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tables/table8.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tables/table9.xml" ContentType="application/vnd.openxmlformats-officedocument.spreadsheetml.table+xml"/>
  <Override PartName="/xl/tables/table10.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tables/table11.xml" ContentType="application/vnd.openxmlformats-officedocument.spreadsheetml.table+xml"/>
  <Override PartName="/xl/tables/table12.xml" ContentType="application/vnd.openxmlformats-officedocument.spreadsheetml.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tables/table13.xml" ContentType="application/vnd.openxmlformats-officedocument.spreadsheetml.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4.xml" ContentType="application/vnd.openxmlformats-officedocument.drawing+xml"/>
  <Override PartName="/xl/tables/table1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5.xml" ContentType="application/vnd.openxmlformats-officedocument.spreadsheetml.pivotTable+xml"/>
  <Override PartName="/xl/drawings/drawing5.xml" ContentType="application/vnd.openxmlformats-officedocument.drawing+xml"/>
  <Override PartName="/xl/tables/table15.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6.xml" ContentType="application/vnd.openxmlformats-officedocument.spreadsheetml.pivotTable+xml"/>
  <Override PartName="/xl/tables/table16.xml" ContentType="application/vnd.openxmlformats-officedocument.spreadsheetml.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6.xml" ContentType="application/vnd.openxmlformats-officedocument.drawing+xml"/>
  <Override PartName="/xl/tables/table17.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9.xml" ContentType="application/vnd.openxmlformats-officedocument.spreadsheetml.pivotTable+xml"/>
  <Override PartName="/xl/drawings/drawing7.xml" ContentType="application/vnd.openxmlformats-officedocument.drawing+xml"/>
  <Override PartName="/xl/tables/table18.xml" ContentType="application/vnd.openxmlformats-officedocument.spreadsheetml.table+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orten/IdeaProjects/cepoverlay/"/>
    </mc:Choice>
  </mc:AlternateContent>
  <xr:revisionPtr revIDLastSave="0" documentId="13_ncr:1_{CC506D72-B4E0-244A-98D2-033E6926C4BE}" xr6:coauthVersionLast="47" xr6:coauthVersionMax="47" xr10:uidLastSave="{00000000-0000-0000-0000-000000000000}"/>
  <bookViews>
    <workbookView xWindow="0" yWindow="460" windowWidth="51200" windowHeight="28340" activeTab="1" xr2:uid="{24DE4BB5-163C-0E44-980C-32CFCD174D12}"/>
  </bookViews>
  <sheets>
    <sheet name="Teoretical Pred Accuracy" sheetId="39" r:id="rId1"/>
    <sheet name="Epoch calculator" sheetId="41" r:id="rId2"/>
    <sheet name="BUGS" sheetId="1" r:id="rId3"/>
    <sheet name="Crashes and Exceptions" sheetId="70" r:id="rId4"/>
    <sheet name="Sporadic error" sheetId="47" r:id="rId5"/>
    <sheet name="CMD" sheetId="42" r:id="rId6"/>
    <sheet name="Old score" sheetId="44" r:id="rId7"/>
    <sheet name="New score" sheetId="46" r:id="rId8"/>
    <sheet name="Pamap Snapshot size" sheetId="53" r:id="rId9"/>
    <sheet name="Results" sheetId="48" r:id="rId10"/>
    <sheet name="75Mbps" sheetId="63" r:id="rId11"/>
    <sheet name="TODO" sheetId="64" r:id="rId12"/>
    <sheet name="2Mb" sheetId="57" r:id="rId13"/>
    <sheet name="3.5Mb" sheetId="61" r:id="rId14"/>
    <sheet name="Questions" sheetId="60" r:id="rId15"/>
    <sheet name="Freeze" sheetId="56" r:id="rId16"/>
    <sheet name="Freeze LR" sheetId="67" r:id="rId17"/>
    <sheet name="Migration Time - LR" sheetId="66" r:id="rId18"/>
    <sheet name="Late score" sheetId="55" r:id="rId19"/>
    <sheet name="Control traffic" sheetId="54" r:id="rId20"/>
  </sheets>
  <calcPr calcId="191029"/>
  <pivotCaches>
    <pivotCache cacheId="230" r:id="rId21"/>
    <pivotCache cacheId="231" r:id="rId22"/>
    <pivotCache cacheId="232" r:id="rId23"/>
    <pivotCache cacheId="233" r:id="rId24"/>
    <pivotCache cacheId="234" r:id="rId25"/>
    <pivotCache cacheId="235" r:id="rId26"/>
    <pivotCache cacheId="236" r:id="rId27"/>
    <pivotCache cacheId="237" r:id="rId28"/>
    <pivotCache cacheId="238" r:id="rId29"/>
    <pivotCache cacheId="239" r:id="rId30"/>
    <pivotCache cacheId="240" r:id="rId31"/>
    <pivotCache cacheId="241" r:id="rId32"/>
    <pivotCache cacheId="242" r:id="rId33"/>
    <pivotCache cacheId="243" r:id="rId3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 i="61" l="1"/>
  <c r="G13" i="61"/>
  <c r="G10" i="61"/>
  <c r="G5" i="61"/>
  <c r="G12" i="61"/>
  <c r="G16" i="61"/>
  <c r="G2" i="61"/>
  <c r="G8" i="61"/>
  <c r="G11" i="61"/>
  <c r="G14" i="61"/>
  <c r="G9" i="61"/>
  <c r="G3" i="61"/>
  <c r="G4" i="61"/>
  <c r="G7" i="61"/>
  <c r="G15" i="61"/>
  <c r="I57" i="56"/>
  <c r="I58" i="56"/>
  <c r="I59" i="56"/>
  <c r="I60" i="56"/>
  <c r="I61" i="56"/>
  <c r="H112" i="48"/>
  <c r="H113" i="48"/>
  <c r="H114" i="48"/>
  <c r="H115" i="48"/>
  <c r="H116" i="48"/>
  <c r="G26" i="67"/>
  <c r="G18" i="67"/>
  <c r="G19" i="67"/>
  <c r="G29" i="67"/>
  <c r="G21" i="67"/>
  <c r="G22" i="67"/>
  <c r="G17" i="67"/>
  <c r="G24" i="67"/>
  <c r="G25" i="67"/>
  <c r="G23" i="67"/>
  <c r="G27" i="67"/>
  <c r="G28" i="67"/>
  <c r="G20" i="67"/>
  <c r="G30" i="67"/>
  <c r="G31" i="67"/>
  <c r="G2" i="67"/>
  <c r="G3" i="67"/>
  <c r="G4" i="67"/>
  <c r="G5" i="67"/>
  <c r="G6" i="67"/>
  <c r="G7" i="67"/>
  <c r="G8" i="67"/>
  <c r="G9" i="67"/>
  <c r="G10" i="67"/>
  <c r="G11" i="67"/>
  <c r="G12" i="67"/>
  <c r="G13" i="67"/>
  <c r="G14" i="67"/>
  <c r="G15" i="67"/>
  <c r="G16" i="67"/>
  <c r="G47" i="67"/>
  <c r="G48" i="67"/>
  <c r="G49" i="67"/>
  <c r="G50" i="67"/>
  <c r="G51" i="67"/>
  <c r="G52" i="67"/>
  <c r="G53" i="67"/>
  <c r="G54" i="67"/>
  <c r="G55" i="67"/>
  <c r="G56" i="67"/>
  <c r="G57" i="67"/>
  <c r="G58" i="67"/>
  <c r="G59" i="67"/>
  <c r="G60" i="67"/>
  <c r="G61" i="67"/>
  <c r="G32" i="67"/>
  <c r="G33" i="67"/>
  <c r="G34" i="67"/>
  <c r="G35" i="67"/>
  <c r="G36" i="67"/>
  <c r="G37" i="67"/>
  <c r="G38" i="67"/>
  <c r="G39" i="67"/>
  <c r="G40" i="67"/>
  <c r="G41" i="67"/>
  <c r="G42" i="67"/>
  <c r="G43" i="67"/>
  <c r="G44" i="67"/>
  <c r="G45" i="67"/>
  <c r="G46" i="67"/>
  <c r="H2" i="63"/>
  <c r="H3" i="63"/>
  <c r="H4" i="63"/>
  <c r="H5" i="63"/>
  <c r="H6" i="63"/>
  <c r="H7" i="63"/>
  <c r="H8" i="63"/>
  <c r="H9" i="63"/>
  <c r="H10" i="63"/>
  <c r="H11" i="63"/>
  <c r="H12" i="63"/>
  <c r="H13" i="63"/>
  <c r="H14" i="63"/>
  <c r="H15" i="63"/>
  <c r="H16" i="63"/>
  <c r="H2" i="48"/>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0" i="48"/>
  <c r="H41" i="48"/>
  <c r="H42" i="48"/>
  <c r="H43" i="48"/>
  <c r="H44" i="48"/>
  <c r="H45" i="48"/>
  <c r="H46" i="48"/>
  <c r="H47" i="48"/>
  <c r="H48" i="48"/>
  <c r="H49" i="48"/>
  <c r="H50" i="48"/>
  <c r="H51" i="48"/>
  <c r="H52" i="48"/>
  <c r="H53" i="48"/>
  <c r="H54" i="48"/>
  <c r="H55" i="48"/>
  <c r="H56" i="48"/>
  <c r="H57" i="48"/>
  <c r="H58" i="48"/>
  <c r="H59" i="48"/>
  <c r="H60" i="48"/>
  <c r="H61" i="48"/>
  <c r="H62" i="48"/>
  <c r="H63" i="48"/>
  <c r="H64" i="48"/>
  <c r="H65" i="48"/>
  <c r="H66" i="48"/>
  <c r="H67" i="48"/>
  <c r="H68" i="48"/>
  <c r="H69" i="48"/>
  <c r="H70" i="48"/>
  <c r="H71" i="48"/>
  <c r="H72" i="48"/>
  <c r="H73" i="48"/>
  <c r="H74" i="48"/>
  <c r="H75" i="48"/>
  <c r="H76" i="48"/>
  <c r="H77" i="48"/>
  <c r="H78" i="48"/>
  <c r="H79" i="48"/>
  <c r="H80" i="48"/>
  <c r="H81" i="48"/>
  <c r="H82" i="48"/>
  <c r="H83" i="48"/>
  <c r="H84" i="48"/>
  <c r="H85" i="48"/>
  <c r="H86" i="48"/>
  <c r="H87" i="48"/>
  <c r="H88" i="48"/>
  <c r="H89" i="48"/>
  <c r="H90" i="48"/>
  <c r="H91" i="48"/>
  <c r="H92" i="48"/>
  <c r="H93" i="48"/>
  <c r="H94" i="48"/>
  <c r="H95" i="48"/>
  <c r="H96" i="48"/>
  <c r="H97" i="48"/>
  <c r="H98" i="48"/>
  <c r="H99" i="48"/>
  <c r="H100" i="48"/>
  <c r="H101" i="48"/>
  <c r="H102" i="48"/>
  <c r="H103" i="48"/>
  <c r="H104" i="48"/>
  <c r="H105" i="48"/>
  <c r="H106" i="48"/>
  <c r="H107" i="48"/>
  <c r="H108" i="48"/>
  <c r="H109" i="48"/>
  <c r="H110" i="48"/>
  <c r="H111" i="48"/>
  <c r="G24" i="57"/>
  <c r="G25" i="57"/>
  <c r="G26" i="57"/>
  <c r="G27" i="57"/>
  <c r="G28" i="57"/>
  <c r="G29" i="57"/>
  <c r="G30" i="57"/>
  <c r="G31" i="57"/>
  <c r="G32" i="57"/>
  <c r="G33" i="57"/>
  <c r="G34" i="57"/>
  <c r="G35" i="57"/>
  <c r="G36" i="57"/>
  <c r="G37" i="57"/>
  <c r="G38" i="57"/>
  <c r="M14" i="41"/>
  <c r="H2" i="53"/>
  <c r="H3" i="53"/>
  <c r="H4" i="53"/>
  <c r="H5" i="53"/>
  <c r="H6" i="53"/>
  <c r="H7" i="53"/>
  <c r="H8" i="53"/>
  <c r="H9" i="53"/>
  <c r="H10" i="53"/>
  <c r="H11" i="53"/>
  <c r="H12" i="53"/>
  <c r="H13" i="53"/>
  <c r="H14" i="53"/>
  <c r="H15" i="53"/>
  <c r="H16" i="53"/>
  <c r="H17" i="53"/>
  <c r="H18" i="53"/>
  <c r="H19" i="53"/>
  <c r="H20" i="53"/>
  <c r="H21" i="53"/>
  <c r="H22" i="53"/>
  <c r="H23" i="53"/>
  <c r="H24" i="53"/>
  <c r="H25" i="53"/>
  <c r="H26" i="53"/>
  <c r="H27" i="53"/>
  <c r="H28" i="53"/>
  <c r="H29" i="53"/>
  <c r="H30" i="53"/>
  <c r="H31" i="53"/>
  <c r="H32" i="53"/>
  <c r="H33" i="53"/>
  <c r="H34" i="53"/>
  <c r="H35" i="53"/>
  <c r="H36" i="53"/>
  <c r="H37" i="53"/>
  <c r="H38" i="53"/>
  <c r="H39" i="53"/>
  <c r="H40" i="53"/>
  <c r="H41" i="53"/>
  <c r="H42" i="53"/>
  <c r="H43" i="53"/>
  <c r="H44" i="53"/>
  <c r="H45" i="53"/>
  <c r="H46" i="53"/>
  <c r="H47" i="53"/>
  <c r="H48" i="53"/>
  <c r="H49" i="53"/>
  <c r="H50" i="53"/>
  <c r="H51" i="53"/>
  <c r="H52" i="53"/>
  <c r="H53" i="53"/>
  <c r="H54" i="53"/>
  <c r="H55" i="53"/>
  <c r="H56" i="53"/>
  <c r="H57" i="53"/>
  <c r="H58" i="53"/>
  <c r="H59" i="53"/>
  <c r="H60" i="53"/>
  <c r="H61" i="53"/>
  <c r="H62" i="53"/>
  <c r="H63" i="53"/>
  <c r="H64" i="53"/>
  <c r="H65" i="53"/>
  <c r="H66" i="53"/>
  <c r="H67" i="53"/>
  <c r="H68" i="53"/>
  <c r="H69" i="53"/>
  <c r="H70" i="53"/>
  <c r="H71" i="53"/>
  <c r="H72" i="53"/>
  <c r="H73" i="53"/>
  <c r="H74" i="53"/>
  <c r="H75" i="53"/>
  <c r="H76" i="53"/>
  <c r="H77" i="53"/>
  <c r="H78" i="53"/>
  <c r="H79" i="53"/>
  <c r="H80" i="53"/>
  <c r="H81" i="53"/>
  <c r="H82" i="53"/>
  <c r="H83" i="53"/>
  <c r="H84" i="53"/>
  <c r="H85" i="53"/>
  <c r="H86" i="53"/>
  <c r="H87" i="53"/>
  <c r="H88" i="53"/>
  <c r="H89" i="53"/>
  <c r="H90" i="53"/>
  <c r="H91" i="53"/>
  <c r="H92" i="53"/>
  <c r="H93" i="53"/>
  <c r="H94" i="53"/>
  <c r="H95" i="53"/>
  <c r="H96" i="53"/>
  <c r="H97" i="53"/>
  <c r="H98" i="53"/>
  <c r="H99" i="53"/>
  <c r="H100" i="53"/>
  <c r="H101" i="53"/>
  <c r="H102" i="53"/>
  <c r="H103" i="53"/>
  <c r="H104" i="53"/>
  <c r="H105" i="53"/>
  <c r="H106" i="53"/>
  <c r="H107" i="53"/>
  <c r="H108" i="53"/>
  <c r="H109" i="53"/>
  <c r="H110" i="53"/>
  <c r="H111" i="53"/>
  <c r="H112" i="53"/>
  <c r="H113" i="53"/>
  <c r="H114" i="53"/>
  <c r="H115" i="53"/>
  <c r="H116" i="53"/>
  <c r="H117" i="53"/>
  <c r="H118" i="53"/>
  <c r="H119" i="53"/>
  <c r="H120" i="53"/>
  <c r="H121" i="53"/>
  <c r="H122" i="53"/>
  <c r="H123" i="53"/>
  <c r="H124" i="53"/>
  <c r="H125" i="53"/>
  <c r="H126" i="53"/>
  <c r="H127" i="53"/>
  <c r="H128" i="53"/>
  <c r="H129" i="53"/>
  <c r="H130" i="53"/>
  <c r="H131" i="53"/>
  <c r="H132" i="53"/>
  <c r="H133" i="53"/>
  <c r="H134" i="53"/>
  <c r="H135" i="53"/>
  <c r="H136" i="53"/>
  <c r="H137" i="53"/>
  <c r="H138" i="53"/>
  <c r="H139" i="53"/>
  <c r="H140" i="53"/>
  <c r="H141" i="53"/>
  <c r="H142" i="53"/>
  <c r="H143" i="53"/>
  <c r="H144" i="53"/>
  <c r="H145" i="53"/>
  <c r="H146" i="53"/>
  <c r="H147" i="53"/>
  <c r="H148" i="53"/>
  <c r="H149" i="53"/>
  <c r="H150" i="53"/>
  <c r="H151" i="53"/>
  <c r="H152" i="53"/>
  <c r="H153" i="53"/>
  <c r="H154" i="53"/>
  <c r="H155" i="53"/>
  <c r="H156" i="53"/>
  <c r="H157" i="53"/>
  <c r="H158" i="53"/>
  <c r="H159" i="53"/>
  <c r="H160" i="53"/>
  <c r="H161" i="53"/>
  <c r="H162" i="53"/>
  <c r="H163" i="53"/>
  <c r="H164" i="53"/>
  <c r="H165" i="53"/>
  <c r="H166" i="53"/>
  <c r="H167" i="53"/>
  <c r="H168" i="53"/>
  <c r="H169" i="53"/>
  <c r="H170" i="53"/>
  <c r="H171" i="53"/>
  <c r="H172" i="53"/>
  <c r="H173" i="53"/>
  <c r="H174" i="53"/>
  <c r="H175" i="53"/>
  <c r="H176" i="53"/>
  <c r="H177" i="53"/>
  <c r="H178" i="53"/>
  <c r="H179" i="53"/>
  <c r="H180" i="53"/>
  <c r="H181" i="53"/>
  <c r="H182" i="53"/>
  <c r="H183" i="53"/>
  <c r="H184" i="53"/>
  <c r="H185" i="53"/>
  <c r="H186" i="53"/>
  <c r="H187" i="53"/>
  <c r="H188" i="53"/>
  <c r="H189" i="53"/>
  <c r="H190" i="53"/>
  <c r="H191" i="53"/>
  <c r="H192" i="53"/>
  <c r="H193" i="53"/>
  <c r="H194" i="53"/>
  <c r="H195" i="53"/>
  <c r="H196" i="53"/>
  <c r="H197" i="53"/>
  <c r="H198" i="53"/>
  <c r="H199" i="53"/>
  <c r="H200" i="53"/>
  <c r="H201" i="53"/>
  <c r="H202" i="53"/>
  <c r="H203" i="53"/>
  <c r="H204" i="53"/>
  <c r="H205" i="53"/>
  <c r="H206" i="53"/>
  <c r="H207" i="53"/>
  <c r="H208" i="53"/>
  <c r="H209" i="53"/>
  <c r="H210" i="53"/>
  <c r="H211" i="53"/>
  <c r="H212" i="53"/>
  <c r="H213" i="53"/>
  <c r="H214" i="53"/>
  <c r="H215" i="53"/>
  <c r="H216" i="53"/>
  <c r="H217" i="53"/>
  <c r="H218" i="53"/>
  <c r="H219" i="53"/>
  <c r="H220" i="53"/>
  <c r="H221" i="53"/>
  <c r="H222" i="53"/>
  <c r="H223" i="53"/>
  <c r="H224" i="53"/>
  <c r="H225" i="53"/>
  <c r="H226" i="53"/>
  <c r="H227" i="53"/>
  <c r="H228" i="53"/>
  <c r="H229" i="53"/>
  <c r="H230" i="53"/>
  <c r="H231" i="53"/>
  <c r="H232" i="53"/>
  <c r="H233" i="53"/>
  <c r="H234" i="53"/>
  <c r="H235" i="53"/>
  <c r="H236" i="53"/>
  <c r="H237" i="53"/>
  <c r="H238" i="53"/>
  <c r="H239" i="53"/>
  <c r="H240" i="53"/>
  <c r="H241" i="53"/>
  <c r="H242" i="53"/>
  <c r="H243" i="53"/>
  <c r="H244" i="53"/>
  <c r="H245" i="53"/>
  <c r="H246" i="53"/>
  <c r="H247" i="53"/>
  <c r="H248" i="53"/>
  <c r="H249" i="53"/>
  <c r="H250" i="53"/>
  <c r="H251" i="53"/>
  <c r="H252" i="53"/>
  <c r="H253" i="53"/>
  <c r="H254" i="53"/>
  <c r="H255" i="53"/>
  <c r="H256" i="53"/>
  <c r="H257" i="53"/>
  <c r="H258" i="53"/>
  <c r="H259" i="53"/>
  <c r="H260" i="53"/>
  <c r="H261" i="53"/>
  <c r="H262" i="53"/>
  <c r="H263" i="53"/>
  <c r="H264" i="53"/>
  <c r="H265" i="53"/>
  <c r="H266" i="53"/>
  <c r="H267" i="53"/>
  <c r="H268" i="53"/>
  <c r="H269" i="53"/>
  <c r="H270" i="53"/>
  <c r="H271" i="53"/>
  <c r="H272" i="53"/>
  <c r="H273" i="53"/>
  <c r="H274" i="53"/>
  <c r="H275" i="53"/>
  <c r="H276" i="53"/>
  <c r="H277" i="53"/>
  <c r="H278" i="53"/>
  <c r="H279" i="53"/>
  <c r="H280" i="53"/>
  <c r="H281" i="53"/>
  <c r="H282" i="53"/>
  <c r="H283" i="53"/>
  <c r="H284" i="53"/>
  <c r="H285" i="53"/>
  <c r="H286" i="53"/>
  <c r="H287" i="53"/>
  <c r="H288" i="53"/>
  <c r="H289" i="53"/>
  <c r="H290" i="53"/>
  <c r="H291" i="53"/>
  <c r="H292" i="53"/>
  <c r="H293" i="53"/>
  <c r="H294" i="53"/>
  <c r="H295" i="53"/>
  <c r="H296" i="53"/>
  <c r="H297" i="53"/>
  <c r="H298" i="53"/>
  <c r="H299" i="53"/>
  <c r="H300" i="53"/>
  <c r="H301" i="53"/>
  <c r="H302" i="53"/>
  <c r="H303" i="53"/>
  <c r="H304" i="53"/>
  <c r="H305" i="53"/>
  <c r="H306" i="53"/>
  <c r="H307" i="53"/>
  <c r="H308" i="53"/>
  <c r="H309" i="53"/>
  <c r="H310" i="53"/>
  <c r="H311" i="53"/>
  <c r="H312" i="53"/>
  <c r="H313" i="53"/>
  <c r="H314" i="53"/>
  <c r="H315" i="53"/>
  <c r="H316" i="53"/>
  <c r="H317" i="53"/>
  <c r="H318" i="53"/>
  <c r="H319" i="53"/>
  <c r="H320" i="53"/>
  <c r="H321" i="53"/>
  <c r="H322" i="53"/>
  <c r="H323" i="53"/>
  <c r="H324" i="53"/>
  <c r="H325" i="53"/>
  <c r="H326" i="53"/>
  <c r="H327" i="53"/>
  <c r="H328" i="53"/>
  <c r="H329" i="53"/>
  <c r="H330" i="53"/>
  <c r="H331" i="53"/>
  <c r="H332" i="53"/>
  <c r="H333" i="53"/>
  <c r="H334" i="53"/>
  <c r="H335" i="53"/>
  <c r="H336" i="53"/>
  <c r="H337" i="53"/>
  <c r="H338" i="53"/>
  <c r="H339" i="53"/>
  <c r="H340" i="53"/>
  <c r="H341" i="53"/>
  <c r="H342" i="53"/>
  <c r="H343" i="53"/>
  <c r="H344" i="53"/>
  <c r="H345" i="53"/>
  <c r="H346" i="53"/>
  <c r="H347" i="53"/>
  <c r="H348" i="53"/>
  <c r="H349" i="53"/>
  <c r="H350" i="53"/>
  <c r="H351" i="53"/>
  <c r="H352" i="53"/>
  <c r="H353" i="53"/>
  <c r="H354" i="53"/>
  <c r="H355" i="53"/>
  <c r="H356" i="53"/>
  <c r="H357" i="53"/>
  <c r="H358" i="53"/>
  <c r="H359" i="53"/>
  <c r="H360" i="53"/>
  <c r="H361" i="53"/>
  <c r="H362" i="53"/>
  <c r="H363" i="53"/>
  <c r="H364" i="53"/>
  <c r="H365" i="53"/>
  <c r="H366" i="53"/>
  <c r="H367" i="53"/>
  <c r="H368" i="53"/>
  <c r="H369" i="53"/>
  <c r="H370" i="53"/>
  <c r="H371" i="53"/>
  <c r="H372" i="53"/>
  <c r="H373" i="53"/>
  <c r="H374" i="53"/>
  <c r="H375" i="53"/>
  <c r="H376" i="53"/>
  <c r="H377" i="53"/>
  <c r="H378" i="53"/>
  <c r="H379" i="53"/>
  <c r="H380" i="53"/>
  <c r="H381" i="53"/>
  <c r="H382" i="53"/>
  <c r="H383" i="53"/>
  <c r="H384" i="53"/>
  <c r="H385" i="53"/>
  <c r="H386" i="53"/>
  <c r="H387" i="53"/>
  <c r="H388" i="53"/>
  <c r="H389" i="53"/>
  <c r="H390" i="53"/>
  <c r="H391" i="53"/>
  <c r="H392" i="53"/>
  <c r="H393" i="53"/>
  <c r="H394" i="53"/>
  <c r="H395" i="53"/>
  <c r="H396" i="53"/>
  <c r="H397" i="53"/>
  <c r="H398" i="53"/>
  <c r="H399" i="53"/>
  <c r="H400" i="53"/>
  <c r="H401" i="53"/>
  <c r="H402" i="53"/>
  <c r="H403" i="53"/>
  <c r="H404" i="53"/>
  <c r="H405" i="53"/>
  <c r="H406" i="53"/>
  <c r="H407" i="53"/>
  <c r="H408" i="53"/>
  <c r="H409" i="53"/>
  <c r="H410" i="53"/>
  <c r="H411" i="53"/>
  <c r="H412" i="53"/>
  <c r="H413" i="53"/>
  <c r="H414" i="53"/>
  <c r="H415" i="53"/>
  <c r="H416" i="53"/>
  <c r="H417" i="53"/>
  <c r="H418" i="53"/>
  <c r="H419" i="53"/>
  <c r="H420" i="53"/>
  <c r="H421" i="53"/>
  <c r="H422" i="53"/>
  <c r="H423" i="53"/>
  <c r="H424" i="53"/>
  <c r="H425" i="53"/>
  <c r="H426" i="53"/>
  <c r="H427" i="53"/>
  <c r="H428" i="53"/>
  <c r="H429" i="53"/>
  <c r="H430" i="53"/>
  <c r="H431" i="53"/>
  <c r="H432" i="53"/>
  <c r="H433" i="53"/>
  <c r="H434" i="53"/>
  <c r="H435" i="53"/>
  <c r="H436" i="53"/>
  <c r="H437" i="53"/>
  <c r="H438" i="53"/>
  <c r="H439" i="53"/>
  <c r="H440" i="53"/>
  <c r="H441" i="53"/>
  <c r="H442" i="53"/>
  <c r="H443" i="53"/>
  <c r="H444" i="53"/>
  <c r="H445" i="53"/>
  <c r="H446" i="53"/>
  <c r="H447" i="53"/>
  <c r="H448" i="53"/>
  <c r="H449" i="53"/>
  <c r="H450" i="53"/>
  <c r="H451" i="53"/>
  <c r="H452" i="53"/>
  <c r="H453" i="53"/>
  <c r="H454" i="53"/>
  <c r="H455" i="53"/>
  <c r="H456" i="53"/>
  <c r="H457" i="53"/>
  <c r="H458" i="53"/>
  <c r="H459" i="53"/>
  <c r="H460" i="53"/>
  <c r="H461" i="53"/>
  <c r="H462" i="53"/>
  <c r="H463" i="53"/>
  <c r="H464" i="53"/>
  <c r="H465" i="53"/>
  <c r="H466" i="53"/>
  <c r="H467" i="53"/>
  <c r="H468" i="53"/>
  <c r="H469" i="53"/>
  <c r="H470" i="53"/>
  <c r="H471" i="53"/>
  <c r="H472" i="53"/>
  <c r="H473" i="53"/>
  <c r="H474" i="53"/>
  <c r="H475" i="53"/>
  <c r="H476" i="53"/>
  <c r="H477" i="53"/>
  <c r="H478" i="53"/>
  <c r="H479" i="53"/>
  <c r="H480" i="53"/>
  <c r="H481" i="53"/>
  <c r="H482" i="53"/>
  <c r="H483" i="53"/>
  <c r="H484" i="53"/>
  <c r="H485" i="53"/>
  <c r="H486" i="53"/>
  <c r="H487" i="53"/>
  <c r="H488" i="53"/>
  <c r="H489" i="53"/>
  <c r="H490" i="53"/>
  <c r="H491" i="53"/>
  <c r="H492" i="53"/>
  <c r="H493" i="53"/>
  <c r="H494" i="53"/>
  <c r="H495" i="53"/>
  <c r="H496" i="53"/>
  <c r="H497" i="53"/>
  <c r="H498" i="53"/>
  <c r="H499" i="53"/>
  <c r="H500" i="53"/>
  <c r="H501" i="53"/>
  <c r="H502" i="53"/>
  <c r="H503" i="53"/>
  <c r="H504" i="53"/>
  <c r="H505" i="53"/>
  <c r="H506" i="53"/>
  <c r="H507" i="53"/>
  <c r="H508" i="53"/>
  <c r="H509" i="53"/>
  <c r="H510" i="53"/>
  <c r="H511" i="53"/>
  <c r="H512" i="53"/>
  <c r="H513" i="53"/>
  <c r="H514" i="53"/>
  <c r="H515" i="53"/>
  <c r="H516" i="53"/>
  <c r="H517" i="53"/>
  <c r="H518" i="53"/>
  <c r="H519" i="53"/>
  <c r="H520" i="53"/>
  <c r="H521" i="53"/>
  <c r="H522" i="53"/>
  <c r="H523" i="53"/>
  <c r="H524" i="53"/>
  <c r="H525" i="53"/>
  <c r="H526" i="53"/>
  <c r="H527" i="53"/>
  <c r="H528" i="53"/>
  <c r="H529" i="53"/>
  <c r="H530" i="53"/>
  <c r="H531" i="53"/>
  <c r="H532" i="53"/>
  <c r="H533" i="53"/>
  <c r="H534" i="53"/>
  <c r="H535" i="53"/>
  <c r="H536" i="53"/>
  <c r="H537" i="53"/>
  <c r="H538" i="53"/>
  <c r="H539" i="53"/>
  <c r="H540" i="53"/>
  <c r="H541" i="53"/>
  <c r="H542" i="53"/>
  <c r="H543" i="53"/>
  <c r="H544" i="53"/>
  <c r="H545" i="53"/>
  <c r="H546" i="53"/>
  <c r="H547" i="53"/>
  <c r="H548" i="53"/>
  <c r="H549" i="53"/>
  <c r="H550" i="53"/>
  <c r="H551" i="53"/>
  <c r="H552" i="53"/>
  <c r="H553" i="53"/>
  <c r="H554" i="53"/>
  <c r="H555" i="53"/>
  <c r="H556" i="53"/>
  <c r="H557" i="53"/>
  <c r="H558" i="53"/>
  <c r="H559" i="53"/>
  <c r="H560" i="53"/>
  <c r="H561" i="53"/>
  <c r="H562" i="53"/>
  <c r="H563" i="53"/>
  <c r="H564" i="53"/>
  <c r="H565" i="53"/>
  <c r="H566" i="53"/>
  <c r="H567" i="53"/>
  <c r="H568" i="53"/>
  <c r="H569" i="53"/>
  <c r="H570" i="53"/>
  <c r="H571" i="53"/>
  <c r="H572" i="53"/>
  <c r="H573" i="53"/>
  <c r="H574" i="53"/>
  <c r="H575" i="53"/>
  <c r="H576" i="53"/>
  <c r="H577" i="53"/>
  <c r="H578" i="53"/>
  <c r="H579" i="53"/>
  <c r="H580" i="53"/>
  <c r="H581" i="53"/>
  <c r="H582" i="53"/>
  <c r="H583" i="53"/>
  <c r="H584" i="53"/>
  <c r="H585" i="53"/>
  <c r="H586" i="53"/>
  <c r="H587" i="53"/>
  <c r="H588" i="53"/>
  <c r="H589" i="53"/>
  <c r="H590" i="53"/>
  <c r="H591" i="53"/>
  <c r="H592" i="53"/>
  <c r="H593" i="53"/>
  <c r="H594" i="53"/>
  <c r="H595" i="53"/>
  <c r="H596" i="53"/>
  <c r="H597" i="53"/>
  <c r="H598" i="53"/>
  <c r="H599" i="53"/>
  <c r="H600" i="53"/>
  <c r="H601" i="53"/>
  <c r="H602" i="53"/>
  <c r="H603" i="53"/>
  <c r="H604" i="53"/>
  <c r="H605" i="53"/>
  <c r="H606" i="53"/>
  <c r="H607" i="53"/>
  <c r="H608" i="53"/>
  <c r="H609" i="53"/>
  <c r="H610" i="53"/>
  <c r="H611" i="53"/>
  <c r="H612" i="53"/>
  <c r="H613" i="53"/>
  <c r="H614" i="53"/>
  <c r="H615" i="53"/>
  <c r="H616" i="53"/>
  <c r="H617" i="53"/>
  <c r="H618" i="53"/>
  <c r="H619" i="53"/>
  <c r="H620" i="53"/>
  <c r="H621" i="53"/>
  <c r="H622" i="53"/>
  <c r="H623" i="53"/>
  <c r="H624" i="53"/>
  <c r="H625" i="53"/>
  <c r="H626" i="53"/>
  <c r="H627" i="53"/>
  <c r="H628" i="53"/>
  <c r="H629" i="53"/>
  <c r="H630" i="53"/>
  <c r="H631" i="53"/>
  <c r="H632" i="53"/>
  <c r="H633" i="53"/>
  <c r="H634" i="53"/>
  <c r="H635" i="53"/>
  <c r="H636" i="53"/>
  <c r="H637" i="53"/>
  <c r="H638" i="53"/>
  <c r="H639" i="53"/>
  <c r="H640" i="53"/>
  <c r="H641" i="53"/>
  <c r="H642" i="53"/>
  <c r="H643" i="53"/>
  <c r="H644" i="53"/>
  <c r="H645" i="53"/>
  <c r="H646" i="53"/>
  <c r="H647" i="53"/>
  <c r="H648" i="53"/>
  <c r="H649" i="53"/>
  <c r="H650" i="53"/>
  <c r="H651" i="53"/>
  <c r="H652" i="53"/>
  <c r="H653" i="53"/>
  <c r="H654" i="53"/>
  <c r="H655" i="53"/>
  <c r="H656" i="53"/>
  <c r="H657" i="53"/>
  <c r="H658" i="53"/>
  <c r="H659" i="53"/>
  <c r="H660" i="53"/>
  <c r="H661" i="53"/>
  <c r="H662" i="53"/>
  <c r="H663" i="53"/>
  <c r="H664" i="53"/>
  <c r="H665" i="53"/>
  <c r="H666" i="53"/>
  <c r="H667" i="53"/>
  <c r="H668" i="53"/>
  <c r="H669" i="53"/>
  <c r="H670" i="53"/>
  <c r="H671" i="53"/>
  <c r="H672" i="53"/>
  <c r="H673" i="53"/>
  <c r="H674" i="53"/>
  <c r="H675" i="53"/>
  <c r="H676" i="53"/>
  <c r="H677" i="53"/>
  <c r="H678" i="53"/>
  <c r="H679" i="53"/>
  <c r="H680" i="53"/>
  <c r="H681" i="53"/>
  <c r="H682" i="53"/>
  <c r="H683" i="53"/>
  <c r="H684" i="53"/>
  <c r="H685" i="53"/>
  <c r="H686" i="53"/>
  <c r="H687" i="53"/>
  <c r="H688" i="53"/>
  <c r="H689" i="53"/>
  <c r="H690" i="53"/>
  <c r="H691" i="53"/>
  <c r="H692" i="53"/>
  <c r="H693" i="53"/>
  <c r="H694" i="53"/>
  <c r="H695" i="53"/>
  <c r="H696" i="53"/>
  <c r="H697" i="53"/>
  <c r="H698" i="53"/>
  <c r="H699" i="53"/>
  <c r="H700" i="53"/>
  <c r="H701" i="53"/>
  <c r="H702" i="53"/>
  <c r="H703" i="53"/>
  <c r="H704" i="53"/>
  <c r="H705" i="53"/>
  <c r="H706" i="53"/>
  <c r="H707" i="53"/>
  <c r="H708" i="53"/>
  <c r="H709" i="53"/>
  <c r="H710" i="53"/>
  <c r="H711" i="53"/>
  <c r="H712" i="53"/>
  <c r="H713" i="53"/>
  <c r="H714" i="53"/>
  <c r="H715" i="53"/>
  <c r="H716" i="53"/>
  <c r="H717" i="53"/>
  <c r="H718" i="53"/>
  <c r="H719" i="53"/>
  <c r="H720" i="53"/>
  <c r="H721" i="53"/>
  <c r="H722" i="53"/>
  <c r="H723" i="53"/>
  <c r="H724" i="53"/>
  <c r="H725" i="53"/>
  <c r="H726" i="53"/>
  <c r="H727" i="53"/>
  <c r="H728" i="53"/>
  <c r="H729" i="53"/>
  <c r="H730" i="53"/>
  <c r="H731" i="53"/>
  <c r="H732" i="53"/>
  <c r="H733" i="53"/>
  <c r="H734" i="53"/>
  <c r="H735" i="53"/>
  <c r="H736" i="53"/>
  <c r="H737" i="53"/>
  <c r="H738" i="53"/>
  <c r="H739" i="53"/>
  <c r="H740" i="53"/>
  <c r="H741" i="53"/>
  <c r="H742" i="53"/>
  <c r="H743" i="53"/>
  <c r="H744" i="53"/>
  <c r="H745" i="53"/>
  <c r="H746" i="53"/>
  <c r="H747" i="53"/>
  <c r="H748" i="53"/>
  <c r="H749" i="53"/>
  <c r="H750" i="53"/>
  <c r="H751" i="53"/>
  <c r="H752" i="53"/>
  <c r="H753" i="53"/>
  <c r="H754" i="53"/>
  <c r="H755" i="53"/>
  <c r="H756" i="53"/>
  <c r="H757" i="53"/>
  <c r="H758" i="53"/>
  <c r="H759" i="53"/>
  <c r="H760" i="53"/>
  <c r="H761" i="53"/>
  <c r="H762" i="53"/>
  <c r="H763" i="53"/>
  <c r="H764" i="53"/>
  <c r="H765" i="53"/>
  <c r="H766" i="53"/>
  <c r="H767" i="53"/>
  <c r="H768" i="53"/>
  <c r="H769" i="53"/>
  <c r="H770" i="53"/>
  <c r="H771" i="53"/>
  <c r="H772" i="53"/>
  <c r="H773" i="53"/>
  <c r="H774" i="53"/>
  <c r="H775" i="53"/>
  <c r="H776" i="53"/>
  <c r="H777" i="53"/>
  <c r="H778" i="53"/>
  <c r="H779" i="53"/>
  <c r="H780" i="53"/>
  <c r="H781" i="53"/>
  <c r="H782" i="53"/>
  <c r="H783" i="53"/>
  <c r="H784" i="53"/>
  <c r="H785" i="53"/>
  <c r="H786" i="53"/>
  <c r="H787" i="53"/>
  <c r="H788" i="53"/>
  <c r="H789" i="53"/>
  <c r="H790" i="53"/>
  <c r="H791" i="53"/>
  <c r="H792" i="53"/>
  <c r="H793" i="53"/>
  <c r="H794" i="53"/>
  <c r="H795" i="53"/>
  <c r="H796" i="53"/>
  <c r="H797" i="53"/>
  <c r="H798" i="53"/>
  <c r="H799" i="53"/>
  <c r="H800" i="53"/>
  <c r="H801" i="53"/>
  <c r="H802" i="53"/>
  <c r="H803" i="53"/>
  <c r="H804" i="53"/>
  <c r="H805" i="53"/>
  <c r="H806" i="53"/>
  <c r="H807" i="53"/>
  <c r="H808" i="53"/>
  <c r="H809" i="53"/>
  <c r="H810" i="53"/>
  <c r="H811" i="53"/>
  <c r="H812" i="53"/>
  <c r="H813" i="53"/>
  <c r="H814" i="53"/>
  <c r="H815" i="53"/>
  <c r="H816" i="53"/>
  <c r="H817" i="53"/>
  <c r="H818" i="53"/>
  <c r="H819" i="53"/>
  <c r="H820" i="53"/>
  <c r="H821" i="53"/>
  <c r="H822" i="53"/>
  <c r="H823" i="53"/>
  <c r="H824" i="53"/>
  <c r="H825" i="53"/>
  <c r="H826" i="53"/>
  <c r="H827" i="53"/>
  <c r="H828" i="53"/>
  <c r="H829" i="53"/>
  <c r="H830" i="53"/>
  <c r="H831" i="53"/>
  <c r="H832" i="53"/>
  <c r="H833" i="53"/>
  <c r="H834" i="53"/>
  <c r="H835" i="53"/>
  <c r="H836" i="53"/>
  <c r="H837" i="53"/>
  <c r="H838" i="53"/>
  <c r="H839" i="53"/>
  <c r="H840" i="53"/>
  <c r="H841" i="53"/>
  <c r="H842" i="53"/>
  <c r="H843" i="53"/>
  <c r="H844" i="53"/>
  <c r="H845" i="53"/>
  <c r="H846" i="53"/>
  <c r="H847" i="53"/>
  <c r="H848" i="53"/>
  <c r="H849" i="53"/>
  <c r="H850" i="53"/>
  <c r="H851" i="53"/>
  <c r="H852" i="53"/>
  <c r="H853" i="53"/>
  <c r="H854" i="53"/>
  <c r="H855" i="53"/>
  <c r="H856" i="53"/>
  <c r="H857" i="53"/>
  <c r="H858" i="53"/>
  <c r="H859" i="53"/>
  <c r="H860" i="53"/>
  <c r="H861" i="53"/>
  <c r="H862" i="53"/>
  <c r="H863" i="53"/>
  <c r="H864" i="53"/>
  <c r="H865" i="53"/>
  <c r="H866" i="53"/>
  <c r="H867" i="53"/>
  <c r="H868" i="53"/>
  <c r="H869" i="53"/>
  <c r="H870" i="53"/>
  <c r="H871" i="53"/>
  <c r="H872" i="53"/>
  <c r="H873" i="53"/>
  <c r="H874" i="53"/>
  <c r="H875" i="53"/>
  <c r="H876" i="53"/>
  <c r="H877" i="53"/>
  <c r="H878" i="53"/>
  <c r="H879" i="53"/>
  <c r="H880" i="53"/>
  <c r="H881" i="53"/>
  <c r="H882" i="53"/>
  <c r="H883" i="53"/>
  <c r="H884" i="53"/>
  <c r="H885" i="53"/>
  <c r="H886" i="53"/>
  <c r="H887" i="53"/>
  <c r="H888" i="53"/>
  <c r="H889" i="53"/>
  <c r="H890" i="53"/>
  <c r="H891" i="53"/>
  <c r="H892" i="53"/>
  <c r="H893" i="53"/>
  <c r="H894" i="53"/>
  <c r="H895" i="53"/>
  <c r="H896" i="53"/>
  <c r="H897" i="53"/>
  <c r="H898" i="53"/>
  <c r="H899" i="53"/>
  <c r="H900" i="53"/>
  <c r="H901" i="53"/>
  <c r="H902" i="53"/>
  <c r="H903" i="53"/>
  <c r="H904" i="53"/>
  <c r="H905" i="53"/>
  <c r="H906" i="53"/>
  <c r="H907" i="53"/>
  <c r="H908" i="53"/>
  <c r="H909" i="53"/>
  <c r="H910" i="53"/>
  <c r="H911" i="53"/>
  <c r="H912" i="53"/>
  <c r="H913" i="53"/>
  <c r="H914" i="53"/>
  <c r="H915" i="53"/>
  <c r="H916" i="53"/>
  <c r="H917" i="53"/>
  <c r="H918" i="53"/>
  <c r="H919" i="53"/>
  <c r="H920" i="53"/>
  <c r="H921" i="53"/>
  <c r="H922" i="53"/>
  <c r="H923" i="53"/>
  <c r="H924" i="53"/>
  <c r="H925" i="53"/>
  <c r="H926" i="53"/>
  <c r="H927" i="53"/>
  <c r="H928" i="53"/>
  <c r="H929" i="53"/>
  <c r="H930" i="53"/>
  <c r="H931" i="53"/>
  <c r="H932" i="53"/>
  <c r="H933" i="53"/>
  <c r="H934" i="53"/>
  <c r="H935" i="53"/>
  <c r="H936" i="53"/>
  <c r="H937" i="53"/>
  <c r="H938" i="53"/>
  <c r="H939" i="53"/>
  <c r="H940" i="53"/>
  <c r="H941" i="53"/>
  <c r="H942" i="53"/>
  <c r="H943" i="53"/>
  <c r="H944" i="53"/>
  <c r="H945" i="53"/>
  <c r="H946" i="53"/>
  <c r="H947" i="53"/>
  <c r="H948" i="53"/>
  <c r="H949" i="53"/>
  <c r="H950" i="53"/>
  <c r="H951" i="53"/>
  <c r="H952" i="53"/>
  <c r="H953" i="53"/>
  <c r="H954" i="53"/>
  <c r="H955" i="53"/>
  <c r="H956" i="53"/>
  <c r="H957" i="53"/>
  <c r="H958" i="53"/>
  <c r="H959" i="53"/>
  <c r="H960" i="53"/>
  <c r="H961" i="53"/>
  <c r="H962" i="53"/>
  <c r="H963" i="53"/>
  <c r="H964" i="53"/>
  <c r="H965" i="53"/>
  <c r="H966" i="53"/>
  <c r="H967" i="53"/>
  <c r="H968" i="53"/>
  <c r="H969" i="53"/>
  <c r="H970" i="53"/>
  <c r="H971" i="53"/>
  <c r="H972" i="53"/>
  <c r="H973" i="53"/>
  <c r="H974" i="53"/>
  <c r="H975" i="53"/>
  <c r="H976" i="53"/>
  <c r="H977" i="53"/>
  <c r="H978" i="53"/>
  <c r="H979" i="53"/>
  <c r="H980" i="53"/>
  <c r="H981" i="53"/>
  <c r="H982" i="53"/>
  <c r="H983" i="53"/>
  <c r="H984" i="53"/>
  <c r="H985" i="53"/>
  <c r="H986" i="53"/>
  <c r="H987" i="53"/>
  <c r="H988" i="53"/>
  <c r="H989" i="53"/>
  <c r="H990" i="53"/>
  <c r="H991" i="53"/>
  <c r="H992" i="53"/>
  <c r="H993" i="53"/>
  <c r="H994" i="53"/>
  <c r="H995" i="53"/>
  <c r="H996" i="53"/>
  <c r="H997" i="53"/>
  <c r="H998" i="53"/>
  <c r="H999" i="53"/>
  <c r="H1000" i="53"/>
  <c r="H1001" i="53"/>
  <c r="H1002" i="53"/>
  <c r="H1003" i="53"/>
  <c r="H1004" i="53"/>
  <c r="H1005" i="53"/>
  <c r="H1006" i="53"/>
  <c r="H1007" i="53"/>
  <c r="H1008" i="53"/>
  <c r="H1009" i="53"/>
  <c r="H1010" i="53"/>
  <c r="H1011" i="53"/>
  <c r="H1012" i="53"/>
  <c r="H1013" i="53"/>
  <c r="H1014" i="53"/>
  <c r="H1015" i="53"/>
  <c r="H1016" i="53"/>
  <c r="H1017" i="53"/>
  <c r="H1018" i="53"/>
  <c r="H1019" i="53"/>
  <c r="H1020" i="53"/>
  <c r="H1021" i="53"/>
  <c r="H1022" i="53"/>
  <c r="H1023" i="53"/>
  <c r="H1024" i="53"/>
  <c r="H1025" i="53"/>
  <c r="H1026" i="53"/>
  <c r="H1027" i="53"/>
  <c r="H1028" i="53"/>
  <c r="H1029" i="53"/>
  <c r="H1030" i="53"/>
  <c r="H1031" i="53"/>
  <c r="H1032" i="53"/>
  <c r="H1033" i="53"/>
  <c r="H1034" i="53"/>
  <c r="H1035" i="53"/>
  <c r="H1036" i="53"/>
  <c r="H1037" i="53"/>
  <c r="H1038" i="53"/>
  <c r="H1039" i="53"/>
  <c r="H1040" i="53"/>
  <c r="H1041" i="53"/>
  <c r="H1042" i="53"/>
  <c r="H1043" i="53"/>
  <c r="H1044" i="53"/>
  <c r="H1045" i="53"/>
  <c r="H1046" i="53"/>
  <c r="H1047" i="53"/>
  <c r="H1048" i="53"/>
  <c r="H1049" i="53"/>
  <c r="H1050" i="53"/>
  <c r="H1051" i="53"/>
  <c r="H1052" i="53"/>
  <c r="H1053" i="53"/>
  <c r="H1054" i="53"/>
  <c r="H1055" i="53"/>
  <c r="H1056" i="53"/>
  <c r="H1057" i="53"/>
  <c r="H1058" i="53"/>
  <c r="H1059" i="53"/>
  <c r="H1060" i="53"/>
  <c r="H1061" i="53"/>
  <c r="H1062" i="53"/>
  <c r="H1063" i="53"/>
  <c r="H1064" i="53"/>
  <c r="H1065" i="53"/>
  <c r="H1066" i="53"/>
  <c r="H1067" i="53"/>
  <c r="H1068" i="53"/>
  <c r="H1069" i="53"/>
  <c r="H1070" i="53"/>
  <c r="H1071" i="53"/>
  <c r="H1072" i="53"/>
  <c r="H1073" i="53"/>
  <c r="H1074" i="53"/>
  <c r="H1075" i="53"/>
  <c r="H1076" i="53"/>
  <c r="H1077" i="53"/>
  <c r="H1078" i="53"/>
  <c r="H1079" i="53"/>
  <c r="H1080" i="53"/>
  <c r="H1081" i="53"/>
  <c r="H1082" i="53"/>
  <c r="H1083" i="53"/>
  <c r="H1084" i="53"/>
  <c r="H1085" i="53"/>
  <c r="H1086" i="53"/>
  <c r="H1087" i="53"/>
  <c r="H1088" i="53"/>
  <c r="H1089" i="53"/>
  <c r="H1090" i="53"/>
  <c r="H1091" i="53"/>
  <c r="H1092" i="53"/>
  <c r="H1093" i="53"/>
  <c r="H1094" i="53"/>
  <c r="H1095" i="53"/>
  <c r="H1096" i="53"/>
  <c r="H1097" i="53"/>
  <c r="H1098" i="53"/>
  <c r="H1099" i="53"/>
  <c r="H1100" i="53"/>
  <c r="H1101" i="53"/>
  <c r="H1102" i="53"/>
  <c r="H1103" i="53"/>
  <c r="H1104" i="53"/>
  <c r="H1105" i="53"/>
  <c r="H1106" i="53"/>
  <c r="H1107" i="53"/>
  <c r="H1108" i="53"/>
  <c r="H1109" i="53"/>
  <c r="H1110" i="53"/>
  <c r="H1111" i="53"/>
  <c r="H1112" i="53"/>
  <c r="H1113" i="53"/>
  <c r="H1114" i="53"/>
  <c r="H1115" i="53"/>
  <c r="H1116" i="53"/>
  <c r="H1117" i="53"/>
  <c r="H1118" i="53"/>
  <c r="H1119" i="53"/>
  <c r="H1120" i="53"/>
  <c r="H1121" i="53"/>
  <c r="H1122" i="53"/>
  <c r="H1123" i="53"/>
  <c r="H1124" i="53"/>
  <c r="H1125" i="53"/>
  <c r="H1126" i="53"/>
  <c r="H1127" i="53"/>
  <c r="H1128" i="53"/>
  <c r="H1129" i="53"/>
  <c r="H1130" i="53"/>
  <c r="H1131" i="53"/>
  <c r="H1132" i="53"/>
  <c r="H1133" i="53"/>
  <c r="H1134" i="53"/>
  <c r="H1135" i="53"/>
  <c r="H1136" i="53"/>
  <c r="H1137" i="53"/>
  <c r="H1138" i="53"/>
  <c r="H1139" i="53"/>
  <c r="H1140" i="53"/>
  <c r="H1141" i="53"/>
  <c r="H1142" i="53"/>
  <c r="H1143" i="53"/>
  <c r="H1144" i="53"/>
  <c r="H1145" i="53"/>
  <c r="H1146" i="53"/>
  <c r="H1147" i="53"/>
  <c r="H1148" i="53"/>
  <c r="H1149" i="53"/>
  <c r="H1150" i="53"/>
  <c r="H1151" i="53"/>
  <c r="H1152" i="53"/>
  <c r="H1153" i="53"/>
  <c r="H1154" i="53"/>
  <c r="H1155" i="53"/>
  <c r="H1156" i="53"/>
  <c r="H1157" i="53"/>
  <c r="H1158" i="53"/>
  <c r="H1159" i="53"/>
  <c r="H1160" i="53"/>
  <c r="H1161" i="53"/>
  <c r="H1162" i="53"/>
  <c r="H1163" i="53"/>
  <c r="H1164" i="53"/>
  <c r="H1165" i="53"/>
  <c r="H1166" i="53"/>
  <c r="H1167" i="53"/>
  <c r="H1168" i="53"/>
  <c r="H1169" i="53"/>
  <c r="H1170" i="53"/>
  <c r="H1171" i="53"/>
  <c r="H1172" i="53"/>
  <c r="H1173" i="53"/>
  <c r="H1174" i="53"/>
  <c r="H1175" i="53"/>
  <c r="H1176" i="53"/>
  <c r="H1177" i="53"/>
  <c r="H1178" i="53"/>
  <c r="H1179" i="53"/>
  <c r="H1180" i="53"/>
  <c r="H1181" i="53"/>
  <c r="H1182" i="53"/>
  <c r="H1183" i="53"/>
  <c r="H1184" i="53"/>
  <c r="H1185" i="53"/>
  <c r="H1186" i="53"/>
  <c r="H1187" i="53"/>
  <c r="H1188" i="53"/>
  <c r="H1189" i="53"/>
  <c r="H1190" i="53"/>
  <c r="H1191" i="53"/>
  <c r="H1192" i="53"/>
  <c r="H1193" i="53"/>
  <c r="H1194" i="53"/>
  <c r="H1195" i="53"/>
  <c r="H1196" i="53"/>
  <c r="H1197" i="53"/>
  <c r="H1198" i="53"/>
  <c r="H1199" i="53"/>
  <c r="H1200" i="53"/>
  <c r="H1201" i="53"/>
  <c r="H1202" i="53"/>
  <c r="H1203" i="53"/>
  <c r="H1204" i="53"/>
  <c r="H1205" i="53"/>
  <c r="H1206" i="53"/>
  <c r="H1207" i="53"/>
  <c r="H1208" i="53"/>
  <c r="H1209" i="53"/>
  <c r="H1210" i="53"/>
  <c r="H1211" i="53"/>
  <c r="H1212" i="53"/>
  <c r="H1213" i="53"/>
  <c r="H1214" i="53"/>
  <c r="H1215" i="53"/>
  <c r="H1216" i="53"/>
  <c r="H1217" i="53"/>
  <c r="H1218" i="53"/>
  <c r="H1219" i="53"/>
  <c r="H1220" i="53"/>
  <c r="H1221" i="53"/>
  <c r="H1222" i="53"/>
  <c r="H1223" i="53"/>
  <c r="H1224" i="53"/>
  <c r="H1225" i="53"/>
  <c r="H1226" i="53"/>
  <c r="H1227" i="53"/>
  <c r="H1228" i="53"/>
  <c r="H1229" i="53"/>
  <c r="H1230" i="53"/>
  <c r="H1231" i="53"/>
  <c r="H1232" i="53"/>
  <c r="H1233" i="53"/>
  <c r="H1234" i="53"/>
  <c r="H1235" i="53"/>
  <c r="H1236" i="53"/>
  <c r="H1237" i="53"/>
  <c r="H1238" i="53"/>
  <c r="H1239" i="53"/>
  <c r="H1240" i="53"/>
  <c r="H1241" i="53"/>
  <c r="H1242" i="53"/>
  <c r="H1243" i="53"/>
  <c r="H1244" i="53"/>
  <c r="H1245" i="53"/>
  <c r="H1246" i="53"/>
  <c r="H1247" i="53"/>
  <c r="H1248" i="53"/>
  <c r="H1249" i="53"/>
  <c r="H1250" i="53"/>
  <c r="H1251" i="53"/>
  <c r="H1252" i="53"/>
  <c r="H1253" i="53"/>
  <c r="H1254" i="53"/>
  <c r="H1255" i="53"/>
  <c r="H1256" i="53"/>
  <c r="H1257" i="53"/>
  <c r="H1258" i="53"/>
  <c r="H1259" i="53"/>
  <c r="H1260" i="53"/>
  <c r="H1261" i="53"/>
  <c r="H1262" i="53"/>
  <c r="H1263" i="53"/>
  <c r="H1264" i="53"/>
  <c r="H1265" i="53"/>
  <c r="H1266" i="53"/>
  <c r="H1267" i="53"/>
  <c r="H1268" i="53"/>
  <c r="H1269" i="53"/>
  <c r="H1270" i="53"/>
  <c r="H1271" i="53"/>
  <c r="H1272" i="53"/>
  <c r="H1273" i="53"/>
  <c r="H1274" i="53"/>
  <c r="H1275" i="53"/>
  <c r="H1276" i="53"/>
  <c r="H1277" i="53"/>
  <c r="H1278" i="53"/>
  <c r="H1279" i="53"/>
  <c r="H1280" i="53"/>
  <c r="H1281" i="53"/>
  <c r="H1282" i="53"/>
  <c r="H1283" i="53"/>
  <c r="H1284" i="53"/>
  <c r="H1285" i="53"/>
  <c r="H1286" i="53"/>
  <c r="H1287" i="53"/>
  <c r="H1288" i="53"/>
  <c r="H1289" i="53"/>
  <c r="H1290" i="53"/>
  <c r="H1291" i="53"/>
  <c r="H1292" i="53"/>
  <c r="H1293" i="53"/>
  <c r="H1294" i="53"/>
  <c r="H1295" i="53"/>
  <c r="H1296" i="53"/>
  <c r="H1297" i="53"/>
  <c r="H1298" i="53"/>
  <c r="H1299" i="53"/>
  <c r="H1300" i="53"/>
  <c r="H1301" i="53"/>
  <c r="H1302" i="53"/>
  <c r="H1303" i="53"/>
  <c r="H1304" i="53"/>
  <c r="H1305" i="53"/>
  <c r="H1306" i="53"/>
  <c r="H1307" i="53"/>
  <c r="H1308" i="53"/>
  <c r="H1309" i="53"/>
  <c r="H1310" i="53"/>
  <c r="H1311" i="53"/>
  <c r="H1312" i="53"/>
  <c r="H1313" i="53"/>
  <c r="H1314" i="53"/>
  <c r="H1315" i="53"/>
  <c r="H1316" i="53"/>
  <c r="H1317" i="53"/>
  <c r="H1318" i="53"/>
  <c r="H1319" i="53"/>
  <c r="H1320" i="53"/>
  <c r="H1321" i="53"/>
  <c r="H1322" i="53"/>
  <c r="H1323" i="53"/>
  <c r="H1324" i="53"/>
  <c r="H1325" i="53"/>
  <c r="H1326" i="53"/>
  <c r="H1327" i="53"/>
  <c r="H1328" i="53"/>
  <c r="H1329" i="53"/>
  <c r="H1330" i="53"/>
  <c r="H1331" i="53"/>
  <c r="H1332" i="53"/>
  <c r="H1333" i="53"/>
  <c r="H1334" i="53"/>
  <c r="H1335" i="53"/>
  <c r="H1336" i="53"/>
  <c r="H1337" i="53"/>
  <c r="H1338" i="53"/>
  <c r="H1339" i="53"/>
  <c r="H1340" i="53"/>
  <c r="H1341" i="53"/>
  <c r="H1342" i="53"/>
  <c r="H1343" i="53"/>
  <c r="H1344" i="53"/>
  <c r="H1345" i="53"/>
  <c r="H1346" i="53"/>
  <c r="H1347" i="53"/>
  <c r="H1348" i="53"/>
  <c r="H1349" i="53"/>
  <c r="H1350" i="53"/>
  <c r="H1351" i="53"/>
  <c r="H1352" i="53"/>
  <c r="H1353" i="53"/>
  <c r="H1354" i="53"/>
  <c r="H1355" i="53"/>
  <c r="H1356" i="53"/>
  <c r="H1357" i="53"/>
  <c r="H1358" i="53"/>
  <c r="H1359" i="53"/>
  <c r="H1360" i="53"/>
  <c r="H1361" i="53"/>
  <c r="H1362" i="53"/>
  <c r="H1363" i="53"/>
  <c r="H1364" i="53"/>
  <c r="H1365" i="53"/>
  <c r="H1366" i="53"/>
  <c r="H1367" i="53"/>
  <c r="H1368" i="53"/>
  <c r="H1369" i="53"/>
  <c r="H1370" i="53"/>
  <c r="H1371" i="53"/>
  <c r="H1372" i="53"/>
  <c r="H1373" i="53"/>
  <c r="H1374" i="53"/>
  <c r="H1375" i="53"/>
  <c r="H1376" i="53"/>
  <c r="H1377" i="53"/>
  <c r="H1378" i="53"/>
  <c r="H1379" i="53"/>
  <c r="H1380" i="53"/>
  <c r="H1381" i="53"/>
  <c r="H1382" i="53"/>
  <c r="H1383" i="53"/>
  <c r="H1384" i="53"/>
  <c r="H1385" i="53"/>
  <c r="H1386" i="53"/>
  <c r="H1387" i="53"/>
  <c r="H1388" i="53"/>
  <c r="H1389" i="53"/>
  <c r="H1390" i="53"/>
  <c r="H1391" i="53"/>
  <c r="H1392" i="53"/>
  <c r="H1393" i="53"/>
  <c r="H1394" i="53"/>
  <c r="H1395" i="53"/>
  <c r="H1396" i="53"/>
  <c r="H1397" i="53"/>
  <c r="H1398" i="53"/>
  <c r="H1399" i="53"/>
  <c r="H1400" i="53"/>
  <c r="H1401" i="53"/>
  <c r="H1402" i="53"/>
  <c r="H1403" i="53"/>
  <c r="H1404" i="53"/>
  <c r="H1405" i="53"/>
  <c r="H1406" i="53"/>
  <c r="H1407" i="53"/>
  <c r="H1408" i="53"/>
  <c r="H1409" i="53"/>
  <c r="H1410" i="53"/>
  <c r="H1411" i="53"/>
  <c r="H1412" i="53"/>
  <c r="H1413" i="53"/>
  <c r="H1414" i="53"/>
  <c r="H1415" i="53"/>
  <c r="H1416" i="53"/>
  <c r="H1417" i="53"/>
  <c r="H1418" i="53"/>
  <c r="H1419" i="53"/>
  <c r="H1420" i="53"/>
  <c r="H1421" i="53"/>
  <c r="H1422" i="53"/>
  <c r="H1423" i="53"/>
  <c r="H1424" i="53"/>
  <c r="H1425" i="53"/>
  <c r="H1426" i="53"/>
  <c r="H1427" i="53"/>
  <c r="H1428" i="53"/>
  <c r="H1429" i="53"/>
  <c r="H1430" i="53"/>
  <c r="H1431" i="53"/>
  <c r="H1432" i="53"/>
  <c r="H1433" i="53"/>
  <c r="H1434" i="53"/>
  <c r="H1435" i="53"/>
  <c r="H1436" i="53"/>
  <c r="H1437" i="53"/>
  <c r="H1438" i="53"/>
  <c r="H1439" i="53"/>
  <c r="H1440" i="53"/>
  <c r="H1441" i="53"/>
  <c r="H1442" i="53"/>
  <c r="H1443" i="53"/>
  <c r="H1444" i="53"/>
  <c r="H1445" i="53"/>
  <c r="H1446" i="53"/>
  <c r="H1447" i="53"/>
  <c r="H1448" i="53"/>
  <c r="H1449" i="53"/>
  <c r="H1450" i="53"/>
  <c r="H1451" i="53"/>
  <c r="H1452" i="53"/>
  <c r="H1453" i="53"/>
  <c r="H1454" i="53"/>
  <c r="H1455" i="53"/>
  <c r="H1456" i="53"/>
  <c r="H1457" i="53"/>
  <c r="H1458" i="53"/>
  <c r="H1459" i="53"/>
  <c r="H1460" i="53"/>
  <c r="H1461" i="53"/>
  <c r="H1462" i="53"/>
  <c r="H1463" i="53"/>
  <c r="H1464" i="53"/>
  <c r="H1465" i="53"/>
  <c r="H1466" i="53"/>
  <c r="H1467" i="53"/>
  <c r="H1468" i="53"/>
  <c r="H1469" i="53"/>
  <c r="H1470" i="53"/>
  <c r="H1471" i="53"/>
  <c r="H1472" i="53"/>
  <c r="H1473" i="53"/>
  <c r="H1474" i="53"/>
  <c r="H1475" i="53"/>
  <c r="H1476" i="53"/>
  <c r="H1477" i="53"/>
  <c r="H1478" i="53"/>
  <c r="H1479" i="53"/>
  <c r="H1480" i="53"/>
  <c r="H1481" i="53"/>
  <c r="H1482" i="53"/>
  <c r="H1483" i="53"/>
  <c r="H1484" i="53"/>
  <c r="H1485" i="53"/>
  <c r="H1486" i="53"/>
  <c r="H1487" i="53"/>
  <c r="H1488" i="53"/>
  <c r="H1489" i="53"/>
  <c r="H1490" i="53"/>
  <c r="H1491" i="53"/>
  <c r="H1492" i="53"/>
  <c r="H1493" i="53"/>
  <c r="H1494" i="53"/>
  <c r="H1495" i="53"/>
  <c r="H1496" i="53"/>
  <c r="H1497" i="53"/>
  <c r="H1498" i="53"/>
  <c r="H1499" i="53"/>
  <c r="H1500" i="53"/>
  <c r="H1501" i="53"/>
  <c r="H1502" i="53"/>
  <c r="H1503" i="53"/>
  <c r="H1504" i="53"/>
  <c r="H1505" i="53"/>
  <c r="H1506" i="53"/>
  <c r="H1507" i="53"/>
  <c r="H1508" i="53"/>
  <c r="H1509" i="53"/>
  <c r="H1510" i="53"/>
  <c r="H1511" i="53"/>
  <c r="H1512" i="53"/>
  <c r="H1513" i="53"/>
  <c r="H1514" i="53"/>
  <c r="H1515" i="53"/>
  <c r="H1516" i="53"/>
  <c r="H1517" i="53"/>
  <c r="H1518" i="53"/>
  <c r="H1519" i="53"/>
  <c r="H1520" i="53"/>
  <c r="H1521" i="53"/>
  <c r="H1522" i="53"/>
  <c r="H1523" i="53"/>
  <c r="H1524" i="53"/>
  <c r="H1525" i="53"/>
  <c r="H1526" i="53"/>
  <c r="H1527" i="53"/>
  <c r="H1528" i="53"/>
  <c r="H1529" i="53"/>
  <c r="H1530" i="53"/>
  <c r="H1531" i="53"/>
  <c r="H1532" i="53"/>
  <c r="H1533" i="53"/>
  <c r="H1534" i="53"/>
  <c r="H1535" i="53"/>
  <c r="H1536" i="53"/>
  <c r="H1537" i="53"/>
  <c r="H1538" i="53"/>
  <c r="H1539" i="53"/>
  <c r="H1540" i="53"/>
  <c r="H1541" i="53"/>
  <c r="H1542" i="53"/>
  <c r="H1543" i="53"/>
  <c r="H1544" i="53"/>
  <c r="H1545" i="53"/>
  <c r="H1546" i="53"/>
  <c r="H1547" i="53"/>
  <c r="H1548" i="53"/>
  <c r="H1549" i="53"/>
  <c r="H1550" i="53"/>
  <c r="H1551" i="53"/>
  <c r="H1552" i="53"/>
  <c r="H1553" i="53"/>
  <c r="H1554" i="53"/>
  <c r="H1555" i="53"/>
  <c r="H1556" i="53"/>
  <c r="H1557" i="53"/>
  <c r="H1558" i="53"/>
  <c r="H1559" i="53"/>
  <c r="H1560" i="53"/>
  <c r="H1561" i="53"/>
  <c r="H1562" i="53"/>
  <c r="H1563" i="53"/>
  <c r="H1564" i="53"/>
  <c r="H1565" i="53"/>
  <c r="H1566" i="53"/>
  <c r="H1567" i="53"/>
  <c r="H1568" i="53"/>
  <c r="H1569" i="53"/>
  <c r="H1570" i="53"/>
  <c r="H1571" i="53"/>
  <c r="H1572" i="53"/>
  <c r="H1573" i="53"/>
  <c r="H1574" i="53"/>
  <c r="H1575" i="53"/>
  <c r="H1576" i="53"/>
  <c r="H1577" i="53"/>
  <c r="H1578" i="53"/>
  <c r="H1579" i="53"/>
  <c r="H1580" i="53"/>
  <c r="H1581" i="53"/>
  <c r="H1582" i="53"/>
  <c r="H1583" i="53"/>
  <c r="H1584" i="53"/>
  <c r="H1585" i="53"/>
  <c r="H1586" i="53"/>
  <c r="H1587" i="53"/>
  <c r="H1588" i="53"/>
  <c r="H1589" i="53"/>
  <c r="H1590" i="53"/>
  <c r="H1591" i="53"/>
  <c r="H1592" i="53"/>
  <c r="H1593" i="53"/>
  <c r="H1594" i="53"/>
  <c r="H1595" i="53"/>
  <c r="H1596" i="53"/>
  <c r="H1597" i="53"/>
  <c r="H1598" i="53"/>
  <c r="H1599" i="53"/>
  <c r="H1600" i="53"/>
  <c r="H1601" i="53"/>
  <c r="H1602" i="53"/>
  <c r="H1603" i="53"/>
  <c r="H1604" i="53"/>
  <c r="H1605" i="53"/>
  <c r="H1606" i="53"/>
  <c r="H1607" i="53"/>
  <c r="H1608" i="53"/>
  <c r="H1609" i="53"/>
  <c r="H1610" i="53"/>
  <c r="H1611" i="53"/>
  <c r="H1612" i="53"/>
  <c r="H1613" i="53"/>
  <c r="H1614" i="53"/>
  <c r="H1615" i="53"/>
  <c r="H1616" i="53"/>
  <c r="H1617" i="53"/>
  <c r="H1618" i="53"/>
  <c r="H1619" i="53"/>
  <c r="H1620" i="53"/>
  <c r="H1621" i="53"/>
  <c r="H1622" i="53"/>
  <c r="H1623" i="53"/>
  <c r="H1624" i="53"/>
  <c r="H1625" i="53"/>
  <c r="H1626" i="53"/>
  <c r="H1627" i="53"/>
  <c r="H1628" i="53"/>
  <c r="H1629" i="53"/>
  <c r="H1630" i="53"/>
  <c r="H1631" i="53"/>
  <c r="H1632" i="53"/>
  <c r="H1633" i="53"/>
  <c r="H1634" i="53"/>
  <c r="H1635" i="53"/>
  <c r="H1636" i="53"/>
  <c r="H1637" i="53"/>
  <c r="H1638" i="53"/>
  <c r="H1639" i="53"/>
  <c r="H1640" i="53"/>
  <c r="H1641" i="53"/>
  <c r="H1642" i="53"/>
  <c r="H1643" i="53"/>
  <c r="H1644" i="53"/>
  <c r="H1645" i="53"/>
  <c r="H1646" i="53"/>
  <c r="H1647" i="53"/>
  <c r="H1648" i="53"/>
  <c r="H1649" i="53"/>
  <c r="H1650" i="53"/>
  <c r="H1651" i="53"/>
  <c r="H1652" i="53"/>
  <c r="H1653" i="53"/>
  <c r="H1654" i="53"/>
  <c r="H1655" i="53"/>
  <c r="H1656" i="53"/>
  <c r="H1657" i="53"/>
  <c r="H1658" i="53"/>
  <c r="H1659" i="53"/>
  <c r="H1660" i="53"/>
  <c r="H1661" i="53"/>
  <c r="H1662" i="53"/>
  <c r="H1663" i="53"/>
  <c r="H1664" i="53"/>
  <c r="H1665" i="53"/>
  <c r="H1666" i="53"/>
  <c r="H1667" i="53"/>
  <c r="H1668" i="53"/>
  <c r="H1669" i="53"/>
  <c r="H1670" i="53"/>
  <c r="H1671" i="53"/>
  <c r="H1672" i="53"/>
  <c r="H1673" i="53"/>
  <c r="H1674" i="53"/>
  <c r="H1675" i="53"/>
  <c r="H1676" i="53"/>
  <c r="H1677" i="53"/>
  <c r="H1678" i="53"/>
  <c r="H1679" i="53"/>
  <c r="H1680" i="53"/>
  <c r="H1681" i="53"/>
  <c r="H1682" i="53"/>
  <c r="H1683" i="53"/>
  <c r="H1684" i="53"/>
  <c r="H1685" i="53"/>
  <c r="H1686" i="53"/>
  <c r="H1687" i="53"/>
  <c r="H1688" i="53"/>
  <c r="H1689" i="53"/>
  <c r="H1690" i="53"/>
  <c r="H1691" i="53"/>
  <c r="H1692" i="53"/>
  <c r="H1693" i="53"/>
  <c r="H1694" i="53"/>
  <c r="H1695" i="53"/>
  <c r="H1696" i="53"/>
  <c r="H1697" i="53"/>
  <c r="H1698" i="53"/>
  <c r="H1699" i="53"/>
  <c r="H1700" i="53"/>
  <c r="H1701" i="53"/>
  <c r="H1702" i="53"/>
  <c r="H1703" i="53"/>
  <c r="H1704" i="53"/>
  <c r="H1705" i="53"/>
  <c r="H1706" i="53"/>
  <c r="H1707" i="53"/>
  <c r="H1708" i="53"/>
  <c r="H1709" i="53"/>
  <c r="H1710" i="53"/>
  <c r="H1711" i="53"/>
  <c r="F2" i="54"/>
  <c r="F3" i="54"/>
  <c r="F4" i="54"/>
  <c r="F5" i="54"/>
  <c r="F6" i="54"/>
  <c r="F7" i="54"/>
  <c r="F8" i="54"/>
  <c r="F9" i="54"/>
  <c r="F10" i="54"/>
  <c r="F11" i="54"/>
  <c r="F12" i="54"/>
  <c r="F13" i="54"/>
  <c r="F14" i="54"/>
  <c r="F15" i="54"/>
  <c r="F16" i="54"/>
  <c r="F17" i="54"/>
  <c r="F18" i="54"/>
  <c r="F19" i="54"/>
  <c r="F20" i="54"/>
  <c r="F21" i="54"/>
  <c r="F22" i="54"/>
  <c r="F23" i="54"/>
  <c r="F24" i="54"/>
  <c r="F25" i="54"/>
  <c r="F26" i="54"/>
  <c r="F27" i="54"/>
  <c r="F28" i="54"/>
  <c r="F29" i="54"/>
  <c r="F30" i="54"/>
  <c r="F31" i="54"/>
  <c r="F32" i="54"/>
  <c r="F33" i="54"/>
  <c r="F34" i="54"/>
  <c r="F35" i="54"/>
  <c r="F36" i="54"/>
  <c r="F37" i="54"/>
  <c r="F38" i="54"/>
  <c r="F39" i="54"/>
  <c r="F40" i="54"/>
  <c r="F41" i="54"/>
  <c r="F42" i="54"/>
  <c r="F43" i="54"/>
  <c r="F44" i="54"/>
  <c r="F45" i="54"/>
  <c r="F46" i="54"/>
  <c r="F47" i="54"/>
  <c r="F48" i="54"/>
  <c r="F49" i="54"/>
  <c r="F50" i="54"/>
  <c r="F51" i="54"/>
  <c r="F52" i="54"/>
  <c r="F53" i="54"/>
  <c r="F54" i="54"/>
  <c r="F55" i="54"/>
  <c r="F56" i="54"/>
  <c r="F57" i="54"/>
  <c r="F58" i="54"/>
  <c r="F59" i="54"/>
  <c r="F60" i="54"/>
  <c r="F61" i="54"/>
  <c r="F62" i="54"/>
  <c r="F63" i="54"/>
  <c r="F64" i="54"/>
  <c r="F65" i="54"/>
  <c r="F66" i="54"/>
  <c r="F67" i="54"/>
  <c r="F68" i="54"/>
  <c r="F69" i="54"/>
  <c r="F70" i="54"/>
  <c r="F71" i="54"/>
  <c r="F72" i="54"/>
  <c r="F73" i="54"/>
  <c r="F74" i="54"/>
  <c r="F75" i="54"/>
  <c r="F76" i="54"/>
  <c r="F77" i="54"/>
  <c r="F78" i="54"/>
  <c r="F79" i="54"/>
  <c r="F80" i="54"/>
  <c r="F81" i="54"/>
  <c r="I52" i="56"/>
  <c r="I53" i="56"/>
  <c r="I54" i="56"/>
  <c r="I55" i="56"/>
  <c r="I56" i="56"/>
  <c r="I42" i="56"/>
  <c r="I43" i="56"/>
  <c r="I44" i="56"/>
  <c r="I45" i="56"/>
  <c r="I46" i="56"/>
  <c r="I47" i="56"/>
  <c r="I48" i="56"/>
  <c r="I49" i="56"/>
  <c r="I50" i="56"/>
  <c r="I51" i="56"/>
  <c r="I2" i="56"/>
  <c r="I3" i="56"/>
  <c r="I4" i="56"/>
  <c r="I5" i="56"/>
  <c r="I6" i="56"/>
  <c r="I7" i="56"/>
  <c r="I8" i="56"/>
  <c r="I9" i="56"/>
  <c r="I10" i="56"/>
  <c r="I11" i="56"/>
  <c r="I12" i="56"/>
  <c r="I13" i="56"/>
  <c r="I14" i="56"/>
  <c r="I15" i="56"/>
  <c r="I16" i="56"/>
  <c r="I17" i="56"/>
  <c r="I18" i="56"/>
  <c r="I19" i="56"/>
  <c r="I20" i="56"/>
  <c r="I21" i="56"/>
  <c r="I22" i="56"/>
  <c r="I23" i="56"/>
  <c r="I24" i="56"/>
  <c r="I25" i="56"/>
  <c r="I26" i="56"/>
  <c r="I27" i="56"/>
  <c r="I28" i="56"/>
  <c r="I29" i="56"/>
  <c r="I30" i="56"/>
  <c r="I31" i="56"/>
  <c r="I32" i="56"/>
  <c r="I33" i="56"/>
  <c r="I34" i="56"/>
  <c r="I35" i="56"/>
  <c r="I36" i="56"/>
  <c r="I37" i="56"/>
  <c r="I38" i="56"/>
  <c r="I39" i="56"/>
  <c r="I40" i="56"/>
  <c r="I41" i="56"/>
  <c r="C3" i="41" l="1"/>
  <c r="O30" i="39"/>
  <c r="P30" i="39"/>
  <c r="Q30" i="39"/>
  <c r="R30" i="39"/>
  <c r="S30" i="39"/>
  <c r="T30" i="39"/>
  <c r="U30" i="39"/>
  <c r="V30" i="39"/>
  <c r="W30" i="39"/>
  <c r="X30" i="39"/>
  <c r="K2" i="39"/>
  <c r="K3" i="39"/>
  <c r="K4" i="39"/>
  <c r="K5" i="39"/>
  <c r="K6" i="39"/>
  <c r="K7" i="39"/>
  <c r="K8" i="39"/>
  <c r="K9" i="39"/>
  <c r="K10" i="39"/>
  <c r="K11" i="39"/>
  <c r="K12" i="39"/>
  <c r="K13" i="39"/>
  <c r="K14" i="39"/>
  <c r="K15" i="39"/>
  <c r="K16" i="39"/>
  <c r="K17" i="39"/>
  <c r="K18" i="39"/>
  <c r="K19" i="39"/>
  <c r="K20" i="39"/>
  <c r="K21" i="39"/>
  <c r="K22" i="39"/>
  <c r="K23" i="39"/>
  <c r="K24" i="39"/>
  <c r="K25" i="39"/>
  <c r="K26" i="39"/>
  <c r="K27" i="39"/>
  <c r="K28" i="39"/>
  <c r="K29" i="39"/>
  <c r="K30" i="39"/>
  <c r="K31" i="39"/>
  <c r="K32" i="39"/>
  <c r="K33" i="39"/>
  <c r="K34" i="39"/>
  <c r="K35" i="39"/>
  <c r="K36" i="39"/>
  <c r="K37" i="39"/>
  <c r="K38" i="39"/>
  <c r="K39" i="39"/>
  <c r="K40" i="39"/>
  <c r="K41" i="39"/>
  <c r="K42" i="39"/>
  <c r="K43" i="39"/>
  <c r="K44" i="39"/>
  <c r="K45" i="39"/>
  <c r="K46" i="39"/>
  <c r="K47" i="39"/>
  <c r="K48" i="39"/>
  <c r="K49" i="39"/>
  <c r="K50" i="39"/>
  <c r="K51" i="39"/>
  <c r="K52" i="39"/>
  <c r="K53" i="39"/>
  <c r="K54" i="39"/>
  <c r="K55" i="39"/>
  <c r="K56" i="39"/>
  <c r="K57" i="39"/>
  <c r="K58" i="39"/>
  <c r="K59" i="39"/>
  <c r="K60" i="39"/>
  <c r="K61" i="39"/>
  <c r="K62" i="39"/>
  <c r="K63" i="39"/>
  <c r="K64" i="39"/>
  <c r="K65" i="39"/>
  <c r="K66" i="39"/>
  <c r="K67" i="39"/>
  <c r="K68" i="39"/>
  <c r="K69" i="39"/>
  <c r="K70" i="39"/>
  <c r="K71" i="39"/>
  <c r="K72" i="39"/>
  <c r="K73" i="39"/>
  <c r="K74" i="39"/>
  <c r="K75" i="39"/>
  <c r="K76" i="39"/>
  <c r="K77" i="39"/>
  <c r="K78" i="39"/>
  <c r="K79" i="39"/>
  <c r="K80" i="39"/>
  <c r="K81" i="39"/>
  <c r="K82" i="39"/>
  <c r="K83" i="39"/>
  <c r="K84" i="39"/>
  <c r="K85" i="39"/>
  <c r="K86" i="39"/>
  <c r="K87" i="39"/>
  <c r="K88" i="39"/>
  <c r="K89" i="39"/>
  <c r="K90" i="39"/>
  <c r="K91" i="39"/>
  <c r="K92" i="39"/>
  <c r="K93" i="39"/>
  <c r="K94" i="39"/>
  <c r="K95" i="39"/>
  <c r="K96" i="39"/>
  <c r="K97" i="39"/>
  <c r="K98" i="39"/>
  <c r="K99" i="39"/>
  <c r="K100" i="39"/>
  <c r="K101" i="39"/>
  <c r="K102" i="39"/>
  <c r="K103" i="39"/>
  <c r="K104" i="39"/>
  <c r="K105" i="39"/>
  <c r="K106" i="39"/>
  <c r="K107" i="39"/>
  <c r="K108" i="39"/>
  <c r="K109" i="39"/>
  <c r="K110" i="39"/>
  <c r="K111" i="39"/>
  <c r="K112" i="39"/>
  <c r="K113" i="39"/>
  <c r="K114" i="39"/>
  <c r="K115" i="39"/>
  <c r="K116" i="39"/>
  <c r="K117" i="39"/>
  <c r="K118" i="39"/>
  <c r="K119" i="39"/>
  <c r="K120" i="39"/>
  <c r="K121" i="39"/>
  <c r="K122" i="39"/>
  <c r="K123" i="39"/>
  <c r="K124" i="39"/>
  <c r="K125" i="39"/>
  <c r="K126" i="39"/>
  <c r="K127" i="39"/>
  <c r="K128" i="39"/>
  <c r="K129" i="39"/>
  <c r="K130" i="39"/>
  <c r="K131" i="39"/>
  <c r="K132" i="39"/>
  <c r="K133" i="39"/>
  <c r="K134" i="39"/>
  <c r="K135" i="39"/>
  <c r="K136" i="39"/>
  <c r="K137" i="39"/>
  <c r="K138" i="39"/>
  <c r="K139" i="39"/>
  <c r="K140" i="39"/>
  <c r="K141" i="39"/>
  <c r="K142" i="39"/>
  <c r="K143" i="39"/>
  <c r="K144" i="39"/>
  <c r="K145" i="39"/>
  <c r="K146" i="39"/>
  <c r="K147" i="39"/>
  <c r="K148" i="39"/>
  <c r="K149" i="39"/>
  <c r="K150" i="39"/>
  <c r="K151" i="39"/>
  <c r="K152" i="39"/>
  <c r="K153" i="39"/>
  <c r="K154" i="39"/>
  <c r="K155" i="39"/>
  <c r="K156" i="39"/>
  <c r="K157" i="39"/>
  <c r="K158" i="39"/>
  <c r="K159" i="39"/>
  <c r="K160" i="39"/>
  <c r="K161" i="39"/>
  <c r="K162" i="39"/>
  <c r="K163" i="39"/>
  <c r="K164" i="39"/>
  <c r="K165" i="39"/>
  <c r="K166" i="39"/>
  <c r="K167" i="39"/>
  <c r="K168" i="39"/>
  <c r="K169" i="39"/>
  <c r="K170" i="39"/>
  <c r="K171" i="39"/>
  <c r="K172" i="39"/>
  <c r="K173" i="39"/>
  <c r="K174" i="39"/>
  <c r="K175" i="39"/>
  <c r="K176" i="39"/>
  <c r="K177" i="39"/>
  <c r="K178" i="39"/>
  <c r="K179" i="39"/>
  <c r="K180" i="39"/>
  <c r="K181" i="39"/>
  <c r="K182" i="39"/>
  <c r="K183" i="39"/>
  <c r="K184" i="39"/>
  <c r="K185" i="39"/>
  <c r="K186" i="39"/>
  <c r="K187" i="39"/>
  <c r="K188" i="39"/>
  <c r="K189" i="39"/>
  <c r="K190" i="39"/>
  <c r="K191" i="39"/>
  <c r="K192" i="39"/>
  <c r="K193" i="39"/>
  <c r="K194" i="39"/>
  <c r="K195" i="39"/>
  <c r="K196" i="39"/>
  <c r="K197" i="39"/>
  <c r="K198" i="39"/>
  <c r="K199" i="39"/>
  <c r="K200" i="39"/>
  <c r="K201" i="39"/>
  <c r="K202" i="39"/>
  <c r="K203" i="39"/>
  <c r="K204" i="39"/>
  <c r="K205" i="39"/>
  <c r="K206" i="39"/>
  <c r="K207" i="39"/>
  <c r="K208" i="39"/>
  <c r="K209" i="39"/>
  <c r="K210" i="39"/>
  <c r="K211" i="39"/>
  <c r="K212" i="39"/>
  <c r="K213" i="39"/>
  <c r="K214" i="39"/>
  <c r="K215" i="39"/>
  <c r="K216" i="39"/>
  <c r="K217" i="39"/>
  <c r="K218" i="39"/>
  <c r="K219" i="39"/>
  <c r="K220" i="39"/>
  <c r="K221" i="39"/>
  <c r="K222" i="39"/>
  <c r="K223" i="39"/>
  <c r="K224" i="39"/>
  <c r="K225" i="39"/>
  <c r="K226" i="39"/>
  <c r="K227" i="39"/>
  <c r="K228" i="39"/>
  <c r="K229" i="39"/>
  <c r="K230" i="39"/>
  <c r="K231" i="39"/>
  <c r="K232" i="39"/>
  <c r="K233" i="39"/>
  <c r="K234" i="39"/>
  <c r="K235" i="39"/>
  <c r="K236" i="39"/>
  <c r="K237" i="39"/>
  <c r="K238" i="39"/>
  <c r="K239" i="39"/>
  <c r="K240" i="39"/>
  <c r="K241" i="39"/>
  <c r="K242" i="39"/>
  <c r="K243" i="39"/>
  <c r="K244" i="39"/>
  <c r="K245" i="39"/>
  <c r="K246" i="39"/>
  <c r="K247" i="39"/>
  <c r="K248" i="39"/>
  <c r="K249" i="39"/>
  <c r="K250" i="39"/>
  <c r="K251" i="39"/>
  <c r="K252" i="39"/>
  <c r="K253" i="39"/>
  <c r="K254" i="39"/>
  <c r="K255" i="39"/>
  <c r="K256" i="39"/>
  <c r="K257" i="39"/>
  <c r="K258" i="39"/>
  <c r="K259" i="39"/>
  <c r="K260" i="39"/>
  <c r="K261" i="39"/>
  <c r="K262" i="39"/>
  <c r="K263" i="39"/>
  <c r="K264" i="39"/>
  <c r="K265" i="39"/>
  <c r="K266" i="39"/>
  <c r="K267" i="39"/>
  <c r="K268" i="39"/>
  <c r="K269" i="39"/>
  <c r="K270" i="39"/>
  <c r="K271" i="39"/>
  <c r="K272" i="39"/>
  <c r="K273" i="39"/>
  <c r="K274" i="39"/>
  <c r="K275" i="39"/>
  <c r="K276" i="39"/>
  <c r="K277" i="39"/>
  <c r="K278" i="39"/>
  <c r="K279" i="39"/>
  <c r="K280" i="39"/>
  <c r="K281" i="39"/>
  <c r="K282" i="39"/>
  <c r="K283" i="39"/>
  <c r="K284" i="39"/>
  <c r="K285" i="39"/>
  <c r="K286" i="39"/>
  <c r="K287" i="39"/>
  <c r="K288" i="39"/>
  <c r="K289" i="39"/>
  <c r="K290" i="39"/>
  <c r="K291" i="39"/>
  <c r="K292" i="39"/>
  <c r="K293" i="39"/>
  <c r="K294" i="39"/>
  <c r="K295" i="39"/>
  <c r="K296" i="39"/>
  <c r="K297" i="39"/>
  <c r="K298" i="39"/>
  <c r="K299" i="39"/>
  <c r="K300" i="39"/>
  <c r="K301" i="39"/>
  <c r="K302" i="39"/>
  <c r="K303" i="39"/>
  <c r="K304" i="39"/>
  <c r="K305" i="39"/>
  <c r="K306" i="39"/>
  <c r="K307" i="39"/>
  <c r="K308" i="39"/>
  <c r="K309" i="39"/>
  <c r="K310" i="39"/>
  <c r="K311" i="39"/>
  <c r="K312" i="39"/>
  <c r="K313" i="39"/>
  <c r="K314" i="39"/>
  <c r="K315" i="39"/>
  <c r="K316" i="39"/>
  <c r="K317" i="39"/>
  <c r="K318" i="39"/>
  <c r="K319" i="39"/>
  <c r="K320" i="39"/>
  <c r="K321" i="39"/>
  <c r="K322" i="39"/>
  <c r="K323" i="39"/>
  <c r="K324" i="39"/>
  <c r="K325" i="39"/>
  <c r="K326" i="39"/>
  <c r="K327" i="39"/>
  <c r="K328" i="39"/>
  <c r="K329" i="39"/>
  <c r="K330" i="39"/>
  <c r="K331" i="39"/>
  <c r="K332" i="39"/>
  <c r="K333" i="39"/>
  <c r="K334" i="39"/>
  <c r="K335" i="39"/>
  <c r="K336" i="39"/>
  <c r="K337" i="39"/>
  <c r="K338" i="39"/>
  <c r="K339" i="39"/>
  <c r="K340" i="39"/>
  <c r="K341" i="39"/>
  <c r="K342" i="39"/>
  <c r="K343" i="39"/>
  <c r="K344" i="39"/>
  <c r="K345" i="39"/>
  <c r="K346" i="39"/>
  <c r="K347" i="39"/>
  <c r="K348" i="39"/>
  <c r="K349" i="39"/>
  <c r="K350" i="39"/>
  <c r="K351" i="39"/>
  <c r="K352" i="39"/>
  <c r="K353" i="39"/>
  <c r="K354" i="39"/>
  <c r="K355" i="39"/>
  <c r="K356" i="39"/>
  <c r="K357" i="39"/>
  <c r="K358" i="39"/>
  <c r="K359" i="39"/>
  <c r="K360" i="39"/>
  <c r="K361" i="39"/>
  <c r="K362" i="39"/>
  <c r="K363" i="39"/>
  <c r="K364" i="39"/>
  <c r="K365" i="39"/>
  <c r="K366" i="39"/>
  <c r="K367" i="39"/>
  <c r="K368" i="39"/>
  <c r="K369" i="39"/>
  <c r="K370" i="39"/>
  <c r="K371" i="39"/>
  <c r="K372" i="39"/>
  <c r="K373" i="39"/>
  <c r="K374" i="39"/>
  <c r="K375" i="39"/>
  <c r="K376" i="39"/>
  <c r="K377" i="39"/>
  <c r="K378" i="39"/>
  <c r="K379" i="39"/>
  <c r="K380" i="39"/>
  <c r="K381" i="39"/>
  <c r="K382" i="39"/>
  <c r="K383" i="39"/>
  <c r="K384" i="39"/>
  <c r="K385" i="39"/>
  <c r="K386" i="39"/>
  <c r="K387" i="39"/>
  <c r="K388" i="39"/>
  <c r="K389" i="39"/>
  <c r="K390" i="39"/>
  <c r="K391" i="39"/>
  <c r="K392" i="39"/>
  <c r="K393" i="39"/>
  <c r="K394" i="39"/>
  <c r="K395" i="39"/>
  <c r="K396" i="39"/>
  <c r="K397" i="39"/>
  <c r="K398" i="39"/>
  <c r="K399" i="39"/>
  <c r="K400" i="39"/>
  <c r="K401" i="39"/>
  <c r="K402" i="39"/>
  <c r="K403" i="39"/>
  <c r="K404" i="39"/>
  <c r="K405" i="39"/>
  <c r="K406" i="39"/>
  <c r="K407" i="39"/>
  <c r="K408" i="39"/>
  <c r="K409" i="39"/>
  <c r="K410" i="39"/>
  <c r="K411" i="39"/>
  <c r="K412" i="39"/>
  <c r="K413" i="39"/>
  <c r="K414" i="39"/>
  <c r="K415" i="39"/>
  <c r="K416" i="39"/>
  <c r="K417" i="39"/>
  <c r="K418" i="39"/>
  <c r="K419" i="39"/>
  <c r="K420" i="39"/>
  <c r="K421" i="39"/>
  <c r="K422" i="39"/>
  <c r="K423" i="39"/>
  <c r="K424" i="39"/>
  <c r="K425" i="39"/>
  <c r="K426" i="39"/>
  <c r="K427" i="39"/>
  <c r="K428" i="39"/>
  <c r="K429" i="39"/>
  <c r="K430" i="39"/>
  <c r="K431" i="39"/>
  <c r="K432" i="39"/>
  <c r="K433" i="39"/>
  <c r="K434" i="39"/>
  <c r="K435" i="39"/>
  <c r="K436" i="39"/>
  <c r="K437" i="39"/>
  <c r="K438" i="39"/>
  <c r="K439" i="39"/>
  <c r="K440" i="39"/>
  <c r="K441" i="39"/>
  <c r="K442" i="39"/>
  <c r="K443" i="39"/>
  <c r="K444" i="39"/>
  <c r="K445" i="39"/>
  <c r="K446" i="39"/>
  <c r="K447" i="39"/>
  <c r="K448" i="39"/>
  <c r="K449" i="39"/>
  <c r="K450" i="39"/>
  <c r="K451" i="39"/>
  <c r="K452" i="39"/>
  <c r="K453" i="39"/>
  <c r="K454" i="39"/>
  <c r="K455" i="39"/>
  <c r="K456" i="39"/>
  <c r="K457" i="39"/>
  <c r="K458" i="39"/>
  <c r="K459" i="39"/>
  <c r="K460" i="39"/>
  <c r="K461" i="39"/>
  <c r="K462" i="39"/>
  <c r="K463" i="39"/>
  <c r="K464" i="39"/>
  <c r="K465" i="39"/>
  <c r="K466" i="39"/>
  <c r="K467" i="39"/>
  <c r="K468" i="39"/>
  <c r="K469" i="39"/>
  <c r="K470" i="39"/>
  <c r="K471" i="39"/>
  <c r="K472" i="39"/>
  <c r="K473" i="39"/>
  <c r="K474" i="39"/>
  <c r="K475" i="39"/>
  <c r="K476" i="39"/>
  <c r="K477" i="39"/>
  <c r="K478" i="39"/>
  <c r="K479" i="39"/>
  <c r="K480" i="39"/>
  <c r="K481" i="39"/>
  <c r="K482" i="39"/>
  <c r="K483" i="39"/>
  <c r="K484" i="39"/>
  <c r="K485" i="39"/>
  <c r="K486" i="39"/>
  <c r="K487" i="39"/>
  <c r="K488" i="39"/>
  <c r="K489" i="39"/>
  <c r="K490" i="39"/>
  <c r="K491" i="39"/>
  <c r="K492" i="39"/>
  <c r="K493" i="39"/>
  <c r="K494" i="39"/>
  <c r="K495" i="39"/>
  <c r="K496" i="39"/>
  <c r="K497" i="39"/>
  <c r="K498" i="39"/>
  <c r="K499" i="39"/>
  <c r="K500" i="39"/>
  <c r="K501" i="39"/>
  <c r="K502" i="39"/>
  <c r="K503" i="39"/>
  <c r="K504" i="39"/>
  <c r="K505" i="39"/>
  <c r="K506" i="39"/>
  <c r="K507" i="39"/>
  <c r="K508" i="39"/>
  <c r="K509" i="39"/>
  <c r="K510" i="39"/>
  <c r="K511" i="39"/>
  <c r="K512" i="39"/>
  <c r="K513" i="39"/>
  <c r="K514" i="39"/>
  <c r="K515" i="39"/>
  <c r="K516" i="39"/>
  <c r="K517" i="39"/>
  <c r="K518" i="39"/>
  <c r="K519" i="39"/>
  <c r="K520" i="39"/>
  <c r="K521" i="39"/>
  <c r="K522" i="39"/>
  <c r="K523" i="39"/>
  <c r="K524" i="39"/>
  <c r="K525" i="39"/>
  <c r="K526" i="39"/>
  <c r="K527" i="39"/>
  <c r="K528" i="39"/>
  <c r="K529" i="39"/>
  <c r="K530" i="39"/>
  <c r="K531" i="39"/>
  <c r="K532" i="39"/>
  <c r="K533" i="39"/>
  <c r="K534" i="39"/>
  <c r="K535" i="39"/>
  <c r="K536" i="39"/>
  <c r="K537" i="39"/>
  <c r="K538" i="39"/>
  <c r="K539" i="39"/>
  <c r="K540" i="39"/>
  <c r="K541" i="39"/>
  <c r="K542" i="39"/>
  <c r="K543" i="39"/>
  <c r="K544" i="39"/>
  <c r="K545" i="39"/>
  <c r="K546" i="39"/>
  <c r="K547" i="39"/>
  <c r="K548" i="39"/>
  <c r="K549" i="39"/>
  <c r="K550" i="39"/>
  <c r="K551" i="39"/>
  <c r="K552" i="39"/>
  <c r="K553" i="39"/>
  <c r="K554" i="39"/>
  <c r="K555" i="39"/>
  <c r="K556" i="39"/>
  <c r="K557" i="39"/>
  <c r="K558" i="39"/>
  <c r="K559" i="39"/>
  <c r="K560" i="39"/>
  <c r="K561" i="39"/>
  <c r="K562" i="39"/>
  <c r="K563" i="39"/>
  <c r="K564" i="39"/>
  <c r="K565" i="39"/>
  <c r="K566" i="39"/>
  <c r="K567" i="39"/>
  <c r="K568" i="39"/>
  <c r="K569" i="39"/>
  <c r="K570" i="39"/>
  <c r="K571" i="39"/>
  <c r="K572" i="39"/>
  <c r="K573" i="39"/>
  <c r="K574" i="39"/>
  <c r="K575" i="39"/>
  <c r="K576" i="39"/>
  <c r="K577" i="39"/>
  <c r="K578" i="39"/>
  <c r="K579" i="39"/>
  <c r="K580" i="39"/>
  <c r="K581" i="39"/>
  <c r="K582" i="39"/>
  <c r="K583" i="39"/>
  <c r="K584" i="39"/>
  <c r="K585" i="39"/>
  <c r="K586" i="39"/>
  <c r="K587" i="39"/>
  <c r="K588" i="39"/>
  <c r="K589" i="39"/>
  <c r="K590" i="39"/>
  <c r="K591" i="39"/>
  <c r="K592" i="39"/>
  <c r="K593" i="39"/>
  <c r="K594" i="39"/>
  <c r="K595" i="39"/>
  <c r="K596" i="39"/>
  <c r="K597" i="39"/>
  <c r="K598" i="39"/>
  <c r="K599" i="39"/>
  <c r="K600" i="39"/>
  <c r="K601" i="39"/>
  <c r="K602" i="39"/>
  <c r="K603" i="39"/>
  <c r="K604" i="39"/>
  <c r="K605" i="39"/>
  <c r="K606" i="39"/>
  <c r="K607" i="39"/>
  <c r="K608" i="39"/>
  <c r="K609" i="39"/>
  <c r="K610" i="39"/>
  <c r="K611" i="39"/>
  <c r="K612" i="39"/>
  <c r="K613" i="39"/>
  <c r="K614" i="39"/>
  <c r="K615" i="39"/>
  <c r="K616" i="39"/>
  <c r="K617" i="39"/>
  <c r="K618" i="39"/>
  <c r="K619" i="39"/>
  <c r="K620" i="39"/>
  <c r="K621" i="39"/>
  <c r="K622" i="39"/>
  <c r="K623" i="39"/>
  <c r="K624" i="39"/>
  <c r="K625" i="39"/>
  <c r="K626" i="39"/>
  <c r="K627" i="39"/>
  <c r="K628" i="39"/>
  <c r="K629" i="39"/>
  <c r="K630" i="39"/>
  <c r="K631" i="39"/>
  <c r="K632" i="39"/>
  <c r="K633" i="39"/>
  <c r="K634" i="39"/>
  <c r="K635" i="39"/>
  <c r="K636" i="39"/>
  <c r="K637" i="39"/>
  <c r="K638" i="39"/>
  <c r="K639" i="39"/>
  <c r="K640" i="39"/>
  <c r="K641" i="39"/>
  <c r="K642" i="39"/>
  <c r="K643" i="39"/>
  <c r="K644" i="39"/>
  <c r="K645" i="39"/>
  <c r="K646" i="39"/>
  <c r="K647" i="39"/>
  <c r="K648" i="39"/>
  <c r="K649" i="39"/>
  <c r="K650" i="39"/>
  <c r="K651" i="39"/>
  <c r="K652" i="39"/>
  <c r="K653" i="39"/>
  <c r="K654" i="39"/>
  <c r="K655" i="39"/>
  <c r="K656" i="39"/>
  <c r="K657" i="39"/>
  <c r="K658" i="39"/>
  <c r="K659" i="39"/>
  <c r="K660" i="39"/>
  <c r="K661" i="39"/>
  <c r="K662" i="39"/>
  <c r="K663" i="39"/>
  <c r="K664" i="39"/>
  <c r="K665" i="39"/>
  <c r="K666" i="39"/>
  <c r="K667" i="39"/>
  <c r="K668" i="39"/>
  <c r="K669" i="39"/>
  <c r="K670" i="39"/>
  <c r="K671" i="39"/>
  <c r="K672" i="39"/>
  <c r="K673" i="39"/>
  <c r="K674" i="39"/>
  <c r="K675" i="39"/>
  <c r="K676" i="39"/>
  <c r="K677" i="39"/>
  <c r="K678" i="39"/>
  <c r="K679" i="39"/>
  <c r="K680" i="39"/>
  <c r="K681" i="39"/>
  <c r="K682" i="39"/>
  <c r="K683" i="39"/>
  <c r="K684" i="39"/>
  <c r="K685" i="39"/>
  <c r="K686" i="39"/>
  <c r="K687" i="39"/>
  <c r="K688" i="39"/>
  <c r="K689" i="39"/>
  <c r="K690" i="39"/>
  <c r="K691" i="39"/>
  <c r="K692" i="39"/>
  <c r="K693" i="39"/>
  <c r="K694" i="39"/>
  <c r="K695" i="39"/>
  <c r="K696" i="39"/>
  <c r="K697" i="39"/>
  <c r="K698" i="39"/>
  <c r="K699" i="39"/>
  <c r="K700" i="39"/>
  <c r="K701" i="39"/>
  <c r="K702" i="39"/>
  <c r="K703" i="39"/>
  <c r="K704" i="39"/>
  <c r="K705" i="39"/>
  <c r="K706" i="39"/>
  <c r="K707" i="39"/>
  <c r="K708" i="39"/>
  <c r="K709" i="39"/>
  <c r="K710" i="39"/>
  <c r="K711" i="39"/>
  <c r="K712" i="39"/>
  <c r="K713" i="39"/>
  <c r="K714" i="39"/>
  <c r="K715" i="39"/>
  <c r="K716" i="39"/>
  <c r="K717" i="39"/>
  <c r="K718" i="39"/>
  <c r="K719" i="39"/>
  <c r="K720" i="39"/>
  <c r="K721" i="39"/>
  <c r="K722" i="39"/>
  <c r="K723" i="39"/>
  <c r="K724" i="39"/>
  <c r="K725" i="39"/>
  <c r="K726" i="39"/>
  <c r="K727" i="39"/>
  <c r="K728" i="39"/>
  <c r="K729" i="39"/>
  <c r="K730" i="39"/>
  <c r="K731" i="39"/>
  <c r="K732" i="39"/>
  <c r="K733" i="39"/>
  <c r="K734" i="39"/>
  <c r="K735" i="39"/>
  <c r="K736" i="39"/>
  <c r="K737" i="39"/>
  <c r="K738" i="39"/>
  <c r="K739" i="39"/>
  <c r="K740" i="39"/>
  <c r="K741" i="39"/>
  <c r="K742" i="39"/>
  <c r="K743" i="39"/>
  <c r="K744" i="39"/>
  <c r="K745" i="39"/>
  <c r="K746" i="39"/>
  <c r="K747" i="39"/>
  <c r="K748" i="39"/>
  <c r="K749" i="39"/>
  <c r="K750" i="39"/>
  <c r="K751" i="39"/>
  <c r="K752" i="39"/>
  <c r="K753" i="39"/>
  <c r="K754" i="39"/>
  <c r="K755" i="39"/>
  <c r="K756" i="39"/>
  <c r="K757" i="39"/>
  <c r="K758" i="39"/>
  <c r="K759" i="39"/>
  <c r="K760" i="39"/>
  <c r="K761" i="39"/>
  <c r="K762" i="39"/>
  <c r="K763" i="39"/>
  <c r="K764" i="39"/>
  <c r="K765" i="39"/>
  <c r="K766" i="39"/>
  <c r="K767" i="39"/>
  <c r="K768" i="39"/>
  <c r="K769" i="39"/>
  <c r="K770" i="39"/>
  <c r="K771" i="39"/>
  <c r="K772" i="39"/>
  <c r="K773" i="39"/>
  <c r="K774" i="39"/>
  <c r="K775" i="39"/>
  <c r="K776" i="39"/>
  <c r="K777" i="39"/>
  <c r="K778" i="39"/>
  <c r="K779" i="39"/>
  <c r="K780" i="39"/>
  <c r="K781" i="39"/>
  <c r="K782" i="39"/>
  <c r="K783" i="39"/>
  <c r="K784" i="39"/>
  <c r="K785" i="39"/>
  <c r="K786" i="39"/>
  <c r="K787" i="39"/>
  <c r="K788" i="39"/>
  <c r="K789" i="39"/>
  <c r="K790" i="39"/>
  <c r="K791" i="39"/>
  <c r="K792" i="39"/>
  <c r="K793" i="39"/>
  <c r="K794" i="39"/>
  <c r="K795" i="39"/>
  <c r="K796" i="39"/>
  <c r="K797" i="39"/>
  <c r="K798" i="39"/>
  <c r="K799" i="39"/>
  <c r="K800" i="39"/>
  <c r="K801" i="39"/>
  <c r="K802" i="39"/>
  <c r="K803" i="39"/>
  <c r="K804" i="39"/>
  <c r="K805" i="39"/>
  <c r="K806" i="39"/>
  <c r="K807" i="39"/>
  <c r="K808" i="39"/>
  <c r="K809" i="39"/>
  <c r="K810" i="39"/>
  <c r="K811" i="39"/>
  <c r="K812" i="39"/>
  <c r="K813" i="39"/>
  <c r="K814" i="39"/>
  <c r="K815" i="39"/>
  <c r="K816" i="39"/>
  <c r="K817" i="39"/>
  <c r="K818" i="39"/>
  <c r="K819" i="39"/>
  <c r="K820" i="39"/>
  <c r="K821" i="39"/>
  <c r="K822" i="39"/>
  <c r="K823" i="39"/>
  <c r="K824" i="39"/>
  <c r="K825" i="39"/>
  <c r="K826" i="39"/>
  <c r="K827" i="39"/>
  <c r="K828" i="39"/>
  <c r="K829" i="39"/>
  <c r="K830" i="39"/>
  <c r="K831" i="39"/>
  <c r="K832" i="39"/>
  <c r="K833" i="39"/>
  <c r="K834" i="39"/>
  <c r="K835" i="39"/>
  <c r="K836" i="39"/>
  <c r="K837" i="39"/>
  <c r="K838" i="39"/>
  <c r="K839" i="39"/>
  <c r="K840" i="39"/>
  <c r="K841" i="39"/>
  <c r="K842" i="39"/>
  <c r="K843" i="39"/>
  <c r="K844" i="39"/>
  <c r="K845" i="39"/>
  <c r="K846" i="39"/>
  <c r="K847" i="39"/>
  <c r="K848" i="39"/>
  <c r="K849" i="39"/>
  <c r="K850" i="39"/>
  <c r="K851" i="39"/>
  <c r="K852" i="39"/>
  <c r="K853" i="39"/>
  <c r="K854" i="39"/>
  <c r="K855" i="39"/>
  <c r="K856" i="39"/>
  <c r="K857" i="39"/>
  <c r="K858" i="39"/>
  <c r="K859" i="39"/>
  <c r="K860" i="39"/>
  <c r="K861" i="39"/>
  <c r="K862" i="39"/>
  <c r="K863" i="39"/>
  <c r="K864" i="39"/>
  <c r="K865" i="39"/>
  <c r="K866" i="39"/>
  <c r="K867" i="39"/>
  <c r="K868" i="39"/>
  <c r="K869" i="39"/>
  <c r="K870" i="39"/>
  <c r="K871" i="39"/>
  <c r="K872" i="39"/>
  <c r="K873" i="39"/>
  <c r="K874" i="39"/>
  <c r="K875" i="39"/>
  <c r="K876" i="39"/>
  <c r="K877" i="39"/>
  <c r="K878" i="39"/>
  <c r="K879" i="39"/>
  <c r="K880" i="39"/>
  <c r="K881" i="39"/>
  <c r="K882" i="39"/>
  <c r="K883" i="39"/>
  <c r="K884" i="39"/>
  <c r="K885" i="39"/>
  <c r="K886" i="39"/>
  <c r="K887" i="39"/>
  <c r="K888" i="39"/>
  <c r="K889" i="39"/>
  <c r="K890" i="39"/>
  <c r="K891" i="39"/>
  <c r="K892" i="39"/>
  <c r="K893" i="39"/>
  <c r="K894" i="39"/>
  <c r="K895" i="39"/>
  <c r="K896" i="39"/>
  <c r="K897" i="39"/>
  <c r="K898" i="39"/>
  <c r="K899" i="39"/>
  <c r="K900" i="39"/>
  <c r="K901" i="39"/>
  <c r="K902" i="39"/>
  <c r="K903" i="39"/>
  <c r="K904" i="39"/>
  <c r="K905" i="39"/>
  <c r="K906" i="39"/>
  <c r="K907" i="39"/>
  <c r="K908" i="39"/>
  <c r="K909" i="39"/>
  <c r="K910" i="39"/>
  <c r="K911" i="39"/>
  <c r="K912" i="39"/>
  <c r="K913" i="39"/>
  <c r="K914" i="39"/>
  <c r="K915" i="39"/>
  <c r="K916" i="39"/>
  <c r="K917" i="39"/>
  <c r="K918" i="39"/>
  <c r="K919" i="39"/>
  <c r="K920" i="39"/>
  <c r="K921" i="39"/>
  <c r="K922" i="39"/>
  <c r="K923" i="39"/>
  <c r="K924" i="39"/>
  <c r="K925" i="39"/>
  <c r="K926" i="39"/>
  <c r="K927" i="39"/>
  <c r="K928" i="39"/>
  <c r="K929" i="39"/>
  <c r="K930" i="39"/>
  <c r="K931" i="39"/>
  <c r="K932" i="39"/>
  <c r="K933" i="39"/>
  <c r="K934" i="39"/>
  <c r="K935" i="39"/>
  <c r="K936" i="39"/>
  <c r="K937" i="39"/>
  <c r="K938" i="39"/>
  <c r="K939" i="39"/>
  <c r="K940" i="39"/>
  <c r="K941" i="39"/>
  <c r="K942" i="39"/>
  <c r="K943" i="39"/>
  <c r="K944" i="39"/>
  <c r="K945" i="39"/>
  <c r="K946" i="39"/>
  <c r="K947" i="39"/>
  <c r="K948" i="39"/>
  <c r="K949" i="39"/>
  <c r="K950" i="39"/>
  <c r="K951" i="39"/>
  <c r="K952" i="39"/>
  <c r="K953" i="39"/>
  <c r="K954" i="39"/>
  <c r="K955" i="39"/>
  <c r="K956" i="39"/>
  <c r="K957" i="39"/>
  <c r="K958" i="39"/>
  <c r="K959" i="39"/>
  <c r="K960" i="39"/>
  <c r="K961" i="39"/>
  <c r="K962" i="39"/>
  <c r="K963" i="39"/>
  <c r="K964" i="39"/>
  <c r="K965" i="39"/>
  <c r="K966" i="39"/>
  <c r="K967" i="39"/>
  <c r="K968" i="39"/>
  <c r="K969" i="39"/>
  <c r="K970" i="39"/>
  <c r="K971" i="39"/>
  <c r="K972" i="39"/>
  <c r="K973" i="39"/>
  <c r="K974" i="39"/>
  <c r="K975" i="39"/>
  <c r="K976" i="39"/>
  <c r="K977" i="39"/>
  <c r="K978" i="39"/>
  <c r="K979" i="39"/>
  <c r="K980" i="39"/>
  <c r="K981" i="39"/>
  <c r="K982" i="39"/>
  <c r="K983" i="39"/>
  <c r="K984" i="39"/>
  <c r="K985" i="39"/>
  <c r="K986" i="39"/>
  <c r="K987" i="39"/>
  <c r="K988" i="39"/>
  <c r="K989" i="39"/>
  <c r="K990" i="39"/>
  <c r="K991" i="39"/>
  <c r="K992" i="39"/>
  <c r="K993" i="39"/>
  <c r="K994" i="39"/>
  <c r="K995" i="39"/>
  <c r="K996" i="39"/>
  <c r="K997" i="39"/>
  <c r="K998" i="39"/>
  <c r="K999" i="39"/>
  <c r="K1000" i="39"/>
  <c r="K1001" i="39"/>
  <c r="K1002" i="39"/>
  <c r="K1003" i="39"/>
  <c r="K1004" i="39"/>
  <c r="K1005" i="39"/>
  <c r="K1006" i="39"/>
  <c r="K1007" i="39"/>
  <c r="K1008" i="39"/>
  <c r="K1009" i="39"/>
  <c r="K1010" i="39"/>
  <c r="K1011" i="39"/>
  <c r="K1012" i="39"/>
  <c r="K1013" i="39"/>
  <c r="K1014" i="39"/>
  <c r="K1015" i="39"/>
  <c r="K1016" i="39"/>
  <c r="K1017" i="39"/>
  <c r="K1018" i="39"/>
  <c r="K1019" i="39"/>
  <c r="K1020" i="39"/>
  <c r="K1021" i="39"/>
  <c r="K1022" i="39"/>
  <c r="K1023" i="39"/>
  <c r="K1024" i="39"/>
  <c r="K1025" i="39"/>
  <c r="K1026" i="39"/>
  <c r="K1027" i="39"/>
  <c r="K1028" i="39"/>
  <c r="K1029" i="39"/>
  <c r="K1030" i="39"/>
  <c r="K1031" i="39"/>
  <c r="K1032" i="39"/>
  <c r="K1033" i="39"/>
  <c r="K1034" i="39"/>
  <c r="K1035" i="39"/>
  <c r="K1036" i="39"/>
  <c r="K1037" i="39"/>
  <c r="K1038" i="39"/>
  <c r="K1039" i="39"/>
  <c r="K1040" i="39"/>
  <c r="K1041" i="39"/>
  <c r="K1042" i="39"/>
  <c r="K1043" i="39"/>
  <c r="K1044" i="39"/>
  <c r="K1045" i="39"/>
  <c r="K1046" i="39"/>
  <c r="K1047" i="39"/>
  <c r="K1048" i="39"/>
  <c r="K1049" i="39"/>
  <c r="K1050" i="39"/>
  <c r="K1051" i="39"/>
  <c r="K1052" i="39"/>
  <c r="K1053" i="39"/>
  <c r="K1054" i="39"/>
  <c r="K1055" i="39"/>
  <c r="K1056" i="39"/>
  <c r="K1057" i="39"/>
  <c r="K1058" i="39"/>
  <c r="K1059" i="39"/>
  <c r="K1060" i="39"/>
  <c r="K1061" i="39"/>
  <c r="K1062" i="39"/>
  <c r="K1063" i="39"/>
  <c r="K1064" i="39"/>
  <c r="K1065" i="39"/>
  <c r="K1066" i="39"/>
  <c r="K1067" i="39"/>
  <c r="K1068" i="39"/>
  <c r="K1069" i="39"/>
  <c r="K1070" i="39"/>
  <c r="K1071" i="39"/>
  <c r="K1072" i="39"/>
  <c r="K1073" i="39"/>
  <c r="K1074" i="39"/>
  <c r="K1075" i="39"/>
  <c r="K1076" i="39"/>
  <c r="K1077" i="39"/>
  <c r="K1078" i="39"/>
  <c r="K1079" i="39"/>
  <c r="K1080" i="39"/>
  <c r="K1081" i="39"/>
  <c r="K1082" i="39"/>
  <c r="K1083" i="39"/>
  <c r="K1084" i="39"/>
  <c r="K1085" i="39"/>
  <c r="K1086" i="39"/>
  <c r="K1087" i="39"/>
  <c r="K1088" i="39"/>
  <c r="K1089" i="39"/>
  <c r="K1090" i="39"/>
  <c r="K1091" i="39"/>
  <c r="K1092" i="39"/>
  <c r="K1093" i="39"/>
  <c r="K1094" i="39"/>
  <c r="K1095" i="39"/>
  <c r="K1096" i="39"/>
  <c r="K1097" i="39"/>
  <c r="K1098" i="39"/>
  <c r="K1099" i="39"/>
  <c r="K1100" i="39"/>
  <c r="K1101" i="39"/>
  <c r="K1102" i="39"/>
  <c r="K1103" i="39"/>
  <c r="K1104" i="39"/>
  <c r="K1105" i="39"/>
  <c r="K1106" i="39"/>
  <c r="K1107" i="39"/>
  <c r="K1108" i="39"/>
  <c r="K1109" i="39"/>
  <c r="K1110" i="39"/>
  <c r="K1111" i="39"/>
  <c r="K1112" i="39"/>
  <c r="K1113" i="39"/>
  <c r="K1114" i="39"/>
  <c r="K1115" i="39"/>
  <c r="K1116" i="39"/>
  <c r="K1117" i="39"/>
  <c r="K1118" i="39"/>
  <c r="K1119" i="39"/>
  <c r="K1120" i="39"/>
  <c r="K1121" i="39"/>
  <c r="K1122" i="39"/>
  <c r="K1123" i="39"/>
  <c r="K1124" i="39"/>
  <c r="K1125" i="39"/>
  <c r="K1126" i="39"/>
  <c r="K1127" i="39"/>
  <c r="K1128" i="39"/>
  <c r="K1129" i="39"/>
  <c r="K1130" i="39"/>
  <c r="K1131" i="39"/>
  <c r="K1132" i="39"/>
  <c r="K1133" i="39"/>
  <c r="K1134" i="39"/>
  <c r="K1135" i="39"/>
  <c r="K1136" i="39"/>
  <c r="K1137" i="39"/>
  <c r="K1138" i="39"/>
  <c r="K1139" i="39"/>
  <c r="K1140" i="39"/>
  <c r="K1141" i="39"/>
  <c r="K1142" i="39"/>
  <c r="K1143" i="39"/>
  <c r="K1144" i="39"/>
  <c r="K1145" i="39"/>
  <c r="K1146" i="39"/>
  <c r="K1147" i="39"/>
  <c r="K1148" i="39"/>
  <c r="K1149" i="39"/>
  <c r="K1150" i="39"/>
  <c r="K1151" i="39"/>
  <c r="K1152" i="39"/>
  <c r="K1153" i="39"/>
  <c r="K1154" i="39"/>
  <c r="K1155" i="39"/>
  <c r="K1156" i="39"/>
  <c r="K1157" i="39"/>
  <c r="K1158" i="39"/>
  <c r="K1159" i="39"/>
  <c r="K1160" i="39"/>
  <c r="K1161" i="39"/>
  <c r="K1162" i="39"/>
  <c r="K1163" i="39"/>
  <c r="K1164" i="39"/>
  <c r="K1165" i="39"/>
  <c r="K1166" i="39"/>
  <c r="K1167" i="39"/>
  <c r="K1168" i="39"/>
  <c r="K1169" i="39"/>
  <c r="K1170" i="39"/>
  <c r="K1171" i="39"/>
  <c r="K1172" i="39"/>
  <c r="K1173" i="39"/>
  <c r="K1174" i="39"/>
  <c r="K1175" i="39"/>
  <c r="K1176" i="39"/>
  <c r="K1177" i="39"/>
  <c r="K1178" i="39"/>
  <c r="K1179" i="39"/>
  <c r="K1180" i="39"/>
  <c r="K1181" i="39"/>
  <c r="K1182" i="39"/>
  <c r="K1183" i="39"/>
  <c r="K1184" i="39"/>
  <c r="K1185" i="39"/>
  <c r="K1186" i="39"/>
  <c r="K1187" i="39"/>
  <c r="K1188" i="39"/>
  <c r="K1189" i="39"/>
  <c r="K1190" i="39"/>
  <c r="K1191" i="39"/>
  <c r="K1192" i="39"/>
  <c r="K1193" i="39"/>
  <c r="K1194" i="39"/>
  <c r="K1195" i="39"/>
  <c r="K1196" i="39"/>
  <c r="K1197" i="39"/>
  <c r="K1198" i="39"/>
  <c r="K1199" i="39"/>
  <c r="K1200" i="39"/>
  <c r="K1201" i="39"/>
  <c r="K1202" i="39"/>
  <c r="K1203" i="39"/>
  <c r="K1204" i="39"/>
  <c r="K1205" i="39"/>
  <c r="K1206" i="39"/>
  <c r="K1207" i="39"/>
  <c r="K1208" i="39"/>
  <c r="K1209" i="39"/>
  <c r="K1210" i="39"/>
  <c r="K1211" i="39"/>
  <c r="K1212" i="39"/>
  <c r="K1213" i="39"/>
  <c r="K1214" i="39"/>
  <c r="K1215" i="39"/>
  <c r="K1216" i="39"/>
  <c r="K1217" i="39"/>
  <c r="K1218" i="39"/>
  <c r="K1219" i="39"/>
  <c r="K1220" i="39"/>
  <c r="K1221" i="39"/>
  <c r="K1222" i="39"/>
  <c r="K1223" i="39"/>
  <c r="K1224" i="39"/>
  <c r="K1225" i="39"/>
  <c r="K1226" i="39"/>
  <c r="K1227" i="39"/>
  <c r="K1228" i="39"/>
  <c r="K1229" i="39"/>
  <c r="K1230" i="39"/>
  <c r="K1231" i="39"/>
  <c r="K1232" i="39"/>
  <c r="K1233" i="39"/>
  <c r="K1234" i="39"/>
  <c r="K1235" i="39"/>
  <c r="K1236" i="39"/>
  <c r="K1237" i="39"/>
  <c r="K1238" i="39"/>
  <c r="K1239" i="39"/>
  <c r="K1240" i="39"/>
  <c r="K1241" i="39"/>
  <c r="K1242" i="39"/>
  <c r="K1243" i="39"/>
  <c r="K1244" i="39"/>
  <c r="K1245" i="39"/>
  <c r="K1246" i="39"/>
  <c r="K1247" i="39"/>
  <c r="K1248" i="39"/>
  <c r="K1249" i="39"/>
  <c r="K1250" i="39"/>
  <c r="K1251" i="39"/>
  <c r="K1252" i="39"/>
  <c r="K1253" i="39"/>
  <c r="K1254" i="39"/>
  <c r="K1255" i="39"/>
  <c r="K1256" i="39"/>
  <c r="K1257" i="39"/>
  <c r="K1258" i="39"/>
  <c r="K1259" i="39"/>
  <c r="K1260" i="39"/>
  <c r="K1261" i="39"/>
  <c r="K1262" i="39"/>
  <c r="K1263" i="39"/>
  <c r="K1264" i="39"/>
  <c r="K1265" i="39"/>
  <c r="K1266" i="39"/>
  <c r="K1267" i="39"/>
  <c r="K1268" i="39"/>
  <c r="K1269" i="39"/>
  <c r="K1270" i="39"/>
  <c r="K1271" i="39"/>
  <c r="K1272" i="39"/>
  <c r="K1273" i="39"/>
  <c r="K1274" i="39"/>
  <c r="K1275" i="39"/>
  <c r="K1276" i="39"/>
  <c r="K1277" i="39"/>
  <c r="K1278" i="39"/>
  <c r="K1279" i="39"/>
  <c r="K1280" i="39"/>
  <c r="K1281" i="39"/>
  <c r="K1282" i="39"/>
  <c r="K1283" i="39"/>
  <c r="K1284" i="39"/>
  <c r="K1285" i="39"/>
  <c r="K1286" i="39"/>
  <c r="K1287" i="39"/>
  <c r="K1288" i="39"/>
  <c r="K1289" i="39"/>
  <c r="K1290" i="39"/>
  <c r="K1291" i="39"/>
  <c r="K1292" i="39"/>
  <c r="K1293" i="39"/>
  <c r="K1294" i="39"/>
  <c r="K1295" i="39"/>
  <c r="K1296" i="39"/>
  <c r="K1297" i="39"/>
  <c r="K1298" i="39"/>
  <c r="K1299" i="39"/>
  <c r="K1300" i="39"/>
  <c r="K1301" i="39"/>
  <c r="K1302" i="39"/>
  <c r="K1303" i="39"/>
  <c r="K1304" i="39"/>
  <c r="K1305" i="39"/>
  <c r="K1306" i="39"/>
  <c r="K1307" i="39"/>
  <c r="K1308" i="39"/>
  <c r="K1309" i="39"/>
  <c r="K1310" i="39"/>
  <c r="K1311" i="39"/>
  <c r="K1312" i="39"/>
  <c r="K1313" i="39"/>
  <c r="K1314" i="39"/>
  <c r="K1315" i="39"/>
  <c r="K1316" i="39"/>
  <c r="K1317" i="39"/>
  <c r="K1318" i="39"/>
  <c r="K1319" i="39"/>
  <c r="K1320" i="39"/>
  <c r="K1321" i="39"/>
  <c r="K1322" i="39"/>
  <c r="K1323" i="39"/>
  <c r="K1324" i="39"/>
  <c r="K1325" i="39"/>
  <c r="K1326" i="39"/>
  <c r="K1327" i="39"/>
  <c r="K1328" i="39"/>
  <c r="K1329" i="39"/>
  <c r="K1330" i="39"/>
  <c r="K1331" i="39"/>
  <c r="K1332" i="39"/>
  <c r="K1333" i="39"/>
  <c r="K1334" i="39"/>
  <c r="K1335" i="39"/>
  <c r="K1336" i="39"/>
  <c r="K1337" i="39"/>
  <c r="K1338" i="39"/>
  <c r="K1339" i="39"/>
  <c r="K1340" i="39"/>
  <c r="K1341" i="39"/>
  <c r="K1342" i="39"/>
  <c r="K1343" i="39"/>
  <c r="K1344" i="39"/>
  <c r="K1345" i="39"/>
  <c r="K1346" i="39"/>
  <c r="K1347" i="39"/>
  <c r="K1348" i="39"/>
  <c r="K1349" i="39"/>
  <c r="K1350" i="39"/>
  <c r="K1351" i="39"/>
  <c r="K1352" i="39"/>
  <c r="K1353" i="39"/>
  <c r="K1354" i="39"/>
  <c r="K1355" i="39"/>
  <c r="K1356" i="39"/>
  <c r="K1357" i="39"/>
  <c r="K1358" i="39"/>
  <c r="K1359" i="39"/>
  <c r="K1360" i="39"/>
  <c r="K1361" i="39"/>
  <c r="K1362" i="39"/>
  <c r="K1363" i="39"/>
  <c r="K1364" i="39"/>
  <c r="K1365" i="39"/>
  <c r="K1366" i="39"/>
  <c r="K1367" i="39"/>
  <c r="K1368" i="39"/>
  <c r="K1369" i="39"/>
  <c r="K1370" i="39"/>
  <c r="K1371" i="39"/>
  <c r="K1372" i="39"/>
  <c r="K1373" i="39"/>
  <c r="K1374" i="39"/>
  <c r="K1375" i="39"/>
  <c r="K1376" i="39"/>
  <c r="K1377" i="39"/>
  <c r="K1378" i="39"/>
  <c r="K1379" i="39"/>
  <c r="K1380" i="39"/>
  <c r="K1381" i="39"/>
  <c r="K1382" i="39"/>
  <c r="K1383" i="39"/>
  <c r="K1384" i="39"/>
  <c r="K1385" i="39"/>
  <c r="K1386" i="39"/>
  <c r="K1387" i="39"/>
  <c r="K1388" i="39"/>
  <c r="K1389" i="39"/>
  <c r="K1390" i="39"/>
  <c r="K1391" i="39"/>
  <c r="K1392" i="39"/>
  <c r="K1393" i="39"/>
  <c r="K1394" i="39"/>
  <c r="K1395" i="39"/>
  <c r="K1396" i="39"/>
  <c r="K1397" i="39"/>
  <c r="K1398" i="39"/>
  <c r="K1399" i="39"/>
  <c r="K1400" i="39"/>
  <c r="K1401" i="39"/>
  <c r="K1402" i="39"/>
  <c r="K1403" i="39"/>
  <c r="K1404" i="39"/>
  <c r="K1405" i="39"/>
  <c r="K1406" i="39"/>
  <c r="K1407" i="39"/>
  <c r="K1408" i="39"/>
  <c r="K1409" i="39"/>
  <c r="K1410" i="39"/>
  <c r="K1411" i="39"/>
  <c r="K1412" i="39"/>
  <c r="K1413" i="39"/>
  <c r="K1414" i="39"/>
  <c r="K1415" i="39"/>
  <c r="K1416" i="39"/>
  <c r="K1417" i="39"/>
  <c r="K1418" i="39"/>
  <c r="K1419" i="39"/>
  <c r="K1420" i="39"/>
  <c r="K1421" i="39"/>
  <c r="K1422" i="39"/>
  <c r="K1423" i="39"/>
  <c r="K1424" i="39"/>
  <c r="K1425" i="39"/>
  <c r="K1426" i="39"/>
  <c r="K1427" i="39"/>
  <c r="K1428" i="39"/>
  <c r="K1429" i="39"/>
  <c r="K1430" i="39"/>
  <c r="K1431" i="39"/>
  <c r="K1432" i="39"/>
  <c r="K1433" i="39"/>
  <c r="K1434" i="39"/>
  <c r="K1435" i="39"/>
  <c r="K1436" i="39"/>
  <c r="K1437" i="39"/>
  <c r="K1438" i="39"/>
  <c r="K1439" i="39"/>
  <c r="K1440" i="39"/>
  <c r="K1441" i="39"/>
  <c r="K1442" i="39"/>
  <c r="K1443" i="39"/>
  <c r="K1444" i="39"/>
  <c r="K1445" i="39"/>
  <c r="K1446" i="39"/>
  <c r="K1447" i="39"/>
  <c r="K1448" i="39"/>
  <c r="K1449" i="39"/>
  <c r="K1450" i="39"/>
  <c r="K1451" i="39"/>
  <c r="K1452" i="39"/>
  <c r="K1453" i="39"/>
  <c r="K1454" i="39"/>
  <c r="K1455" i="39"/>
  <c r="K1456" i="39"/>
  <c r="K1457" i="39"/>
  <c r="K1458" i="39"/>
  <c r="K1459" i="39"/>
  <c r="K1460" i="39"/>
  <c r="K1461" i="39"/>
  <c r="K1462" i="39"/>
  <c r="K1463" i="39"/>
  <c r="K1464" i="39"/>
  <c r="K1465" i="39"/>
  <c r="K1466" i="39"/>
  <c r="K1467" i="39"/>
  <c r="K1468" i="39"/>
  <c r="K1469" i="39"/>
  <c r="K1470" i="39"/>
  <c r="K1471" i="39"/>
  <c r="K1472" i="39"/>
  <c r="K1473" i="39"/>
  <c r="K1474" i="39"/>
  <c r="K1475" i="39"/>
  <c r="K1476" i="39"/>
  <c r="K1477" i="39"/>
  <c r="K1478" i="39"/>
  <c r="K1479" i="39"/>
  <c r="K1480" i="39"/>
  <c r="K1481" i="39"/>
  <c r="K1482" i="39"/>
  <c r="K1483" i="39"/>
  <c r="K1484" i="39"/>
  <c r="K1485" i="39"/>
  <c r="K1486" i="39"/>
  <c r="K1487" i="39"/>
  <c r="K1488" i="39"/>
  <c r="K1489" i="39"/>
  <c r="K1490" i="39"/>
  <c r="K1491" i="39"/>
  <c r="K1492" i="39"/>
  <c r="K1493" i="39"/>
  <c r="K1494" i="39"/>
  <c r="K1495" i="39"/>
  <c r="K1496" i="39"/>
  <c r="K1497" i="39"/>
  <c r="K1498" i="39"/>
  <c r="K1499" i="39"/>
  <c r="K1500" i="39"/>
  <c r="K1501" i="39"/>
  <c r="K1502" i="39"/>
  <c r="K1503" i="39"/>
  <c r="K1504" i="39"/>
  <c r="K1505" i="39"/>
  <c r="K1506" i="39"/>
  <c r="K1507" i="39"/>
  <c r="K1508" i="39"/>
  <c r="K1509" i="39"/>
  <c r="K1510" i="39"/>
  <c r="K1511" i="39"/>
  <c r="K1512" i="39"/>
  <c r="K1513" i="39"/>
  <c r="K1514" i="39"/>
  <c r="K1515" i="39"/>
  <c r="K1516" i="39"/>
  <c r="K1517" i="39"/>
  <c r="K1518" i="39"/>
  <c r="K1519" i="39"/>
  <c r="K1520" i="39"/>
  <c r="K1521" i="39"/>
  <c r="K1522" i="39"/>
  <c r="K1523" i="39"/>
  <c r="K1524" i="39"/>
  <c r="K1525" i="39"/>
  <c r="K1526" i="39"/>
  <c r="K1527" i="39"/>
  <c r="K1528" i="39"/>
  <c r="K1529" i="39"/>
  <c r="K1530" i="39"/>
  <c r="K1531" i="39"/>
  <c r="K1532" i="39"/>
  <c r="K1533" i="39"/>
  <c r="K1534" i="39"/>
  <c r="K1535" i="39"/>
  <c r="K1536" i="39"/>
  <c r="K1537" i="39"/>
  <c r="K1538" i="39"/>
  <c r="K1539" i="39"/>
  <c r="K1540" i="39"/>
  <c r="K1541" i="39"/>
  <c r="K1542" i="39"/>
  <c r="K1543" i="39"/>
  <c r="K1544" i="39"/>
  <c r="K1545" i="39"/>
  <c r="K1546" i="39"/>
  <c r="K1547" i="39"/>
  <c r="K1548" i="39"/>
  <c r="K1549" i="39"/>
  <c r="K1550" i="39"/>
  <c r="K1551" i="39"/>
  <c r="K1552" i="39"/>
  <c r="K1553" i="39"/>
  <c r="K1554" i="39"/>
  <c r="K1555" i="39"/>
  <c r="K1556" i="39"/>
  <c r="K1557" i="39"/>
  <c r="K1558" i="39"/>
  <c r="K1559" i="39"/>
  <c r="K1560" i="39"/>
  <c r="K1561" i="39"/>
  <c r="K1562" i="39"/>
  <c r="K1563" i="39"/>
  <c r="K1564" i="39"/>
  <c r="K1565" i="39"/>
  <c r="K1566" i="39"/>
  <c r="K1567" i="39"/>
  <c r="K1568" i="39"/>
  <c r="K1569" i="39"/>
  <c r="K1570" i="39"/>
  <c r="K1571" i="39"/>
  <c r="K1572" i="39"/>
  <c r="K1573" i="39"/>
  <c r="K1574" i="39"/>
  <c r="K1575" i="39"/>
  <c r="K1576" i="39"/>
  <c r="K1577" i="39"/>
  <c r="K1578" i="39"/>
  <c r="K1579" i="39"/>
  <c r="K1580" i="39"/>
  <c r="K1581" i="39"/>
  <c r="K1582" i="39"/>
  <c r="K1583" i="39"/>
  <c r="K1584" i="39"/>
  <c r="K1585" i="39"/>
  <c r="K1586" i="39"/>
  <c r="K1587" i="39"/>
  <c r="K1588" i="39"/>
  <c r="K1589" i="39"/>
  <c r="K1590" i="39"/>
  <c r="K1591" i="39"/>
  <c r="K1592" i="39"/>
  <c r="K1593" i="39"/>
  <c r="K1594" i="39"/>
  <c r="K1595" i="39"/>
  <c r="K1596" i="39"/>
  <c r="K1597" i="39"/>
  <c r="K1598" i="39"/>
  <c r="K1599" i="39"/>
  <c r="K1600" i="39"/>
  <c r="K1601" i="39"/>
  <c r="K1602" i="39"/>
  <c r="K1603" i="39"/>
  <c r="K1604" i="39"/>
  <c r="K1605" i="39"/>
  <c r="K1606" i="39"/>
  <c r="K1607" i="39"/>
  <c r="K1608" i="39"/>
  <c r="K1609" i="39"/>
  <c r="K1610" i="39"/>
  <c r="K1611" i="39"/>
  <c r="K1612" i="39"/>
  <c r="K1613" i="39"/>
  <c r="K1614" i="39"/>
  <c r="K1615" i="39"/>
  <c r="K1616" i="39"/>
  <c r="K1617" i="39"/>
  <c r="K1618" i="39"/>
  <c r="K1619" i="39"/>
  <c r="K1620" i="39"/>
  <c r="K1621" i="39"/>
  <c r="K1622" i="39"/>
  <c r="K1623" i="39"/>
  <c r="K1624" i="39"/>
  <c r="K1625" i="39"/>
  <c r="K1626" i="39"/>
  <c r="K1627" i="39"/>
  <c r="K1628" i="39"/>
  <c r="K1629" i="39"/>
  <c r="K1630" i="39"/>
  <c r="K1631" i="39"/>
  <c r="K1632" i="39"/>
  <c r="K1633" i="39"/>
  <c r="K1634" i="39"/>
  <c r="K1635" i="39"/>
  <c r="K1636" i="39"/>
  <c r="K1637" i="39"/>
  <c r="K1638" i="39"/>
  <c r="K1639" i="39"/>
  <c r="K1640" i="39"/>
  <c r="K1641" i="39"/>
  <c r="K1642" i="39"/>
  <c r="K1643" i="39"/>
  <c r="K1644" i="39"/>
  <c r="K1645" i="39"/>
  <c r="K1646" i="39"/>
  <c r="K1647" i="39"/>
  <c r="K1648" i="39"/>
  <c r="K1649" i="39"/>
  <c r="K1650" i="39"/>
  <c r="K1651" i="39"/>
  <c r="K1652" i="39"/>
  <c r="K1653" i="39"/>
  <c r="K1654" i="39"/>
  <c r="K1655" i="39"/>
  <c r="K1656" i="39"/>
  <c r="K1657" i="39"/>
  <c r="K1658" i="39"/>
  <c r="K1659" i="39"/>
  <c r="K1660" i="39"/>
  <c r="K1661" i="39"/>
  <c r="K1662" i="39"/>
  <c r="K1663" i="39"/>
  <c r="K1664" i="39"/>
  <c r="K1665" i="39"/>
  <c r="K1666" i="39"/>
  <c r="K1667" i="39"/>
  <c r="K1668" i="39"/>
  <c r="K1669" i="39"/>
  <c r="K1670" i="39"/>
  <c r="K1671" i="39"/>
  <c r="K1672" i="39"/>
  <c r="K1673" i="39"/>
  <c r="K1674" i="39"/>
  <c r="K1675" i="39"/>
  <c r="K1676" i="39"/>
  <c r="K1677" i="39"/>
  <c r="K1678" i="39"/>
  <c r="K1679" i="39"/>
  <c r="K1680" i="39"/>
  <c r="K1681" i="39"/>
  <c r="J722" i="39"/>
  <c r="J723" i="39"/>
  <c r="J724" i="39"/>
  <c r="J725" i="39"/>
  <c r="J726" i="39"/>
  <c r="J727" i="39"/>
  <c r="J728" i="39"/>
  <c r="J729" i="39"/>
  <c r="J730" i="39"/>
  <c r="J731" i="39"/>
  <c r="J732" i="39"/>
  <c r="J733" i="39"/>
  <c r="J734" i="39"/>
  <c r="J735" i="39"/>
  <c r="J736" i="39"/>
  <c r="J737" i="39"/>
  <c r="J738" i="39"/>
  <c r="J739" i="39"/>
  <c r="J740" i="39"/>
  <c r="J741" i="39"/>
  <c r="J742" i="39"/>
  <c r="J743" i="39"/>
  <c r="J744" i="39"/>
  <c r="J745" i="39"/>
  <c r="J746" i="39"/>
  <c r="J747" i="39"/>
  <c r="J748" i="39"/>
  <c r="J749" i="39"/>
  <c r="J750" i="39"/>
  <c r="J751" i="39"/>
  <c r="J752" i="39"/>
  <c r="J753" i="39"/>
  <c r="J754" i="39"/>
  <c r="J755" i="39"/>
  <c r="J756" i="39"/>
  <c r="J757" i="39"/>
  <c r="J758" i="39"/>
  <c r="J759" i="39"/>
  <c r="J760" i="39"/>
  <c r="J761" i="39"/>
  <c r="J762" i="39"/>
  <c r="J763" i="39"/>
  <c r="J764" i="39"/>
  <c r="J765" i="39"/>
  <c r="J766" i="39"/>
  <c r="J767" i="39"/>
  <c r="J768" i="39"/>
  <c r="J769" i="39"/>
  <c r="J770" i="39"/>
  <c r="J771" i="39"/>
  <c r="J772" i="39"/>
  <c r="J773" i="39"/>
  <c r="J774" i="39"/>
  <c r="J775" i="39"/>
  <c r="J776" i="39"/>
  <c r="J777" i="39"/>
  <c r="J778" i="39"/>
  <c r="J779" i="39"/>
  <c r="J780" i="39"/>
  <c r="J781" i="39"/>
  <c r="J782" i="39"/>
  <c r="J783" i="39"/>
  <c r="J784" i="39"/>
  <c r="J785" i="39"/>
  <c r="J786" i="39"/>
  <c r="J787" i="39"/>
  <c r="J788" i="39"/>
  <c r="J789" i="39"/>
  <c r="J790" i="39"/>
  <c r="J791" i="39"/>
  <c r="J792" i="39"/>
  <c r="J793" i="39"/>
  <c r="J794" i="39"/>
  <c r="J795" i="39"/>
  <c r="J796" i="39"/>
  <c r="J797" i="39"/>
  <c r="J798" i="39"/>
  <c r="J799" i="39"/>
  <c r="J800" i="39"/>
  <c r="J801" i="39"/>
  <c r="J802" i="39"/>
  <c r="J803" i="39"/>
  <c r="J804" i="39"/>
  <c r="J805" i="39"/>
  <c r="J806" i="39"/>
  <c r="J807" i="39"/>
  <c r="J808" i="39"/>
  <c r="J809" i="39"/>
  <c r="J810" i="39"/>
  <c r="J811" i="39"/>
  <c r="J812" i="39"/>
  <c r="J813" i="39"/>
  <c r="J814" i="39"/>
  <c r="J815" i="39"/>
  <c r="J816" i="39"/>
  <c r="J817" i="39"/>
  <c r="J818" i="39"/>
  <c r="J819" i="39"/>
  <c r="J820" i="39"/>
  <c r="J821" i="39"/>
  <c r="J822" i="39"/>
  <c r="J823" i="39"/>
  <c r="J824" i="39"/>
  <c r="J825" i="39"/>
  <c r="J826" i="39"/>
  <c r="J827" i="39"/>
  <c r="J828" i="39"/>
  <c r="J829" i="39"/>
  <c r="J830" i="39"/>
  <c r="J831" i="39"/>
  <c r="J832" i="39"/>
  <c r="J833" i="39"/>
  <c r="J834" i="39"/>
  <c r="J835" i="39"/>
  <c r="J836" i="39"/>
  <c r="J837" i="39"/>
  <c r="J838" i="39"/>
  <c r="J839" i="39"/>
  <c r="J840" i="39"/>
  <c r="J841" i="39"/>
  <c r="J842" i="39"/>
  <c r="J843" i="39"/>
  <c r="J844" i="39"/>
  <c r="J845" i="39"/>
  <c r="J846" i="39"/>
  <c r="J847" i="39"/>
  <c r="J848" i="39"/>
  <c r="J849" i="39"/>
  <c r="J850" i="39"/>
  <c r="J851" i="39"/>
  <c r="J852" i="39"/>
  <c r="J853" i="39"/>
  <c r="J854" i="39"/>
  <c r="J855" i="39"/>
  <c r="J856" i="39"/>
  <c r="J857" i="39"/>
  <c r="J858" i="39"/>
  <c r="J859" i="39"/>
  <c r="J860" i="39"/>
  <c r="J861" i="39"/>
  <c r="J862" i="39"/>
  <c r="J863" i="39"/>
  <c r="J864" i="39"/>
  <c r="J865" i="39"/>
  <c r="J866" i="39"/>
  <c r="J867" i="39"/>
  <c r="J868" i="39"/>
  <c r="J869" i="39"/>
  <c r="J870" i="39"/>
  <c r="J871" i="39"/>
  <c r="J872" i="39"/>
  <c r="J873" i="39"/>
  <c r="J874" i="39"/>
  <c r="J875" i="39"/>
  <c r="J876" i="39"/>
  <c r="J877" i="39"/>
  <c r="J878" i="39"/>
  <c r="J879" i="39"/>
  <c r="J880" i="39"/>
  <c r="J881" i="39"/>
  <c r="J882" i="39"/>
  <c r="J883" i="39"/>
  <c r="J884" i="39"/>
  <c r="J885" i="39"/>
  <c r="J886" i="39"/>
  <c r="J887" i="39"/>
  <c r="J888" i="39"/>
  <c r="J889" i="39"/>
  <c r="J890" i="39"/>
  <c r="J891" i="39"/>
  <c r="J892" i="39"/>
  <c r="J893" i="39"/>
  <c r="J894" i="39"/>
  <c r="J895" i="39"/>
  <c r="J896" i="39"/>
  <c r="J897" i="39"/>
  <c r="J898" i="39"/>
  <c r="J899" i="39"/>
  <c r="J900" i="39"/>
  <c r="J901" i="39"/>
  <c r="J902" i="39"/>
  <c r="J903" i="39"/>
  <c r="J904" i="39"/>
  <c r="J905" i="39"/>
  <c r="J906" i="39"/>
  <c r="J907" i="39"/>
  <c r="J908" i="39"/>
  <c r="J909" i="39"/>
  <c r="J910" i="39"/>
  <c r="J911" i="39"/>
  <c r="J912" i="39"/>
  <c r="J913" i="39"/>
  <c r="J914" i="39"/>
  <c r="J915" i="39"/>
  <c r="J916" i="39"/>
  <c r="J917" i="39"/>
  <c r="J918" i="39"/>
  <c r="J919" i="39"/>
  <c r="J920" i="39"/>
  <c r="J921" i="39"/>
  <c r="J922" i="39"/>
  <c r="J923" i="39"/>
  <c r="J924" i="39"/>
  <c r="J925" i="39"/>
  <c r="J926" i="39"/>
  <c r="J927" i="39"/>
  <c r="J928" i="39"/>
  <c r="J929" i="39"/>
  <c r="J930" i="39"/>
  <c r="J931" i="39"/>
  <c r="J932" i="39"/>
  <c r="J933" i="39"/>
  <c r="J934" i="39"/>
  <c r="J935" i="39"/>
  <c r="J936" i="39"/>
  <c r="J937" i="39"/>
  <c r="J938" i="39"/>
  <c r="J939" i="39"/>
  <c r="J940" i="39"/>
  <c r="J941" i="39"/>
  <c r="J942" i="39"/>
  <c r="J943" i="39"/>
  <c r="J944" i="39"/>
  <c r="J945" i="39"/>
  <c r="J946" i="39"/>
  <c r="J947" i="39"/>
  <c r="J948" i="39"/>
  <c r="J949" i="39"/>
  <c r="J950" i="39"/>
  <c r="J951" i="39"/>
  <c r="J952" i="39"/>
  <c r="J953" i="39"/>
  <c r="J954" i="39"/>
  <c r="J955" i="39"/>
  <c r="J956" i="39"/>
  <c r="J957" i="39"/>
  <c r="J958" i="39"/>
  <c r="J959" i="39"/>
  <c r="J960" i="39"/>
  <c r="J961" i="39"/>
  <c r="J962" i="39"/>
  <c r="J963" i="39"/>
  <c r="J964" i="39"/>
  <c r="J965" i="39"/>
  <c r="J966" i="39"/>
  <c r="J967" i="39"/>
  <c r="J968" i="39"/>
  <c r="J969" i="39"/>
  <c r="J970" i="39"/>
  <c r="J971" i="39"/>
  <c r="J972" i="39"/>
  <c r="J973" i="39"/>
  <c r="J974" i="39"/>
  <c r="J975" i="39"/>
  <c r="J976" i="39"/>
  <c r="J977" i="39"/>
  <c r="J978" i="39"/>
  <c r="J979" i="39"/>
  <c r="J980" i="39"/>
  <c r="J981" i="39"/>
  <c r="J982" i="39"/>
  <c r="J983" i="39"/>
  <c r="J984" i="39"/>
  <c r="J985" i="39"/>
  <c r="J986" i="39"/>
  <c r="J987" i="39"/>
  <c r="J988" i="39"/>
  <c r="J989" i="39"/>
  <c r="J990" i="39"/>
  <c r="J991" i="39"/>
  <c r="J992" i="39"/>
  <c r="J993" i="39"/>
  <c r="J994" i="39"/>
  <c r="J995" i="39"/>
  <c r="J996" i="39"/>
  <c r="J997" i="39"/>
  <c r="J998" i="39"/>
  <c r="J999" i="39"/>
  <c r="J1000" i="39"/>
  <c r="J1001" i="39"/>
  <c r="J1002" i="39"/>
  <c r="J1003" i="39"/>
  <c r="J1004" i="39"/>
  <c r="J1005" i="39"/>
  <c r="J1006" i="39"/>
  <c r="J1007" i="39"/>
  <c r="J1008" i="39"/>
  <c r="J1009" i="39"/>
  <c r="J1010" i="39"/>
  <c r="J1011" i="39"/>
  <c r="J1012" i="39"/>
  <c r="J1013" i="39"/>
  <c r="J1014" i="39"/>
  <c r="J1015" i="39"/>
  <c r="J1016" i="39"/>
  <c r="J1017" i="39"/>
  <c r="J1018" i="39"/>
  <c r="J1019" i="39"/>
  <c r="J1020" i="39"/>
  <c r="J1021" i="39"/>
  <c r="J1022" i="39"/>
  <c r="J1023" i="39"/>
  <c r="J1024" i="39"/>
  <c r="J1025" i="39"/>
  <c r="J1026" i="39"/>
  <c r="J1027" i="39"/>
  <c r="J1028" i="39"/>
  <c r="J1029" i="39"/>
  <c r="J1030" i="39"/>
  <c r="J1031" i="39"/>
  <c r="J1032" i="39"/>
  <c r="J1033" i="39"/>
  <c r="J1034" i="39"/>
  <c r="J1035" i="39"/>
  <c r="J1036" i="39"/>
  <c r="J1037" i="39"/>
  <c r="J1038" i="39"/>
  <c r="J1039" i="39"/>
  <c r="J1040" i="39"/>
  <c r="J1041" i="39"/>
  <c r="J1042" i="39"/>
  <c r="J1043" i="39"/>
  <c r="J1044" i="39"/>
  <c r="J1045" i="39"/>
  <c r="J1046" i="39"/>
  <c r="J1047" i="39"/>
  <c r="J1048" i="39"/>
  <c r="J1049" i="39"/>
  <c r="J1050" i="39"/>
  <c r="J1051" i="39"/>
  <c r="J1052" i="39"/>
  <c r="J1053" i="39"/>
  <c r="J1054" i="39"/>
  <c r="J1055" i="39"/>
  <c r="J1056" i="39"/>
  <c r="J1057" i="39"/>
  <c r="J1058" i="39"/>
  <c r="J1059" i="39"/>
  <c r="J1060" i="39"/>
  <c r="J1061" i="39"/>
  <c r="J1062" i="39"/>
  <c r="J1063" i="39"/>
  <c r="J1064" i="39"/>
  <c r="J1065" i="39"/>
  <c r="J1066" i="39"/>
  <c r="J1067" i="39"/>
  <c r="J1068" i="39"/>
  <c r="J1069" i="39"/>
  <c r="J1070" i="39"/>
  <c r="J1071" i="39"/>
  <c r="J1072" i="39"/>
  <c r="J1073" i="39"/>
  <c r="J1074" i="39"/>
  <c r="J1075" i="39"/>
  <c r="J1076" i="39"/>
  <c r="J1077" i="39"/>
  <c r="J1078" i="39"/>
  <c r="J1079" i="39"/>
  <c r="J1080" i="39"/>
  <c r="J1081" i="39"/>
  <c r="J1082" i="39"/>
  <c r="J1083" i="39"/>
  <c r="J1084" i="39"/>
  <c r="J1085" i="39"/>
  <c r="J1086" i="39"/>
  <c r="J1087" i="39"/>
  <c r="J1088" i="39"/>
  <c r="J1089" i="39"/>
  <c r="J1090" i="39"/>
  <c r="J1091" i="39"/>
  <c r="J1092" i="39"/>
  <c r="J1093" i="39"/>
  <c r="J1094" i="39"/>
  <c r="J1095" i="39"/>
  <c r="J1096" i="39"/>
  <c r="J1097" i="39"/>
  <c r="J1098" i="39"/>
  <c r="J1099" i="39"/>
  <c r="J1100" i="39"/>
  <c r="J1101" i="39"/>
  <c r="J1102" i="39"/>
  <c r="J1103" i="39"/>
  <c r="J1104" i="39"/>
  <c r="J1105" i="39"/>
  <c r="J1106" i="39"/>
  <c r="J1107" i="39"/>
  <c r="J1108" i="39"/>
  <c r="J1109" i="39"/>
  <c r="J1110" i="39"/>
  <c r="J1111" i="39"/>
  <c r="J1112" i="39"/>
  <c r="J1113" i="39"/>
  <c r="J1114" i="39"/>
  <c r="J1115" i="39"/>
  <c r="J1116" i="39"/>
  <c r="J1117" i="39"/>
  <c r="J1118" i="39"/>
  <c r="J1119" i="39"/>
  <c r="J1120" i="39"/>
  <c r="J1121" i="39"/>
  <c r="J1122" i="39"/>
  <c r="J1123" i="39"/>
  <c r="J1124" i="39"/>
  <c r="J1125" i="39"/>
  <c r="J1126" i="39"/>
  <c r="J1127" i="39"/>
  <c r="J1128" i="39"/>
  <c r="J1129" i="39"/>
  <c r="J1130" i="39"/>
  <c r="J1131" i="39"/>
  <c r="J1132" i="39"/>
  <c r="J1133" i="39"/>
  <c r="J1134" i="39"/>
  <c r="J1135" i="39"/>
  <c r="J1136" i="39"/>
  <c r="J1137" i="39"/>
  <c r="J1138" i="39"/>
  <c r="J1139" i="39"/>
  <c r="J1140" i="39"/>
  <c r="J1141" i="39"/>
  <c r="J1142" i="39"/>
  <c r="J1143" i="39"/>
  <c r="J1144" i="39"/>
  <c r="J1145" i="39"/>
  <c r="J1146" i="39"/>
  <c r="J1147" i="39"/>
  <c r="J1148" i="39"/>
  <c r="J1149" i="39"/>
  <c r="J1150" i="39"/>
  <c r="J1151" i="39"/>
  <c r="J1152" i="39"/>
  <c r="J1153" i="39"/>
  <c r="J1154" i="39"/>
  <c r="J1155" i="39"/>
  <c r="J1156" i="39"/>
  <c r="J1157" i="39"/>
  <c r="J1158" i="39"/>
  <c r="J1159" i="39"/>
  <c r="J1160" i="39"/>
  <c r="J1161" i="39"/>
  <c r="J1162" i="39"/>
  <c r="J1163" i="39"/>
  <c r="J1164" i="39"/>
  <c r="J1165" i="39"/>
  <c r="J1166" i="39"/>
  <c r="J1167" i="39"/>
  <c r="J1168" i="39"/>
  <c r="J1169" i="39"/>
  <c r="J1170" i="39"/>
  <c r="J1171" i="39"/>
  <c r="J1172" i="39"/>
  <c r="J1173" i="39"/>
  <c r="J1174" i="39"/>
  <c r="J1175" i="39"/>
  <c r="J1176" i="39"/>
  <c r="J1177" i="39"/>
  <c r="J1178" i="39"/>
  <c r="J1179" i="39"/>
  <c r="J1180" i="39"/>
  <c r="J1181" i="39"/>
  <c r="J1182" i="39"/>
  <c r="J1183" i="39"/>
  <c r="J1184" i="39"/>
  <c r="J1185" i="39"/>
  <c r="J1186" i="39"/>
  <c r="J1187" i="39"/>
  <c r="J1188" i="39"/>
  <c r="J1189" i="39"/>
  <c r="J1190" i="39"/>
  <c r="J1191" i="39"/>
  <c r="J1192" i="39"/>
  <c r="J1193" i="39"/>
  <c r="J1194" i="39"/>
  <c r="J1195" i="39"/>
  <c r="J1196" i="39"/>
  <c r="J1197" i="39"/>
  <c r="J1198" i="39"/>
  <c r="J1199" i="39"/>
  <c r="J1200" i="39"/>
  <c r="J1201" i="39"/>
  <c r="J1202" i="39"/>
  <c r="J1203" i="39"/>
  <c r="J1204" i="39"/>
  <c r="J1205" i="39"/>
  <c r="J1206" i="39"/>
  <c r="J1207" i="39"/>
  <c r="J1208" i="39"/>
  <c r="J1209" i="39"/>
  <c r="J1210" i="39"/>
  <c r="J1211" i="39"/>
  <c r="J1212" i="39"/>
  <c r="J1213" i="39"/>
  <c r="J1214" i="39"/>
  <c r="J1215" i="39"/>
  <c r="J1216" i="39"/>
  <c r="J1217" i="39"/>
  <c r="J1218" i="39"/>
  <c r="J1219" i="39"/>
  <c r="J1220" i="39"/>
  <c r="J1221" i="39"/>
  <c r="J1222" i="39"/>
  <c r="J1223" i="39"/>
  <c r="J1224" i="39"/>
  <c r="J1225" i="39"/>
  <c r="J1226" i="39"/>
  <c r="J1227" i="39"/>
  <c r="J1228" i="39"/>
  <c r="J1229" i="39"/>
  <c r="J1230" i="39"/>
  <c r="J1231" i="39"/>
  <c r="J1232" i="39"/>
  <c r="J1233" i="39"/>
  <c r="J1234" i="39"/>
  <c r="J1235" i="39"/>
  <c r="J1236" i="39"/>
  <c r="J1237" i="39"/>
  <c r="J1238" i="39"/>
  <c r="J1239" i="39"/>
  <c r="J1240" i="39"/>
  <c r="J1241" i="39"/>
  <c r="J1242" i="39"/>
  <c r="J1243" i="39"/>
  <c r="J1244" i="39"/>
  <c r="J1245" i="39"/>
  <c r="J1246" i="39"/>
  <c r="J1247" i="39"/>
  <c r="J1248" i="39"/>
  <c r="J1249" i="39"/>
  <c r="J1250" i="39"/>
  <c r="J1251" i="39"/>
  <c r="J1252" i="39"/>
  <c r="J1253" i="39"/>
  <c r="J1254" i="39"/>
  <c r="J1255" i="39"/>
  <c r="J1256" i="39"/>
  <c r="J1257" i="39"/>
  <c r="J1258" i="39"/>
  <c r="J1259" i="39"/>
  <c r="J1260" i="39"/>
  <c r="J1261" i="39"/>
  <c r="J1262" i="39"/>
  <c r="J1263" i="39"/>
  <c r="J1264" i="39"/>
  <c r="J1265" i="39"/>
  <c r="J1266" i="39"/>
  <c r="J1267" i="39"/>
  <c r="J1268" i="39"/>
  <c r="J1269" i="39"/>
  <c r="J1270" i="39"/>
  <c r="J1271" i="39"/>
  <c r="J1272" i="39"/>
  <c r="J1273" i="39"/>
  <c r="J1274" i="39"/>
  <c r="J1275" i="39"/>
  <c r="J1276" i="39"/>
  <c r="J1277" i="39"/>
  <c r="J1278" i="39"/>
  <c r="J1279" i="39"/>
  <c r="J1280" i="39"/>
  <c r="J1281" i="39"/>
  <c r="J1282" i="39"/>
  <c r="J1283" i="39"/>
  <c r="J1284" i="39"/>
  <c r="J1285" i="39"/>
  <c r="J1286" i="39"/>
  <c r="J1287" i="39"/>
  <c r="J1288" i="39"/>
  <c r="J1289" i="39"/>
  <c r="J1290" i="39"/>
  <c r="J1291" i="39"/>
  <c r="J1292" i="39"/>
  <c r="J1293" i="39"/>
  <c r="J1294" i="39"/>
  <c r="J1295" i="39"/>
  <c r="J1296" i="39"/>
  <c r="J1297" i="39"/>
  <c r="J1298" i="39"/>
  <c r="J1299" i="39"/>
  <c r="J1300" i="39"/>
  <c r="J1301" i="39"/>
  <c r="J1302" i="39"/>
  <c r="J1303" i="39"/>
  <c r="J1304" i="39"/>
  <c r="J1305" i="39"/>
  <c r="J1306" i="39"/>
  <c r="J1307" i="39"/>
  <c r="J1308" i="39"/>
  <c r="J1309" i="39"/>
  <c r="J1310" i="39"/>
  <c r="J1311" i="39"/>
  <c r="J1312" i="39"/>
  <c r="J1313" i="39"/>
  <c r="J1314" i="39"/>
  <c r="J1315" i="39"/>
  <c r="J1316" i="39"/>
  <c r="J1317" i="39"/>
  <c r="J1318" i="39"/>
  <c r="J1319" i="39"/>
  <c r="J1320" i="39"/>
  <c r="J1321" i="39"/>
  <c r="J1322" i="39"/>
  <c r="J1323" i="39"/>
  <c r="J1324" i="39"/>
  <c r="J1325" i="39"/>
  <c r="J1326" i="39"/>
  <c r="J1327" i="39"/>
  <c r="J1328" i="39"/>
  <c r="J1329" i="39"/>
  <c r="J1330" i="39"/>
  <c r="J1331" i="39"/>
  <c r="J1332" i="39"/>
  <c r="J1333" i="39"/>
  <c r="J1334" i="39"/>
  <c r="J1335" i="39"/>
  <c r="J1336" i="39"/>
  <c r="J1337" i="39"/>
  <c r="J1338" i="39"/>
  <c r="J1339" i="39"/>
  <c r="J1340" i="39"/>
  <c r="J1341" i="39"/>
  <c r="J1342" i="39"/>
  <c r="J1343" i="39"/>
  <c r="J1344" i="39"/>
  <c r="J1345" i="39"/>
  <c r="J1346" i="39"/>
  <c r="J1347" i="39"/>
  <c r="J1348" i="39"/>
  <c r="J1349" i="39"/>
  <c r="J1350" i="39"/>
  <c r="J1351" i="39"/>
  <c r="J1352" i="39"/>
  <c r="J1353" i="39"/>
  <c r="J1354" i="39"/>
  <c r="J1355" i="39"/>
  <c r="J1356" i="39"/>
  <c r="J1357" i="39"/>
  <c r="J1358" i="39"/>
  <c r="J1359" i="39"/>
  <c r="J1360" i="39"/>
  <c r="J1361" i="39"/>
  <c r="J1362" i="39"/>
  <c r="J1363" i="39"/>
  <c r="J1364" i="39"/>
  <c r="J1365" i="39"/>
  <c r="J1366" i="39"/>
  <c r="J1367" i="39"/>
  <c r="J1368" i="39"/>
  <c r="J1369" i="39"/>
  <c r="J1370" i="39"/>
  <c r="J1371" i="39"/>
  <c r="J1372" i="39"/>
  <c r="J1373" i="39"/>
  <c r="J1374" i="39"/>
  <c r="J1375" i="39"/>
  <c r="J1376" i="39"/>
  <c r="J1377" i="39"/>
  <c r="J1378" i="39"/>
  <c r="J1379" i="39"/>
  <c r="J1380" i="39"/>
  <c r="J1381" i="39"/>
  <c r="J1382" i="39"/>
  <c r="J1383" i="39"/>
  <c r="J1384" i="39"/>
  <c r="J1385" i="39"/>
  <c r="J1386" i="39"/>
  <c r="J1387" i="39"/>
  <c r="J1388" i="39"/>
  <c r="J1389" i="39"/>
  <c r="J1390" i="39"/>
  <c r="J1391" i="39"/>
  <c r="J1392" i="39"/>
  <c r="J1393" i="39"/>
  <c r="J1394" i="39"/>
  <c r="J1395" i="39"/>
  <c r="J1396" i="39"/>
  <c r="J1397" i="39"/>
  <c r="J1398" i="39"/>
  <c r="J1399" i="39"/>
  <c r="J1400" i="39"/>
  <c r="J1401" i="39"/>
  <c r="J1402" i="39"/>
  <c r="J1403" i="39"/>
  <c r="J1404" i="39"/>
  <c r="J1405" i="39"/>
  <c r="J1406" i="39"/>
  <c r="J1407" i="39"/>
  <c r="J1408" i="39"/>
  <c r="J1409" i="39"/>
  <c r="J1410" i="39"/>
  <c r="J1411" i="39"/>
  <c r="J1412" i="39"/>
  <c r="J1413" i="39"/>
  <c r="J1414" i="39"/>
  <c r="J1415" i="39"/>
  <c r="J1416" i="39"/>
  <c r="J1417" i="39"/>
  <c r="J1418" i="39"/>
  <c r="J1419" i="39"/>
  <c r="J1420" i="39"/>
  <c r="J1421" i="39"/>
  <c r="J1422" i="39"/>
  <c r="J1423" i="39"/>
  <c r="J1424" i="39"/>
  <c r="J1425" i="39"/>
  <c r="J1426" i="39"/>
  <c r="J1427" i="39"/>
  <c r="J1428" i="39"/>
  <c r="J1429" i="39"/>
  <c r="J1430" i="39"/>
  <c r="J1431" i="39"/>
  <c r="J1432" i="39"/>
  <c r="J1433" i="39"/>
  <c r="J1434" i="39"/>
  <c r="J1435" i="39"/>
  <c r="J1436" i="39"/>
  <c r="J1437" i="39"/>
  <c r="J1438" i="39"/>
  <c r="J1439" i="39"/>
  <c r="J1440" i="39"/>
  <c r="J1441" i="39"/>
  <c r="J1442" i="39"/>
  <c r="J1443" i="39"/>
  <c r="J1444" i="39"/>
  <c r="J1445" i="39"/>
  <c r="J1446" i="39"/>
  <c r="J1447" i="39"/>
  <c r="J1448" i="39"/>
  <c r="J1449" i="39"/>
  <c r="J1450" i="39"/>
  <c r="J1451" i="39"/>
  <c r="J1452" i="39"/>
  <c r="J1453" i="39"/>
  <c r="J1454" i="39"/>
  <c r="J1455" i="39"/>
  <c r="J1456" i="39"/>
  <c r="J1457" i="39"/>
  <c r="J1458" i="39"/>
  <c r="J1459" i="39"/>
  <c r="J1460" i="39"/>
  <c r="J1461" i="39"/>
  <c r="J1462" i="39"/>
  <c r="J1463" i="39"/>
  <c r="J1464" i="39"/>
  <c r="J1465" i="39"/>
  <c r="J1466" i="39"/>
  <c r="J1467" i="39"/>
  <c r="J1468" i="39"/>
  <c r="J1469" i="39"/>
  <c r="J1470" i="39"/>
  <c r="J1471" i="39"/>
  <c r="J1472" i="39"/>
  <c r="J1473" i="39"/>
  <c r="J1474" i="39"/>
  <c r="J1475" i="39"/>
  <c r="J1476" i="39"/>
  <c r="J1477" i="39"/>
  <c r="J1478" i="39"/>
  <c r="J1479" i="39"/>
  <c r="J1480" i="39"/>
  <c r="J1481" i="39"/>
  <c r="J1482" i="39"/>
  <c r="J1483" i="39"/>
  <c r="J1484" i="39"/>
  <c r="J1485" i="39"/>
  <c r="J1486" i="39"/>
  <c r="J1487" i="39"/>
  <c r="J1488" i="39"/>
  <c r="J1489" i="39"/>
  <c r="J1490" i="39"/>
  <c r="J1491" i="39"/>
  <c r="J1492" i="39"/>
  <c r="J1493" i="39"/>
  <c r="J1494" i="39"/>
  <c r="J1495" i="39"/>
  <c r="J1496" i="39"/>
  <c r="J1497" i="39"/>
  <c r="J1498" i="39"/>
  <c r="J1499" i="39"/>
  <c r="J1500" i="39"/>
  <c r="J1501" i="39"/>
  <c r="J1502" i="39"/>
  <c r="J1503" i="39"/>
  <c r="J1504" i="39"/>
  <c r="J1505" i="39"/>
  <c r="J1506" i="39"/>
  <c r="J1507" i="39"/>
  <c r="J1508" i="39"/>
  <c r="J1509" i="39"/>
  <c r="J1510" i="39"/>
  <c r="J1511" i="39"/>
  <c r="J1512" i="39"/>
  <c r="J1513" i="39"/>
  <c r="J1514" i="39"/>
  <c r="J1515" i="39"/>
  <c r="J1516" i="39"/>
  <c r="J1517" i="39"/>
  <c r="J1518" i="39"/>
  <c r="J1519" i="39"/>
  <c r="J1520" i="39"/>
  <c r="J1521" i="39"/>
  <c r="J1522" i="39"/>
  <c r="J1523" i="39"/>
  <c r="J1524" i="39"/>
  <c r="J1525" i="39"/>
  <c r="J1526" i="39"/>
  <c r="J1527" i="39"/>
  <c r="J1528" i="39"/>
  <c r="J1529" i="39"/>
  <c r="J1530" i="39"/>
  <c r="J1531" i="39"/>
  <c r="J1532" i="39"/>
  <c r="J1533" i="39"/>
  <c r="J1534" i="39"/>
  <c r="J1535" i="39"/>
  <c r="J1536" i="39"/>
  <c r="J1537" i="39"/>
  <c r="J1538" i="39"/>
  <c r="J1539" i="39"/>
  <c r="J1540" i="39"/>
  <c r="J1541" i="39"/>
  <c r="J1542" i="39"/>
  <c r="J1543" i="39"/>
  <c r="J1544" i="39"/>
  <c r="J1545" i="39"/>
  <c r="J1546" i="39"/>
  <c r="J1547" i="39"/>
  <c r="J1548" i="39"/>
  <c r="J1549" i="39"/>
  <c r="J1550" i="39"/>
  <c r="J1551" i="39"/>
  <c r="J1552" i="39"/>
  <c r="J1553" i="39"/>
  <c r="J1554" i="39"/>
  <c r="J1555" i="39"/>
  <c r="J1556" i="39"/>
  <c r="J1557" i="39"/>
  <c r="J1558" i="39"/>
  <c r="J1559" i="39"/>
  <c r="J1560" i="39"/>
  <c r="J1561" i="39"/>
  <c r="J1562" i="39"/>
  <c r="J1563" i="39"/>
  <c r="J1564" i="39"/>
  <c r="J1565" i="39"/>
  <c r="J1566" i="39"/>
  <c r="J1567" i="39"/>
  <c r="J1568" i="39"/>
  <c r="J1569" i="39"/>
  <c r="J1570" i="39"/>
  <c r="J1571" i="39"/>
  <c r="J1572" i="39"/>
  <c r="J1573" i="39"/>
  <c r="J1574" i="39"/>
  <c r="J1575" i="39"/>
  <c r="J1576" i="39"/>
  <c r="J1577" i="39"/>
  <c r="J1578" i="39"/>
  <c r="J1579" i="39"/>
  <c r="J1580" i="39"/>
  <c r="J1581" i="39"/>
  <c r="J1582" i="39"/>
  <c r="J1583" i="39"/>
  <c r="J1584" i="39"/>
  <c r="J1585" i="39"/>
  <c r="J1586" i="39"/>
  <c r="J1587" i="39"/>
  <c r="J1588" i="39"/>
  <c r="J1589" i="39"/>
  <c r="J1590" i="39"/>
  <c r="J1591" i="39"/>
  <c r="J1592" i="39"/>
  <c r="J1593" i="39"/>
  <c r="J1594" i="39"/>
  <c r="J1595" i="39"/>
  <c r="J1596" i="39"/>
  <c r="J1597" i="39"/>
  <c r="J1598" i="39"/>
  <c r="J1599" i="39"/>
  <c r="J1600" i="39"/>
  <c r="J1601" i="39"/>
  <c r="J1602" i="39"/>
  <c r="J1603" i="39"/>
  <c r="J1604" i="39"/>
  <c r="J1605" i="39"/>
  <c r="J1606" i="39"/>
  <c r="J1607" i="39"/>
  <c r="J1608" i="39"/>
  <c r="J1609" i="39"/>
  <c r="J1610" i="39"/>
  <c r="J1611" i="39"/>
  <c r="J1612" i="39"/>
  <c r="J1613" i="39"/>
  <c r="J1614" i="39"/>
  <c r="J1615" i="39"/>
  <c r="J1616" i="39"/>
  <c r="J1617" i="39"/>
  <c r="J1618" i="39"/>
  <c r="J1619" i="39"/>
  <c r="J1620" i="39"/>
  <c r="J1621" i="39"/>
  <c r="J1622" i="39"/>
  <c r="J1623" i="39"/>
  <c r="J1624" i="39"/>
  <c r="J1625" i="39"/>
  <c r="J1626" i="39"/>
  <c r="J1627" i="39"/>
  <c r="J1628" i="39"/>
  <c r="J1629" i="39"/>
  <c r="J1630" i="39"/>
  <c r="J1631" i="39"/>
  <c r="J1632" i="39"/>
  <c r="J1633" i="39"/>
  <c r="J1634" i="39"/>
  <c r="J1635" i="39"/>
  <c r="J1636" i="39"/>
  <c r="J1637" i="39"/>
  <c r="J1638" i="39"/>
  <c r="J1639" i="39"/>
  <c r="J1640" i="39"/>
  <c r="J1641" i="39"/>
  <c r="J1642" i="39"/>
  <c r="J1643" i="39"/>
  <c r="J1644" i="39"/>
  <c r="J1645" i="39"/>
  <c r="J1646" i="39"/>
  <c r="J1647" i="39"/>
  <c r="J1648" i="39"/>
  <c r="J1649" i="39"/>
  <c r="J1650" i="39"/>
  <c r="J1651" i="39"/>
  <c r="J1652" i="39"/>
  <c r="J1653" i="39"/>
  <c r="J1654" i="39"/>
  <c r="J1655" i="39"/>
  <c r="J1656" i="39"/>
  <c r="J1657" i="39"/>
  <c r="J1658" i="39"/>
  <c r="J1659" i="39"/>
  <c r="J1660" i="39"/>
  <c r="J1661" i="39"/>
  <c r="J1662" i="39"/>
  <c r="J1663" i="39"/>
  <c r="J1664" i="39"/>
  <c r="J1665" i="39"/>
  <c r="J1666" i="39"/>
  <c r="J1667" i="39"/>
  <c r="J1668" i="39"/>
  <c r="J1669" i="39"/>
  <c r="J1670" i="39"/>
  <c r="J1671" i="39"/>
  <c r="J1672" i="39"/>
  <c r="J1673" i="39"/>
  <c r="J1674" i="39"/>
  <c r="J1675" i="39"/>
  <c r="J1676" i="39"/>
  <c r="J1677" i="39"/>
  <c r="J1678" i="39"/>
  <c r="J1679" i="39"/>
  <c r="J1680" i="39"/>
  <c r="J1681" i="39"/>
  <c r="J2" i="39"/>
  <c r="J3" i="39"/>
  <c r="J4" i="39"/>
  <c r="J5" i="39"/>
  <c r="J6" i="39"/>
  <c r="J7" i="39"/>
  <c r="J8" i="39"/>
  <c r="J9" i="39"/>
  <c r="J10" i="39"/>
  <c r="J11" i="39"/>
  <c r="J12" i="39"/>
  <c r="J13" i="39"/>
  <c r="J14" i="39"/>
  <c r="J15" i="39"/>
  <c r="J16" i="39"/>
  <c r="J17" i="39"/>
  <c r="J18" i="39"/>
  <c r="J19" i="39"/>
  <c r="J20" i="39"/>
  <c r="J21" i="39"/>
  <c r="J22" i="39"/>
  <c r="J23" i="39"/>
  <c r="J24" i="39"/>
  <c r="J25" i="39"/>
  <c r="J26" i="39"/>
  <c r="J27" i="39"/>
  <c r="J28" i="39"/>
  <c r="J29" i="39"/>
  <c r="J30" i="39"/>
  <c r="J31" i="39"/>
  <c r="J32" i="39"/>
  <c r="J33" i="39"/>
  <c r="J34" i="39"/>
  <c r="J35" i="39"/>
  <c r="J36" i="39"/>
  <c r="J37" i="39"/>
  <c r="J38" i="39"/>
  <c r="J39" i="39"/>
  <c r="J40" i="39"/>
  <c r="J41" i="39"/>
  <c r="J42" i="39"/>
  <c r="J43" i="39"/>
  <c r="J44" i="39"/>
  <c r="J45" i="39"/>
  <c r="J46" i="39"/>
  <c r="J47" i="39"/>
  <c r="J48" i="39"/>
  <c r="J49" i="39"/>
  <c r="J50" i="39"/>
  <c r="J51" i="39"/>
  <c r="J52" i="39"/>
  <c r="J53" i="39"/>
  <c r="J54" i="39"/>
  <c r="J55" i="39"/>
  <c r="J56" i="39"/>
  <c r="J57" i="39"/>
  <c r="J58" i="39"/>
  <c r="J59" i="39"/>
  <c r="J60" i="39"/>
  <c r="J61" i="39"/>
  <c r="J62" i="39"/>
  <c r="J63" i="39"/>
  <c r="J64" i="39"/>
  <c r="J65" i="39"/>
  <c r="J66" i="39"/>
  <c r="J67" i="39"/>
  <c r="J68" i="39"/>
  <c r="J69" i="39"/>
  <c r="J70" i="39"/>
  <c r="J71" i="39"/>
  <c r="J72" i="39"/>
  <c r="J73" i="39"/>
  <c r="J74" i="39"/>
  <c r="J75" i="39"/>
  <c r="J76" i="39"/>
  <c r="J77" i="39"/>
  <c r="J78" i="39"/>
  <c r="J79" i="39"/>
  <c r="J80" i="39"/>
  <c r="J81" i="39"/>
  <c r="J82" i="39"/>
  <c r="J83" i="39"/>
  <c r="J84" i="39"/>
  <c r="J85" i="39"/>
  <c r="J86" i="39"/>
  <c r="J87" i="39"/>
  <c r="J88" i="39"/>
  <c r="J89" i="39"/>
  <c r="J90" i="39"/>
  <c r="J91" i="39"/>
  <c r="J92" i="39"/>
  <c r="J93" i="39"/>
  <c r="J94" i="39"/>
  <c r="J95" i="39"/>
  <c r="J96" i="39"/>
  <c r="J97" i="39"/>
  <c r="J98" i="39"/>
  <c r="J99" i="39"/>
  <c r="J100" i="39"/>
  <c r="J101" i="39"/>
  <c r="J102" i="39"/>
  <c r="J103" i="39"/>
  <c r="J104" i="39"/>
  <c r="J105" i="39"/>
  <c r="J106" i="39"/>
  <c r="J107" i="39"/>
  <c r="J108" i="39"/>
  <c r="J109" i="39"/>
  <c r="J110" i="39"/>
  <c r="J111" i="39"/>
  <c r="J112" i="39"/>
  <c r="J113" i="39"/>
  <c r="J114" i="39"/>
  <c r="J115" i="39"/>
  <c r="J116" i="39"/>
  <c r="J117" i="39"/>
  <c r="J118" i="39"/>
  <c r="J119" i="39"/>
  <c r="J120" i="39"/>
  <c r="J121" i="39"/>
  <c r="J122" i="39"/>
  <c r="J123" i="39"/>
  <c r="J124" i="39"/>
  <c r="J125" i="39"/>
  <c r="J126" i="39"/>
  <c r="J127" i="39"/>
  <c r="J128" i="39"/>
  <c r="J129" i="39"/>
  <c r="J130" i="39"/>
  <c r="J131" i="39"/>
  <c r="J132" i="39"/>
  <c r="J133" i="39"/>
  <c r="J134" i="39"/>
  <c r="J135" i="39"/>
  <c r="J136" i="39"/>
  <c r="J137" i="39"/>
  <c r="J138" i="39"/>
  <c r="J139" i="39"/>
  <c r="J140" i="39"/>
  <c r="J141" i="39"/>
  <c r="J142" i="39"/>
  <c r="J143" i="39"/>
  <c r="J144" i="39"/>
  <c r="J145" i="39"/>
  <c r="J146" i="39"/>
  <c r="J147" i="39"/>
  <c r="J148" i="39"/>
  <c r="J149" i="39"/>
  <c r="J150" i="39"/>
  <c r="J151" i="39"/>
  <c r="J152" i="39"/>
  <c r="J153" i="39"/>
  <c r="J154" i="39"/>
  <c r="J155" i="39"/>
  <c r="J156" i="39"/>
  <c r="J157" i="39"/>
  <c r="J158" i="39"/>
  <c r="J159" i="39"/>
  <c r="J160" i="39"/>
  <c r="J161" i="39"/>
  <c r="J162" i="39"/>
  <c r="J163" i="39"/>
  <c r="J164" i="39"/>
  <c r="J165" i="39"/>
  <c r="J166" i="39"/>
  <c r="J167" i="39"/>
  <c r="J168" i="39"/>
  <c r="J169" i="39"/>
  <c r="J170" i="39"/>
  <c r="J171" i="39"/>
  <c r="J172" i="39"/>
  <c r="J173" i="39"/>
  <c r="J174" i="39"/>
  <c r="J175" i="39"/>
  <c r="J176" i="39"/>
  <c r="J177" i="39"/>
  <c r="J178" i="39"/>
  <c r="J179" i="39"/>
  <c r="J180" i="39"/>
  <c r="J181" i="39"/>
  <c r="J182" i="39"/>
  <c r="J183" i="39"/>
  <c r="J184" i="39"/>
  <c r="J185" i="39"/>
  <c r="J186" i="39"/>
  <c r="J187" i="39"/>
  <c r="J188" i="39"/>
  <c r="J189" i="39"/>
  <c r="J190" i="39"/>
  <c r="J191" i="39"/>
  <c r="J192" i="39"/>
  <c r="J193" i="39"/>
  <c r="J194" i="39"/>
  <c r="J195" i="39"/>
  <c r="J196" i="39"/>
  <c r="J197" i="39"/>
  <c r="J198" i="39"/>
  <c r="J199" i="39"/>
  <c r="J200" i="39"/>
  <c r="J201" i="39"/>
  <c r="J202" i="39"/>
  <c r="J203" i="39"/>
  <c r="J204" i="39"/>
  <c r="J205" i="39"/>
  <c r="J206" i="39"/>
  <c r="J207" i="39"/>
  <c r="J208" i="39"/>
  <c r="J209" i="39"/>
  <c r="J210" i="39"/>
  <c r="J211" i="39"/>
  <c r="J212" i="39"/>
  <c r="J213" i="39"/>
  <c r="J214" i="39"/>
  <c r="J215" i="39"/>
  <c r="J216" i="39"/>
  <c r="J217" i="39"/>
  <c r="J218" i="39"/>
  <c r="J219" i="39"/>
  <c r="J220" i="39"/>
  <c r="J221" i="39"/>
  <c r="J222" i="39"/>
  <c r="J223" i="39"/>
  <c r="J224" i="39"/>
  <c r="J225" i="39"/>
  <c r="J226" i="39"/>
  <c r="J227" i="39"/>
  <c r="J228" i="39"/>
  <c r="J229" i="39"/>
  <c r="J230" i="39"/>
  <c r="J231" i="39"/>
  <c r="J232" i="39"/>
  <c r="J233" i="39"/>
  <c r="J234" i="39"/>
  <c r="J235" i="39"/>
  <c r="J236" i="39"/>
  <c r="J237" i="39"/>
  <c r="J238" i="39"/>
  <c r="J239" i="39"/>
  <c r="J240" i="39"/>
  <c r="J241" i="39"/>
  <c r="J242" i="39"/>
  <c r="J243" i="39"/>
  <c r="J244" i="39"/>
  <c r="J245" i="39"/>
  <c r="J246" i="39"/>
  <c r="J247" i="39"/>
  <c r="J248" i="39"/>
  <c r="J249" i="39"/>
  <c r="J250" i="39"/>
  <c r="J251" i="39"/>
  <c r="J252" i="39"/>
  <c r="J253" i="39"/>
  <c r="J254" i="39"/>
  <c r="J255" i="39"/>
  <c r="J256" i="39"/>
  <c r="J257" i="39"/>
  <c r="J258" i="39"/>
  <c r="J259" i="39"/>
  <c r="J260" i="39"/>
  <c r="J261" i="39"/>
  <c r="J262" i="39"/>
  <c r="J263" i="39"/>
  <c r="J264" i="39"/>
  <c r="J265" i="39"/>
  <c r="J266" i="39"/>
  <c r="J267" i="39"/>
  <c r="J268" i="39"/>
  <c r="J269" i="39"/>
  <c r="J270" i="39"/>
  <c r="J271" i="39"/>
  <c r="J272" i="39"/>
  <c r="J273" i="39"/>
  <c r="J274" i="39"/>
  <c r="J275" i="39"/>
  <c r="J276" i="39"/>
  <c r="J277" i="39"/>
  <c r="J278" i="39"/>
  <c r="J279" i="39"/>
  <c r="J280" i="39"/>
  <c r="J281" i="39"/>
  <c r="J282" i="39"/>
  <c r="J283" i="39"/>
  <c r="J284" i="39"/>
  <c r="J285" i="39"/>
  <c r="J286" i="39"/>
  <c r="J287" i="39"/>
  <c r="J288" i="39"/>
  <c r="J289" i="39"/>
  <c r="J290" i="39"/>
  <c r="J291" i="39"/>
  <c r="J292" i="39"/>
  <c r="J293" i="39"/>
  <c r="J294" i="39"/>
  <c r="J295" i="39"/>
  <c r="J296" i="39"/>
  <c r="J297" i="39"/>
  <c r="J298" i="39"/>
  <c r="J299" i="39"/>
  <c r="J300" i="39"/>
  <c r="J301" i="39"/>
  <c r="J302" i="39"/>
  <c r="J303" i="39"/>
  <c r="J304" i="39"/>
  <c r="J305" i="39"/>
  <c r="J306" i="39"/>
  <c r="J307" i="39"/>
  <c r="J308" i="39"/>
  <c r="J309" i="39"/>
  <c r="J310" i="39"/>
  <c r="J311" i="39"/>
  <c r="J312" i="39"/>
  <c r="J313" i="39"/>
  <c r="J314" i="39"/>
  <c r="J315" i="39"/>
  <c r="J316" i="39"/>
  <c r="J317" i="39"/>
  <c r="J318" i="39"/>
  <c r="J319" i="39"/>
  <c r="J320" i="39"/>
  <c r="J321" i="39"/>
  <c r="J322" i="39"/>
  <c r="J323" i="39"/>
  <c r="J324" i="39"/>
  <c r="J325" i="39"/>
  <c r="J326" i="39"/>
  <c r="J327" i="39"/>
  <c r="J328" i="39"/>
  <c r="J329" i="39"/>
  <c r="J330" i="39"/>
  <c r="J331" i="39"/>
  <c r="J332" i="39"/>
  <c r="J333" i="39"/>
  <c r="J334" i="39"/>
  <c r="J335" i="39"/>
  <c r="J336" i="39"/>
  <c r="J337" i="39"/>
  <c r="J338" i="39"/>
  <c r="J339" i="39"/>
  <c r="J340" i="39"/>
  <c r="J341" i="39"/>
  <c r="J342" i="39"/>
  <c r="J343" i="39"/>
  <c r="J344" i="39"/>
  <c r="J345" i="39"/>
  <c r="J346" i="39"/>
  <c r="J347" i="39"/>
  <c r="J348" i="39"/>
  <c r="J349" i="39"/>
  <c r="J350" i="39"/>
  <c r="J351" i="39"/>
  <c r="J352" i="39"/>
  <c r="J353" i="39"/>
  <c r="J354" i="39"/>
  <c r="J355" i="39"/>
  <c r="J356" i="39"/>
  <c r="J357" i="39"/>
  <c r="J358" i="39"/>
  <c r="J359" i="39"/>
  <c r="J360" i="39"/>
  <c r="J361" i="39"/>
  <c r="J362" i="39"/>
  <c r="J363" i="39"/>
  <c r="J364" i="39"/>
  <c r="J365" i="39"/>
  <c r="J366" i="39"/>
  <c r="J367" i="39"/>
  <c r="J368" i="39"/>
  <c r="J369" i="39"/>
  <c r="J370" i="39"/>
  <c r="J371" i="39"/>
  <c r="J372" i="39"/>
  <c r="J373" i="39"/>
  <c r="J374" i="39"/>
  <c r="J375" i="39"/>
  <c r="J376" i="39"/>
  <c r="J377" i="39"/>
  <c r="J378" i="39"/>
  <c r="J379" i="39"/>
  <c r="J380" i="39"/>
  <c r="J381" i="39"/>
  <c r="J382" i="39"/>
  <c r="J383" i="39"/>
  <c r="J384" i="39"/>
  <c r="J385" i="39"/>
  <c r="J386" i="39"/>
  <c r="J387" i="39"/>
  <c r="J388" i="39"/>
  <c r="J389" i="39"/>
  <c r="J390" i="39"/>
  <c r="J391" i="39"/>
  <c r="J392" i="39"/>
  <c r="J393" i="39"/>
  <c r="J394" i="39"/>
  <c r="J395" i="39"/>
  <c r="J396" i="39"/>
  <c r="J397" i="39"/>
  <c r="J398" i="39"/>
  <c r="J399" i="39"/>
  <c r="J400" i="39"/>
  <c r="J401" i="39"/>
  <c r="J402" i="39"/>
  <c r="J403" i="39"/>
  <c r="J404" i="39"/>
  <c r="J405" i="39"/>
  <c r="J406" i="39"/>
  <c r="J407" i="39"/>
  <c r="J408" i="39"/>
  <c r="J409" i="39"/>
  <c r="J410" i="39"/>
  <c r="J411" i="39"/>
  <c r="J412" i="39"/>
  <c r="J413" i="39"/>
  <c r="J414" i="39"/>
  <c r="J415" i="39"/>
  <c r="J416" i="39"/>
  <c r="J417" i="39"/>
  <c r="J418" i="39"/>
  <c r="J419" i="39"/>
  <c r="J420" i="39"/>
  <c r="J421" i="39"/>
  <c r="J422" i="39"/>
  <c r="J423" i="39"/>
  <c r="J424" i="39"/>
  <c r="J425" i="39"/>
  <c r="J426" i="39"/>
  <c r="J427" i="39"/>
  <c r="J428" i="39"/>
  <c r="J429" i="39"/>
  <c r="J430" i="39"/>
  <c r="J431" i="39"/>
  <c r="J432" i="39"/>
  <c r="J433" i="39"/>
  <c r="J434" i="39"/>
  <c r="J435" i="39"/>
  <c r="J436" i="39"/>
  <c r="J437" i="39"/>
  <c r="J438" i="39"/>
  <c r="J439" i="39"/>
  <c r="J440" i="39"/>
  <c r="J441" i="39"/>
  <c r="J442" i="39"/>
  <c r="J443" i="39"/>
  <c r="J444" i="39"/>
  <c r="J445" i="39"/>
  <c r="J446" i="39"/>
  <c r="J447" i="39"/>
  <c r="J448" i="39"/>
  <c r="J449" i="39"/>
  <c r="J450" i="39"/>
  <c r="J451" i="39"/>
  <c r="J452" i="39"/>
  <c r="J453" i="39"/>
  <c r="J454" i="39"/>
  <c r="J455" i="39"/>
  <c r="J456" i="39"/>
  <c r="J457" i="39"/>
  <c r="J458" i="39"/>
  <c r="J459" i="39"/>
  <c r="J460" i="39"/>
  <c r="J461" i="39"/>
  <c r="J462" i="39"/>
  <c r="J463" i="39"/>
  <c r="J464" i="39"/>
  <c r="J465" i="39"/>
  <c r="J466" i="39"/>
  <c r="J467" i="39"/>
  <c r="J468" i="39"/>
  <c r="J469" i="39"/>
  <c r="J470" i="39"/>
  <c r="J471" i="39"/>
  <c r="J472" i="39"/>
  <c r="J473" i="39"/>
  <c r="J474" i="39"/>
  <c r="J475" i="39"/>
  <c r="J476" i="39"/>
  <c r="J477" i="39"/>
  <c r="J478" i="39"/>
  <c r="J479" i="39"/>
  <c r="J480" i="39"/>
  <c r="J481" i="39"/>
  <c r="J482" i="39"/>
  <c r="J483" i="39"/>
  <c r="J484" i="39"/>
  <c r="J485" i="39"/>
  <c r="J486" i="39"/>
  <c r="J487" i="39"/>
  <c r="J488" i="39"/>
  <c r="J489" i="39"/>
  <c r="J490" i="39"/>
  <c r="J491" i="39"/>
  <c r="J492" i="39"/>
  <c r="J493" i="39"/>
  <c r="J494" i="39"/>
  <c r="J495" i="39"/>
  <c r="J496" i="39"/>
  <c r="J497" i="39"/>
  <c r="J498" i="39"/>
  <c r="J499" i="39"/>
  <c r="J500" i="39"/>
  <c r="J501" i="39"/>
  <c r="J502" i="39"/>
  <c r="J503" i="39"/>
  <c r="J504" i="39"/>
  <c r="J505" i="39"/>
  <c r="J506" i="39"/>
  <c r="J507" i="39"/>
  <c r="J508" i="39"/>
  <c r="J509" i="39"/>
  <c r="J510" i="39"/>
  <c r="J511" i="39"/>
  <c r="J512" i="39"/>
  <c r="J513" i="39"/>
  <c r="J514" i="39"/>
  <c r="J515" i="39"/>
  <c r="J516" i="39"/>
  <c r="J517" i="39"/>
  <c r="J518" i="39"/>
  <c r="J519" i="39"/>
  <c r="J520" i="39"/>
  <c r="J521" i="39"/>
  <c r="J522" i="39"/>
  <c r="J523" i="39"/>
  <c r="J524" i="39"/>
  <c r="J525" i="39"/>
  <c r="J526" i="39"/>
  <c r="J527" i="39"/>
  <c r="J528" i="39"/>
  <c r="J529" i="39"/>
  <c r="J530" i="39"/>
  <c r="J531" i="39"/>
  <c r="J532" i="39"/>
  <c r="J533" i="39"/>
  <c r="J534" i="39"/>
  <c r="J535" i="39"/>
  <c r="J536" i="39"/>
  <c r="J537" i="39"/>
  <c r="J538" i="39"/>
  <c r="J539" i="39"/>
  <c r="J540" i="39"/>
  <c r="J541" i="39"/>
  <c r="J542" i="39"/>
  <c r="J543" i="39"/>
  <c r="J544" i="39"/>
  <c r="J545" i="39"/>
  <c r="J546" i="39"/>
  <c r="J547" i="39"/>
  <c r="J548" i="39"/>
  <c r="J549" i="39"/>
  <c r="J550" i="39"/>
  <c r="J551" i="39"/>
  <c r="J552" i="39"/>
  <c r="J553" i="39"/>
  <c r="J554" i="39"/>
  <c r="J555" i="39"/>
  <c r="J556" i="39"/>
  <c r="J557" i="39"/>
  <c r="J558" i="39"/>
  <c r="J559" i="39"/>
  <c r="J560" i="39"/>
  <c r="J561" i="39"/>
  <c r="J562" i="39"/>
  <c r="J563" i="39"/>
  <c r="J564" i="39"/>
  <c r="J565" i="39"/>
  <c r="J566" i="39"/>
  <c r="J567" i="39"/>
  <c r="J568" i="39"/>
  <c r="J569" i="39"/>
  <c r="J570" i="39"/>
  <c r="J571" i="39"/>
  <c r="J572" i="39"/>
  <c r="J573" i="39"/>
  <c r="J574" i="39"/>
  <c r="J575" i="39"/>
  <c r="J576" i="39"/>
  <c r="J577" i="39"/>
  <c r="J578" i="39"/>
  <c r="J579" i="39"/>
  <c r="J580" i="39"/>
  <c r="J581" i="39"/>
  <c r="J582" i="39"/>
  <c r="J583" i="39"/>
  <c r="J584" i="39"/>
  <c r="J585" i="39"/>
  <c r="J586" i="39"/>
  <c r="J587" i="39"/>
  <c r="J588" i="39"/>
  <c r="J589" i="39"/>
  <c r="J590" i="39"/>
  <c r="J591" i="39"/>
  <c r="J592" i="39"/>
  <c r="J593" i="39"/>
  <c r="J594" i="39"/>
  <c r="J595" i="39"/>
  <c r="J596" i="39"/>
  <c r="J597" i="39"/>
  <c r="J598" i="39"/>
  <c r="J599" i="39"/>
  <c r="J600" i="39"/>
  <c r="J601" i="39"/>
  <c r="J602" i="39"/>
  <c r="J603" i="39"/>
  <c r="J604" i="39"/>
  <c r="J605" i="39"/>
  <c r="J606" i="39"/>
  <c r="J607" i="39"/>
  <c r="J608" i="39"/>
  <c r="J609" i="39"/>
  <c r="J610" i="39"/>
  <c r="J611" i="39"/>
  <c r="J612" i="39"/>
  <c r="J613" i="39"/>
  <c r="J614" i="39"/>
  <c r="J615" i="39"/>
  <c r="J616" i="39"/>
  <c r="J617" i="39"/>
  <c r="J618" i="39"/>
  <c r="J619" i="39"/>
  <c r="J620" i="39"/>
  <c r="J621" i="39"/>
  <c r="J622" i="39"/>
  <c r="J623" i="39"/>
  <c r="J624" i="39"/>
  <c r="J625" i="39"/>
  <c r="J626" i="39"/>
  <c r="J627" i="39"/>
  <c r="J628" i="39"/>
  <c r="J629" i="39"/>
  <c r="J630" i="39"/>
  <c r="J631" i="39"/>
  <c r="J632" i="39"/>
  <c r="J633" i="39"/>
  <c r="J634" i="39"/>
  <c r="J635" i="39"/>
  <c r="J636" i="39"/>
  <c r="J637" i="39"/>
  <c r="J638" i="39"/>
  <c r="J639" i="39"/>
  <c r="J640" i="39"/>
  <c r="J641" i="39"/>
  <c r="J642" i="39"/>
  <c r="J643" i="39"/>
  <c r="J644" i="39"/>
  <c r="J645" i="39"/>
  <c r="J646" i="39"/>
  <c r="J647" i="39"/>
  <c r="J648" i="39"/>
  <c r="J649" i="39"/>
  <c r="J650" i="39"/>
  <c r="J651" i="39"/>
  <c r="J652" i="39"/>
  <c r="J653" i="39"/>
  <c r="J654" i="39"/>
  <c r="J655" i="39"/>
  <c r="J656" i="39"/>
  <c r="J657" i="39"/>
  <c r="J658" i="39"/>
  <c r="J659" i="39"/>
  <c r="J660" i="39"/>
  <c r="J661" i="39"/>
  <c r="J662" i="39"/>
  <c r="J663" i="39"/>
  <c r="J664" i="39"/>
  <c r="J665" i="39"/>
  <c r="J666" i="39"/>
  <c r="J667" i="39"/>
  <c r="J668" i="39"/>
  <c r="J669" i="39"/>
  <c r="J670" i="39"/>
  <c r="J671" i="39"/>
  <c r="J672" i="39"/>
  <c r="J673" i="39"/>
  <c r="J674" i="39"/>
  <c r="J675" i="39"/>
  <c r="J676" i="39"/>
  <c r="J677" i="39"/>
  <c r="J678" i="39"/>
  <c r="J679" i="39"/>
  <c r="J680" i="39"/>
  <c r="J681" i="39"/>
  <c r="J682" i="39"/>
  <c r="J683" i="39"/>
  <c r="J684" i="39"/>
  <c r="J685" i="39"/>
  <c r="J686" i="39"/>
  <c r="J687" i="39"/>
  <c r="J688" i="39"/>
  <c r="J689" i="39"/>
  <c r="J690" i="39"/>
  <c r="J691" i="39"/>
  <c r="J692" i="39"/>
  <c r="J693" i="39"/>
  <c r="J694" i="39"/>
  <c r="J695" i="39"/>
  <c r="J696" i="39"/>
  <c r="J697" i="39"/>
  <c r="J698" i="39"/>
  <c r="J699" i="39"/>
  <c r="J700" i="39"/>
  <c r="J701" i="39"/>
  <c r="J702" i="39"/>
  <c r="J703" i="39"/>
  <c r="J704" i="39"/>
  <c r="J705" i="39"/>
  <c r="J706" i="39"/>
  <c r="J707" i="39"/>
  <c r="J708" i="39"/>
  <c r="J709" i="39"/>
  <c r="J710" i="39"/>
  <c r="J711" i="39"/>
  <c r="J712" i="39"/>
  <c r="J713" i="39"/>
  <c r="J714" i="39"/>
  <c r="J715" i="39"/>
  <c r="J716" i="39"/>
  <c r="J717" i="39"/>
  <c r="J718" i="39"/>
  <c r="J719" i="39"/>
  <c r="J720" i="39"/>
  <c r="J721" i="39"/>
  <c r="R31" i="39"/>
  <c r="Q31" i="39"/>
  <c r="X31" i="39"/>
  <c r="P31" i="39"/>
  <c r="O31" i="39"/>
  <c r="V31" i="39"/>
  <c r="T31" i="39"/>
  <c r="W31" i="39"/>
  <c r="U31" i="39"/>
  <c r="S31" i="39"/>
  <c r="B4" i="41" l="1"/>
  <c r="C4" i="41" s="1"/>
  <c r="H22" i="1" l="1"/>
</calcChain>
</file>

<file path=xl/sharedStrings.xml><?xml version="1.0" encoding="utf-8"?>
<sst xmlns="http://schemas.openxmlformats.org/spreadsheetml/2006/main" count="5210" uniqueCount="239">
  <si>
    <t>No.</t>
  </si>
  <si>
    <t>Description</t>
  </si>
  <si>
    <t>Status</t>
  </si>
  <si>
    <t>End-note</t>
  </si>
  <si>
    <t>1 Exception in strategy 26, and many in 27</t>
  </si>
  <si>
    <t>Caused by error in logical statement - trying to avoid C1 to send control message to it self missed out in logic and always tried to send snapshot form it self..</t>
  </si>
  <si>
    <t>2 - Finished</t>
  </si>
  <si>
    <t>Unsure about bw measure, is it correct?</t>
  </si>
  <si>
    <t>Input and output of all devices, thus avoid routers</t>
  </si>
  <si>
    <t>Why is there no bw improvement, and such a perfect overlap?</t>
  </si>
  <si>
    <t>The rate did not lower from join query, hence need to add a aggregate there</t>
  </si>
  <si>
    <t>The join now crashes and leads to stack overlfow</t>
  </si>
  <si>
    <t>Exception in thread "Thread-2" java.lang.StackOverflowError</t>
  </si>
  <si>
    <t>Need to reduce unwanted migrations</t>
  </si>
  <si>
    <t>Test slope in temp query? Something wrong</t>
  </si>
  <si>
    <t>Column Labels</t>
  </si>
  <si>
    <t>Grand Total</t>
  </si>
  <si>
    <t>Row Labels</t>
  </si>
  <si>
    <t>Error when releaseing lock, reentrant lock thingy</t>
  </si>
  <si>
    <t>java.lang.IllegalMonitorStateException
	at java.base/java.util.concurrent.locks.ReentrantLock$Sync.tryRelease(ReentrantLock.java:149)
	at java.base/java.util.concurrent.locks.AbstractQueuedSynchronizer.release(AbstractQueuedSynchronizer.java:1</t>
  </si>
  <si>
    <t>Never a false rate update in Query 1 &gt;PAMAP</t>
  </si>
  <si>
    <t>Bug in code, used wrong index in the source data file for adaptation</t>
  </si>
  <si>
    <t>Crash early in Reactive 27</t>
  </si>
  <si>
    <t>Run</t>
  </si>
  <si>
    <t xml:space="preserve">Many crashes in snapshot recovery </t>
  </si>
  <si>
    <t>Segment 7 is actually missing, reconstruction out of order?</t>
  </si>
  <si>
    <t>Understand the variation in latency</t>
  </si>
  <si>
    <t>Large variation in migration time, probably not the only cause</t>
  </si>
  <si>
    <t>Bug where 26_2 does not output tuples in the begining</t>
  </si>
  <si>
    <t xml:space="preserve"> The Thread.sleep pre change of migratelock variable altering halts processing, so it had to be put in another thread.</t>
  </si>
  <si>
    <t>Need to show improvements proactive strategy</t>
  </si>
  <si>
    <t>analyse_load.py sometimes crashes during average cpu consumption</t>
  </si>
  <si>
    <t>Major packetloss on 3_26_1,1_26_1,3_27_1,5_27_1</t>
  </si>
  <si>
    <t>Why does it stop for 26_1 at aprox 3752.91000 s? It seem to somehow crash? 3712706 [nioEventLoopGroup-3-2] DEBUG no.uio.ifi.dmms.cepoverlay.overlay.OverlayInstance  - &gt; Counter:  2 Snap: 4</t>
  </si>
  <si>
    <t>Why does migration take longer time in strat 26 query 2?</t>
  </si>
  <si>
    <t>It is because for query 2 that the algorithm find other placements than 25 and 26!!! Fixed that with limiting placement to 25 and 26</t>
  </si>
  <si>
    <t>Query 1: Only 25 delivers tuples early</t>
  </si>
  <si>
    <t>I think it is simply that the last query never starts before we get a rate update. BIG BUG!!!!!!</t>
  </si>
  <si>
    <t>J2</t>
  </si>
  <si>
    <t>Smaller improvements, but bottom line is that we adapt less with the same performance in terms of placement -&gt; a win</t>
  </si>
  <si>
    <t>The Slope check in DBP screws up the old experiment (synthetic)</t>
  </si>
  <si>
    <t>Seems for instance 25_5_1 crashes. Somehow count is zero. It is because the file is sometimes missing / corrupted</t>
  </si>
  <si>
    <t>Rate update that are blocked by ongoing migrations should trigger a new attempt at migration later</t>
  </si>
  <si>
    <t>Lock for preventing duplicate migrations on top of eachother not sage</t>
  </si>
  <si>
    <t>In run_1/exp_noise-2-0.8/A1# , there are two same migrations being triggered almost at the same time: 25090 and 25659 from the same source. Could it be that DBP and real migration is not in sync?</t>
  </si>
  <si>
    <t>Well, this is not actually the case. The Thread is scheduled 200 ms after the ongoing migration stops placement algorithm</t>
  </si>
  <si>
    <t>Strat26 adapts too much in current pamap version</t>
  </si>
  <si>
    <t>Could it be that slope is not activated / working? Yes current assumption, bug / typeo in the code line that reads the parameter from config file</t>
  </si>
  <si>
    <t>We migrate the data, but it seems there is a large increase in delay nevertheless</t>
  </si>
  <si>
    <t>The lastMigrated value is not updated correctly so flush aware do not work</t>
  </si>
  <si>
    <t>Could be because we use internal time, now running two version with and without this..</t>
  </si>
  <si>
    <t>Suddenly large values even though window was just lfished, attempting with atomic long instead?  Asked to migrate a snapshot</t>
  </si>
  <si>
    <t>In large pamap experiment, waiting way to long time for migration</t>
  </si>
  <si>
    <t>In large pamap experiment, window aware seems activated even though it shouldnot be</t>
  </si>
  <si>
    <t>Found bug in script, hardcoded value instead of using exp parameter!!</t>
  </si>
  <si>
    <t>What causes tuples with major delay for 26 window aware?</t>
  </si>
  <si>
    <t>There are a couple of events where there is large gaps in results and that causes the large delay, instead look for delays in the realisetic range of migration imposed latencies</t>
  </si>
  <si>
    <t>No effect in new results</t>
  </si>
  <si>
    <t>Seems there is a large effect now that we lowered the bandwidth among the nodes</t>
  </si>
  <si>
    <t>1 - Ongoing</t>
  </si>
  <si>
    <t>Why does false see so much latency between 450 and 520 s</t>
  </si>
  <si>
    <t>There are large gaps in matches with the query, this impacts end-to-end latency</t>
  </si>
  <si>
    <t>PAMAP Small experiment lacks migration time and freeze time metrics</t>
  </si>
  <si>
    <t>PAMAP Large separate freeze time from migration time</t>
  </si>
  <si>
    <t>Fixed with shells scripts analyse-mig-time.sh that counts the wait instructions to find out how much of the migration time is from sleeping</t>
  </si>
  <si>
    <t>Way to many prints while we are waiting for window flush</t>
  </si>
  <si>
    <t>Should have it so that the number of waits (or wait time in ms) is printed folllowing a number of sleeps, rather than per sleep</t>
  </si>
  <si>
    <t>Bug in PAMAP Large Window Wait and Aware 26 - 30 s migraiton time in run 5</t>
  </si>
  <si>
    <t>Route helper indicates that we set the wrong link rate (hardcoded) on all routers, double check this!</t>
  </si>
  <si>
    <t>Fixed it, hardcoded value that is not set to match the source nodes lin bandwidth def..</t>
  </si>
  <si>
    <t>Seems to be an issue with the sending of late arrivals, could have been related to congestion caused by bug 31, rerunning now to see.. (res will be placed in run folder) .. And yes. . That seems to be it..</t>
  </si>
  <si>
    <t>The score is low, and optimal placement seems far from the truth</t>
  </si>
  <si>
    <t>Score is low, and we do not see any big impact to the score level based on strategy. Score was low because the placement algorithm was tuned to another query. Fixed and we improved score substantially. Left to see if timing has impact or not</t>
  </si>
  <si>
    <t>In score calculation, we need to make sure that transmission cost considered</t>
  </si>
  <si>
    <t>Coded now the change that script looks for placement and startup of operator on the destination node. Not tested, test tomorrow 24. march.. And there it works, closing</t>
  </si>
  <si>
    <t>Test to analyse prediction accuracy gives obvious wrong results (or algo perform poorly)</t>
  </si>
  <si>
    <t>Hits</t>
  </si>
  <si>
    <t>Error</t>
  </si>
  <si>
    <t>TrueNegative</t>
  </si>
  <si>
    <t>FalsePositive</t>
  </si>
  <si>
    <t>FalseNegative</t>
  </si>
  <si>
    <t>TruePositive</t>
  </si>
  <si>
    <t>FW</t>
  </si>
  <si>
    <t>Changes</t>
  </si>
  <si>
    <t>EP</t>
  </si>
  <si>
    <t>LW</t>
  </si>
  <si>
    <t>Stream</t>
  </si>
  <si>
    <t>Epoch</t>
  </si>
  <si>
    <t>Timestamp</t>
  </si>
  <si>
    <t>End</t>
  </si>
  <si>
    <t>Event</t>
  </si>
  <si>
    <t>for r in 1 2 3 4 5; do for f in 10 30 60; do echo "$r $f"; ./check-word-pamap.sh Error run\_$r/extra_large_pamap_26\_$f\_false |grep -v 0; done; done</t>
  </si>
  <si>
    <t>Score</t>
  </si>
  <si>
    <t>Average of Hits</t>
  </si>
  <si>
    <t>Badness of 9 80:</t>
  </si>
  <si>
    <t>Column1</t>
  </si>
  <si>
    <t>aware</t>
  </si>
  <si>
    <t>NA</t>
  </si>
  <si>
    <t>wait</t>
  </si>
  <si>
    <t>Win</t>
  </si>
  <si>
    <t>Column4</t>
  </si>
  <si>
    <t>Column5</t>
  </si>
  <si>
    <t>Average of Score</t>
  </si>
  <si>
    <t>Count of Score</t>
  </si>
  <si>
    <t>no</t>
  </si>
  <si>
    <t>Win Strat</t>
  </si>
  <si>
    <t>Placement strat</t>
  </si>
  <si>
    <t>False pos/neg overshaddow completetly positive values. Fixed by matching placement algorithm to source filters in the heartrate query</t>
  </si>
  <si>
    <t>Start</t>
  </si>
  <si>
    <t>Score calculation -&gt; Should be decided upon when the redirection happens not when snapshot was sent..</t>
  </si>
  <si>
    <t>Strat</t>
  </si>
  <si>
    <t>W Strat</t>
  </si>
  <si>
    <t>Cannot open network namespace "ip": No such file or directory</t>
  </si>
  <si>
    <t>no such directory</t>
  </si>
  <si>
    <t>Success Error response from daemon: No such container: T1</t>
  </si>
  <si>
    <t>Error: No such container: T1</t>
  </si>
  <si>
    <t>Error: No such container:path: T1:/</t>
  </si>
  <si>
    <t>52e15bc7e32e0ab805aee64a0ef2f08621600feda69f711de2c283e329eb7531</t>
  </si>
  <si>
    <t>Sporadic error occurs, and it does not seem like the bugfix of trying again to copy the file gives any improvement..</t>
  </si>
  <si>
    <t>Sporadic error that occurs when the overlay is not shut down, and this causes optimal placement calculation to fail</t>
  </si>
  <si>
    <t>Window strat</t>
  </si>
  <si>
    <t>Rec</t>
  </si>
  <si>
    <t>Lat</t>
  </si>
  <si>
    <t>BW</t>
  </si>
  <si>
    <t>Average of Lat</t>
  </si>
  <si>
    <t>Average of BW</t>
  </si>
  <si>
    <t>Aware</t>
  </si>
  <si>
    <t>None</t>
  </si>
  <si>
    <t>Wait</t>
  </si>
  <si>
    <t>StdDev of Score</t>
  </si>
  <si>
    <t>for r in 1 2 3 4 5; do ./find-optimal-placement.py 6 run\_$r/extra_large_pamap_27_4_false &gt; $r-27-0-no.plc; done</t>
  </si>
  <si>
    <t>Count of Lat</t>
  </si>
  <si>
    <t>Smart</t>
  </si>
  <si>
    <t>J1</t>
  </si>
  <si>
    <t>(All)</t>
  </si>
  <si>
    <t>Node</t>
  </si>
  <si>
    <t>Size</t>
  </si>
  <si>
    <t>Control</t>
  </si>
  <si>
    <t>Unclear why "None" perform relatively good with Fw=30</t>
  </si>
  <si>
    <t>But we can explain that Aware perform good with Fw=30 - indicate that some of the sleep matches the waiting time for next flush</t>
  </si>
  <si>
    <t>0 - None</t>
  </si>
  <si>
    <t>1 - Aware</t>
  </si>
  <si>
    <t>3 - Wait</t>
  </si>
  <si>
    <t>Interesting to see the impact from long future window, why the lower amount of control traffic? Since snapshot size in average is larger for 10, this indicates that we do fewer migrations?</t>
  </si>
  <si>
    <t>StdDev of Lat</t>
  </si>
  <si>
    <t>StdDev of BW</t>
  </si>
  <si>
    <t>2 - Wait</t>
  </si>
  <si>
    <t>Avg Migration</t>
  </si>
  <si>
    <t>Avg freeze</t>
  </si>
  <si>
    <t>M count</t>
  </si>
  <si>
    <t>F count</t>
  </si>
  <si>
    <t>Average of Avg freeze</t>
  </si>
  <si>
    <t>Avg sleep</t>
  </si>
  <si>
    <t>Sum of Avg Migration</t>
  </si>
  <si>
    <t>Average of Avg sleep</t>
  </si>
  <si>
    <t>Wstrat</t>
  </si>
  <si>
    <t>Received</t>
  </si>
  <si>
    <t>153.095541207</t>
  </si>
  <si>
    <t xml:space="preserve"> When exactly should we start a proactive migration upon a predicted state change? </t>
  </si>
  <si>
    <t xml:space="preserve"> What is the potential gain that we can get from proactive migration? </t>
  </si>
  <si>
    <t xml:space="preserve"> What is the impact of increasing migration time on performance? </t>
  </si>
  <si>
    <t xml:space="preserve"> What is the required accuracy of the prediction algorithm and impact from noise? </t>
  </si>
  <si>
    <t xml:space="preserve"> At what rate of system state changes, and corresponding migrations, is migrations no longer meaningful?</t>
  </si>
  <si>
    <t>Level1: Which migration step</t>
  </si>
  <si>
    <t>Level 2: Given that we can predict when next tuple arrive</t>
  </si>
  <si>
    <t>Total Average of BW2</t>
  </si>
  <si>
    <t>Average of BW2</t>
  </si>
  <si>
    <t>StdDev of BW2</t>
  </si>
  <si>
    <t>StdDev of Lat2</t>
  </si>
  <si>
    <t>Outlier</t>
  </si>
  <si>
    <t>Outlier?</t>
  </si>
  <si>
    <t>Total Average of Score</t>
  </si>
  <si>
    <t>Total StdDev of Score</t>
  </si>
  <si>
    <t>K Control</t>
  </si>
  <si>
    <t>Total Average of K Control</t>
  </si>
  <si>
    <t>Average of K Control</t>
  </si>
  <si>
    <t>Total StdDev of K Control</t>
  </si>
  <si>
    <t>StdDev of K Control</t>
  </si>
  <si>
    <t>Kb size</t>
  </si>
  <si>
    <t>Average of Kb size</t>
  </si>
  <si>
    <t>Total Average of Kb size</t>
  </si>
  <si>
    <t>Total StdDev of Kb size</t>
  </si>
  <si>
    <t>StdDev of Kb size</t>
  </si>
  <si>
    <t>BW2</t>
  </si>
  <si>
    <t>StdDev of BW2_2</t>
  </si>
  <si>
    <t>Total StdDev of BW2_2</t>
  </si>
  <si>
    <t>BW3</t>
  </si>
  <si>
    <t>Fw</t>
  </si>
  <si>
    <t>Correct Wait on 3.5 Mbit results</t>
  </si>
  <si>
    <t>See if we should rerun Aware strategies with migration time that corresponds with actual migration time from statistical analysis</t>
  </si>
  <si>
    <t>See if score calculation or imrpvoed BW consumption algoirthm can be used to show that re-direction step compromises the time that placement should be optimal.</t>
  </si>
  <si>
    <t>Finished</t>
  </si>
  <si>
    <t>Count of Run</t>
  </si>
  <si>
    <t>Correct run 1 on 3.5 Mbit, no migrations??</t>
  </si>
  <si>
    <t>io.netty.channel.ConnectTimeoutException: connection timed out: /10.0.0.26:1080</t>
  </si>
  <si>
    <t>35Mb</t>
  </si>
  <si>
    <t>Linkrate</t>
  </si>
  <si>
    <t>Total M</t>
  </si>
  <si>
    <t>Migration time</t>
  </si>
  <si>
    <t>Average of Migration time</t>
  </si>
  <si>
    <t>Average Migration time</t>
  </si>
  <si>
    <t>Average sleep time</t>
  </si>
  <si>
    <t>Freeze</t>
  </si>
  <si>
    <t>Average of Freeze</t>
  </si>
  <si>
    <t>Plan is to run with optimal values for Fw. 5mbit: 200 ms, and 7.5 Mbit at 150 ms</t>
  </si>
  <si>
    <t>49.1920872629</t>
  </si>
  <si>
    <t>Update Wait score for 3.5</t>
  </si>
  <si>
    <t>1_27_0_1 - Aware_164_8_20_20</t>
  </si>
  <si>
    <t>2_27_0_1 - Aware_164_8_20_20</t>
  </si>
  <si>
    <t>3_27_0_1 - Aware_162_14_20_20</t>
  </si>
  <si>
    <t>4_27_0_1 - Aware_162_14_20_20</t>
  </si>
  <si>
    <t>5_27_0_1 - Aware_165_8_20_20</t>
  </si>
  <si>
    <t>run_1/extra_large_pamap75mb_27_0_true 1847 0.396338927991 1938320</t>
  </si>
  <si>
    <t>run_2/extra_large_pamap75mb_27_0_true 1844 0.396940347072 1938200</t>
  </si>
  <si>
    <t>run_3/extra_large_pamap75mb_27_0_true 1848 0.396081709957 1938119</t>
  </si>
  <si>
    <t>run_4/extra_large_pamap75mb_27_0_true 1848 0.395725649351 1816557</t>
  </si>
  <si>
    <t>run_5/extra_large_pamap75mb_27_0_true 1847 0.39632485111 1938257</t>
  </si>
  <si>
    <t>AwareMT250</t>
  </si>
  <si>
    <t>ERROR</t>
  </si>
  <si>
    <t>Done</t>
  </si>
  <si>
    <t>Ongoing</t>
  </si>
  <si>
    <t>See if we can measure the running time of the calculation of optimal placement</t>
  </si>
  <si>
    <t>Use of external windows and its implication to mgiration window awareness?</t>
  </si>
  <si>
    <t>Fix new errors found as exceptions among certain nodes that dealt with assigning MAC address.</t>
  </si>
  <si>
    <t>No need, argue that we have only a very limited search space of three nodes J1, J2 and C1 (need to argue that personal phones P1.. Are not eiglible.</t>
  </si>
  <si>
    <t>extra</t>
  </si>
  <si>
    <t>large</t>
  </si>
  <si>
    <t>pamap</t>
  </si>
  <si>
    <t>Column2</t>
  </si>
  <si>
    <t>Column3</t>
  </si>
  <si>
    <t>Started</t>
  </si>
  <si>
    <t>3 extra_large_pamap35mb_27_0_false_true</t>
  </si>
  <si>
    <t>5 extra_large_pamap35mb_27_0_false_true</t>
  </si>
  <si>
    <t>File</t>
  </si>
  <si>
    <t>Action</t>
  </si>
  <si>
    <t>Ended</t>
  </si>
  <si>
    <t>Estimated</t>
  </si>
  <si>
    <t>for r in 1 2 3 4 5; do for d in $l; do echo "$r $d"; ./check-word-pamap.sh Exception run\_$r/$d |grep -v 0; done ; done</t>
  </si>
  <si>
    <t>2 extra_large_pamap35mb_27_0_false_true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</si>
</sst>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sz val="11"/>
      <color rgb="FF000000"/>
      <name val="Menlo"/>
      <family val="2"/>
    </font>
    <font>
      <sz val="8"/>
      <name val="Calibri"/>
      <family val="2"/>
      <scheme val="minor"/>
    </font>
    <font>
      <sz val="12"/>
      <color rgb="FFFF0000"/>
      <name val="Calibri"/>
      <family val="2"/>
      <scheme val="minor"/>
    </font>
    <font>
      <b/>
      <sz val="12"/>
      <color theme="1"/>
      <name val="Calibri"/>
      <family val="2"/>
      <scheme val="minor"/>
    </font>
    <font>
      <sz val="16"/>
      <color rgb="FF11111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4" fillId="0" borderId="0" xfId="0" applyFont="1"/>
    <xf numFmtId="22" fontId="0" fillId="0" borderId="0" xfId="0" applyNumberFormat="1"/>
    <xf numFmtId="0" fontId="0" fillId="0" borderId="0" xfId="0" applyFont="1"/>
    <xf numFmtId="22" fontId="0" fillId="0" borderId="0" xfId="0" applyNumberFormat="1" applyFont="1"/>
    <xf numFmtId="0" fontId="0" fillId="0" borderId="0" xfId="0" applyAlignment="1">
      <alignment horizontal="left" indent="1"/>
    </xf>
    <xf numFmtId="0" fontId="3" fillId="0" borderId="0" xfId="0" applyNumberFormat="1" applyFont="1"/>
    <xf numFmtId="20" fontId="0" fillId="0" borderId="0" xfId="0" applyNumberFormat="1"/>
    <xf numFmtId="0" fontId="4" fillId="0" borderId="0" xfId="0" applyNumberFormat="1" applyFont="1"/>
    <xf numFmtId="3" fontId="5" fillId="0" borderId="0" xfId="0" applyNumberFormat="1" applyFont="1"/>
    <xf numFmtId="164" fontId="0" fillId="0" borderId="0" xfId="0" applyNumberFormat="1"/>
    <xf numFmtId="2" fontId="0" fillId="0" borderId="0" xfId="0" applyNumberFormat="1"/>
    <xf numFmtId="0" fontId="0" fillId="0" borderId="0" xfId="0" applyNumberFormat="1" applyFont="1" applyFill="1" applyBorder="1" applyAlignment="1" applyProtection="1"/>
    <xf numFmtId="2" fontId="0" fillId="0" borderId="0" xfId="0" applyNumberFormat="1" applyFont="1" applyFill="1" applyBorder="1" applyAlignment="1" applyProtection="1"/>
    <xf numFmtId="0" fontId="0" fillId="0" borderId="0" xfId="0" applyNumberFormat="1" applyFill="1"/>
    <xf numFmtId="46" fontId="0" fillId="0" borderId="0" xfId="0" applyNumberFormat="1"/>
  </cellXfs>
  <cellStyles count="1">
    <cellStyle name="Normal" xfId="0" builtinId="0"/>
  </cellStyles>
  <dxfs count="48">
    <dxf>
      <numFmt numFmtId="0" formatCode="General"/>
    </dxf>
    <dxf>
      <font>
        <b val="0"/>
        <i val="0"/>
        <strike val="0"/>
        <condense val="0"/>
        <extend val="0"/>
        <outline val="0"/>
        <shadow val="0"/>
        <u val="none"/>
        <vertAlign val="baseline"/>
        <sz val="11"/>
        <color rgb="FF000000"/>
        <name val="Menlo"/>
        <family val="2"/>
        <scheme val="none"/>
      </font>
    </dxf>
    <dxf>
      <font>
        <b val="0"/>
        <i val="0"/>
        <strike val="0"/>
        <condense val="0"/>
        <extend val="0"/>
        <outline val="0"/>
        <shadow val="0"/>
        <u val="none"/>
        <vertAlign val="baseline"/>
        <sz val="11"/>
        <color rgb="FF000000"/>
        <name val="Menlo"/>
        <family val="2"/>
        <scheme val="none"/>
      </font>
    </dxf>
    <dxf>
      <font>
        <b val="0"/>
        <i val="0"/>
        <strike val="0"/>
        <condense val="0"/>
        <extend val="0"/>
        <outline val="0"/>
        <shadow val="0"/>
        <u val="none"/>
        <vertAlign val="baseline"/>
        <sz val="11"/>
        <color rgb="FF000000"/>
        <name val="Menlo"/>
        <family val="2"/>
        <scheme val="none"/>
      </font>
    </dxf>
    <dxf>
      <numFmt numFmtId="0" formatCode="General"/>
    </dxf>
    <dxf>
      <numFmt numFmtId="2" formatCode="0.0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0" formatCode="General"/>
    </dxf>
    <dxf>
      <font>
        <b val="0"/>
        <i val="0"/>
        <strike val="0"/>
        <condense val="0"/>
        <extend val="0"/>
        <outline val="0"/>
        <shadow val="0"/>
        <u val="none"/>
        <vertAlign val="baseline"/>
        <sz val="11"/>
        <color rgb="FF000000"/>
        <name val="Menlo"/>
        <family val="2"/>
        <scheme val="none"/>
      </font>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Menlo"/>
        <family val="2"/>
        <scheme val="none"/>
      </font>
    </dxf>
    <dxf>
      <numFmt numFmtId="0" formatCode="General"/>
    </dxf>
    <dxf>
      <font>
        <b val="0"/>
      </font>
    </dxf>
    <dxf>
      <font>
        <b/>
      </font>
    </dxf>
    <dxf>
      <font>
        <b val="0"/>
      </font>
    </dxf>
    <dxf>
      <font>
        <b/>
      </font>
    </dxf>
    <dxf>
      <font>
        <b val="0"/>
      </font>
    </dxf>
    <dxf>
      <font>
        <b/>
      </font>
    </dxf>
    <dxf>
      <font>
        <b/>
      </font>
    </dxf>
    <dxf>
      <numFmt numFmtId="0" formatCode="General"/>
    </dxf>
    <dxf>
      <font>
        <b val="0"/>
        <i val="0"/>
        <strike val="0"/>
        <condense val="0"/>
        <extend val="0"/>
        <outline val="0"/>
        <shadow val="0"/>
        <u val="none"/>
        <vertAlign val="baseline"/>
        <sz val="11"/>
        <color rgb="FF000000"/>
        <name val="Menlo"/>
        <family val="2"/>
        <scheme val="none"/>
      </font>
    </dxf>
    <dxf>
      <font>
        <b/>
      </font>
    </dxf>
    <dxf>
      <font>
        <b/>
      </font>
    </dxf>
    <dxf>
      <font>
        <b/>
      </font>
    </dxf>
    <dxf>
      <font>
        <b/>
      </font>
    </dxf>
    <dxf>
      <font>
        <b/>
      </font>
    </dxf>
    <dxf>
      <font>
        <b/>
      </font>
    </dxf>
    <dxf>
      <font>
        <b/>
      </font>
    </dxf>
    <dxf>
      <font>
        <b val="0"/>
        <i val="0"/>
        <strike val="0"/>
        <condense val="0"/>
        <extend val="0"/>
        <outline val="0"/>
        <shadow val="0"/>
        <u val="none"/>
        <vertAlign val="baseline"/>
        <sz val="11"/>
        <color rgb="FF000000"/>
        <name val="Menlo"/>
        <family val="2"/>
        <scheme val="none"/>
      </font>
    </dxf>
    <dxf>
      <font>
        <strike val="0"/>
        <outline val="0"/>
        <shadow val="0"/>
        <u val="none"/>
        <vertAlign val="baseline"/>
        <sz val="12"/>
        <name val="Calibri"/>
        <family val="2"/>
        <scheme val="minor"/>
      </font>
      <numFmt numFmtId="27" formatCode="dd/mm/yyyy\ hh:mm"/>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numFmt numFmtId="0" formatCode="General"/>
    </dxf>
    <dxf>
      <numFmt numFmtId="0" formatCode="Genera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21" Type="http://schemas.openxmlformats.org/officeDocument/2006/relationships/pivotCacheDefinition" Target="pivotCache/pivotCacheDefinition1.xml"/><Relationship Id="rId34" Type="http://schemas.openxmlformats.org/officeDocument/2006/relationships/pivotCacheDefinition" Target="pivotCache/pivotCacheDefinition1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pivotCacheDefinition" Target="pivotCache/pivotCacheDefinition1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pivotCacheDefinition" Target="pivotCache/pivotCacheDefinition1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openxmlformats.org/officeDocument/2006/relationships/pivotCacheDefinition" Target="pivotCache/pivotCacheDefinition1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[TODO.xlsx]New score!PivotTable1</c:name>
    <c:fmtId val="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score'!$S$1:$S$3</c:f>
              <c:strCache>
                <c:ptCount val="1"/>
                <c:pt idx="0">
                  <c:v>Aware - Average of Score</c:v>
                </c:pt>
              </c:strCache>
            </c:strRef>
          </c:tx>
          <c:spPr>
            <a:ln w="28575" cap="rnd">
              <a:solidFill>
                <a:schemeClr val="accent1"/>
              </a:solidFill>
              <a:round/>
            </a:ln>
            <a:effectLst/>
          </c:spPr>
          <c:marker>
            <c:symbol val="none"/>
          </c:marker>
          <c:cat>
            <c:strRef>
              <c:f>'New score'!$R$4:$R$9</c:f>
              <c:strCache>
                <c:ptCount val="5"/>
                <c:pt idx="0">
                  <c:v>-1</c:v>
                </c:pt>
                <c:pt idx="1">
                  <c:v>10</c:v>
                </c:pt>
                <c:pt idx="2">
                  <c:v>20</c:v>
                </c:pt>
                <c:pt idx="3">
                  <c:v>30</c:v>
                </c:pt>
                <c:pt idx="4">
                  <c:v>40</c:v>
                </c:pt>
              </c:strCache>
            </c:strRef>
          </c:cat>
          <c:val>
            <c:numRef>
              <c:f>'New score'!$S$4:$S$9</c:f>
              <c:numCache>
                <c:formatCode>General</c:formatCode>
                <c:ptCount val="5"/>
                <c:pt idx="0">
                  <c:v>2072</c:v>
                </c:pt>
                <c:pt idx="1">
                  <c:v>2068</c:v>
                </c:pt>
                <c:pt idx="2">
                  <c:v>2082.1999999999998</c:v>
                </c:pt>
                <c:pt idx="3">
                  <c:v>2088</c:v>
                </c:pt>
                <c:pt idx="4">
                  <c:v>2078</c:v>
                </c:pt>
              </c:numCache>
            </c:numRef>
          </c:val>
          <c:smooth val="0"/>
          <c:extLst>
            <c:ext xmlns:c16="http://schemas.microsoft.com/office/drawing/2014/chart" uri="{C3380CC4-5D6E-409C-BE32-E72D297353CC}">
              <c16:uniqueId val="{00000000-4B5C-2948-A990-F19EFD7A8356}"/>
            </c:ext>
          </c:extLst>
        </c:ser>
        <c:ser>
          <c:idx val="1"/>
          <c:order val="1"/>
          <c:tx>
            <c:strRef>
              <c:f>'New score'!$T$1:$T$3</c:f>
              <c:strCache>
                <c:ptCount val="1"/>
                <c:pt idx="0">
                  <c:v>Aware - StdDev of Score</c:v>
                </c:pt>
              </c:strCache>
            </c:strRef>
          </c:tx>
          <c:spPr>
            <a:ln w="28575" cap="rnd">
              <a:solidFill>
                <a:schemeClr val="accent2"/>
              </a:solidFill>
              <a:round/>
            </a:ln>
            <a:effectLst/>
          </c:spPr>
          <c:marker>
            <c:symbol val="none"/>
          </c:marker>
          <c:cat>
            <c:strRef>
              <c:f>'New score'!$R$4:$R$9</c:f>
              <c:strCache>
                <c:ptCount val="5"/>
                <c:pt idx="0">
                  <c:v>-1</c:v>
                </c:pt>
                <c:pt idx="1">
                  <c:v>10</c:v>
                </c:pt>
                <c:pt idx="2">
                  <c:v>20</c:v>
                </c:pt>
                <c:pt idx="3">
                  <c:v>30</c:v>
                </c:pt>
                <c:pt idx="4">
                  <c:v>40</c:v>
                </c:pt>
              </c:strCache>
            </c:strRef>
          </c:cat>
          <c:val>
            <c:numRef>
              <c:f>'New score'!$T$4:$T$9</c:f>
              <c:numCache>
                <c:formatCode>General</c:formatCode>
                <c:ptCount val="5"/>
                <c:pt idx="0">
                  <c:v>5.7008771254956896</c:v>
                </c:pt>
                <c:pt idx="1">
                  <c:v>9.3005376188691375</c:v>
                </c:pt>
                <c:pt idx="2">
                  <c:v>16.422545478706589</c:v>
                </c:pt>
                <c:pt idx="3">
                  <c:v>21.760055146988943</c:v>
                </c:pt>
                <c:pt idx="4">
                  <c:v>11.224972160321824</c:v>
                </c:pt>
              </c:numCache>
            </c:numRef>
          </c:val>
          <c:smooth val="0"/>
          <c:extLst>
            <c:ext xmlns:c16="http://schemas.microsoft.com/office/drawing/2014/chart" uri="{C3380CC4-5D6E-409C-BE32-E72D297353CC}">
              <c16:uniqueId val="{00000001-4B5C-2948-A990-F19EFD7A8356}"/>
            </c:ext>
          </c:extLst>
        </c:ser>
        <c:ser>
          <c:idx val="2"/>
          <c:order val="2"/>
          <c:tx>
            <c:strRef>
              <c:f>'New score'!$U$1:$U$3</c:f>
              <c:strCache>
                <c:ptCount val="1"/>
                <c:pt idx="0">
                  <c:v>None - Average of Score</c:v>
                </c:pt>
              </c:strCache>
            </c:strRef>
          </c:tx>
          <c:spPr>
            <a:ln w="28575" cap="rnd">
              <a:solidFill>
                <a:schemeClr val="accent3"/>
              </a:solidFill>
              <a:round/>
            </a:ln>
            <a:effectLst/>
          </c:spPr>
          <c:marker>
            <c:symbol val="none"/>
          </c:marker>
          <c:cat>
            <c:strRef>
              <c:f>'New score'!$R$4:$R$9</c:f>
              <c:strCache>
                <c:ptCount val="5"/>
                <c:pt idx="0">
                  <c:v>-1</c:v>
                </c:pt>
                <c:pt idx="1">
                  <c:v>10</c:v>
                </c:pt>
                <c:pt idx="2">
                  <c:v>20</c:v>
                </c:pt>
                <c:pt idx="3">
                  <c:v>30</c:v>
                </c:pt>
                <c:pt idx="4">
                  <c:v>40</c:v>
                </c:pt>
              </c:strCache>
            </c:strRef>
          </c:cat>
          <c:val>
            <c:numRef>
              <c:f>'New score'!$U$4:$U$9</c:f>
              <c:numCache>
                <c:formatCode>General</c:formatCode>
                <c:ptCount val="5"/>
                <c:pt idx="0">
                  <c:v>2101.6</c:v>
                </c:pt>
                <c:pt idx="1">
                  <c:v>2075.1999999999998</c:v>
                </c:pt>
                <c:pt idx="2">
                  <c:v>2076.8000000000002</c:v>
                </c:pt>
                <c:pt idx="3">
                  <c:v>2088.4</c:v>
                </c:pt>
                <c:pt idx="4">
                  <c:v>2070.1999999999998</c:v>
                </c:pt>
              </c:numCache>
            </c:numRef>
          </c:val>
          <c:smooth val="0"/>
          <c:extLst>
            <c:ext xmlns:c16="http://schemas.microsoft.com/office/drawing/2014/chart" uri="{C3380CC4-5D6E-409C-BE32-E72D297353CC}">
              <c16:uniqueId val="{00000002-4B5C-2948-A990-F19EFD7A8356}"/>
            </c:ext>
          </c:extLst>
        </c:ser>
        <c:ser>
          <c:idx val="3"/>
          <c:order val="3"/>
          <c:tx>
            <c:strRef>
              <c:f>'New score'!$V$1:$V$3</c:f>
              <c:strCache>
                <c:ptCount val="1"/>
                <c:pt idx="0">
                  <c:v>None - StdDev of Score</c:v>
                </c:pt>
              </c:strCache>
            </c:strRef>
          </c:tx>
          <c:spPr>
            <a:ln w="28575" cap="rnd">
              <a:solidFill>
                <a:schemeClr val="accent4"/>
              </a:solidFill>
              <a:round/>
            </a:ln>
            <a:effectLst/>
          </c:spPr>
          <c:marker>
            <c:symbol val="none"/>
          </c:marker>
          <c:cat>
            <c:strRef>
              <c:f>'New score'!$R$4:$R$9</c:f>
              <c:strCache>
                <c:ptCount val="5"/>
                <c:pt idx="0">
                  <c:v>-1</c:v>
                </c:pt>
                <c:pt idx="1">
                  <c:v>10</c:v>
                </c:pt>
                <c:pt idx="2">
                  <c:v>20</c:v>
                </c:pt>
                <c:pt idx="3">
                  <c:v>30</c:v>
                </c:pt>
                <c:pt idx="4">
                  <c:v>40</c:v>
                </c:pt>
              </c:strCache>
            </c:strRef>
          </c:cat>
          <c:val>
            <c:numRef>
              <c:f>'New score'!$V$4:$V$9</c:f>
              <c:numCache>
                <c:formatCode>General</c:formatCode>
                <c:ptCount val="5"/>
                <c:pt idx="0">
                  <c:v>11.674759098149037</c:v>
                </c:pt>
                <c:pt idx="1">
                  <c:v>13.330416347593435</c:v>
                </c:pt>
                <c:pt idx="2">
                  <c:v>14.254823744970903</c:v>
                </c:pt>
                <c:pt idx="3">
                  <c:v>20.839865642556667</c:v>
                </c:pt>
                <c:pt idx="4">
                  <c:v>11.713240371485009</c:v>
                </c:pt>
              </c:numCache>
            </c:numRef>
          </c:val>
          <c:smooth val="0"/>
          <c:extLst>
            <c:ext xmlns:c16="http://schemas.microsoft.com/office/drawing/2014/chart" uri="{C3380CC4-5D6E-409C-BE32-E72D297353CC}">
              <c16:uniqueId val="{00000004-60CE-AF4A-B560-80672E3729D8}"/>
            </c:ext>
          </c:extLst>
        </c:ser>
        <c:ser>
          <c:idx val="4"/>
          <c:order val="4"/>
          <c:tx>
            <c:strRef>
              <c:f>'New score'!$W$1:$W$3</c:f>
              <c:strCache>
                <c:ptCount val="1"/>
                <c:pt idx="0">
                  <c:v>Wait - Average of Score</c:v>
                </c:pt>
              </c:strCache>
            </c:strRef>
          </c:tx>
          <c:spPr>
            <a:ln w="28575" cap="rnd">
              <a:solidFill>
                <a:schemeClr val="accent5"/>
              </a:solidFill>
              <a:round/>
            </a:ln>
            <a:effectLst/>
          </c:spPr>
          <c:marker>
            <c:symbol val="none"/>
          </c:marker>
          <c:cat>
            <c:strRef>
              <c:f>'New score'!$R$4:$R$9</c:f>
              <c:strCache>
                <c:ptCount val="5"/>
                <c:pt idx="0">
                  <c:v>-1</c:v>
                </c:pt>
                <c:pt idx="1">
                  <c:v>10</c:v>
                </c:pt>
                <c:pt idx="2">
                  <c:v>20</c:v>
                </c:pt>
                <c:pt idx="3">
                  <c:v>30</c:v>
                </c:pt>
                <c:pt idx="4">
                  <c:v>40</c:v>
                </c:pt>
              </c:strCache>
            </c:strRef>
          </c:cat>
          <c:val>
            <c:numRef>
              <c:f>'New score'!$W$4:$W$9</c:f>
              <c:numCache>
                <c:formatCode>General</c:formatCode>
                <c:ptCount val="5"/>
                <c:pt idx="0">
                  <c:v>2087</c:v>
                </c:pt>
                <c:pt idx="1">
                  <c:v>2077.8000000000002</c:v>
                </c:pt>
                <c:pt idx="2">
                  <c:v>2078.8000000000002</c:v>
                </c:pt>
                <c:pt idx="3">
                  <c:v>2074</c:v>
                </c:pt>
                <c:pt idx="4">
                  <c:v>2078.8000000000002</c:v>
                </c:pt>
              </c:numCache>
            </c:numRef>
          </c:val>
          <c:smooth val="0"/>
          <c:extLst>
            <c:ext xmlns:c16="http://schemas.microsoft.com/office/drawing/2014/chart" uri="{C3380CC4-5D6E-409C-BE32-E72D297353CC}">
              <c16:uniqueId val="{00000005-60CE-AF4A-B560-80672E3729D8}"/>
            </c:ext>
          </c:extLst>
        </c:ser>
        <c:ser>
          <c:idx val="5"/>
          <c:order val="5"/>
          <c:tx>
            <c:strRef>
              <c:f>'New score'!$X$1:$X$3</c:f>
              <c:strCache>
                <c:ptCount val="1"/>
                <c:pt idx="0">
                  <c:v>Wait - StdDev of Score</c:v>
                </c:pt>
              </c:strCache>
            </c:strRef>
          </c:tx>
          <c:spPr>
            <a:ln w="28575" cap="rnd">
              <a:solidFill>
                <a:schemeClr val="accent6"/>
              </a:solidFill>
              <a:round/>
            </a:ln>
            <a:effectLst/>
          </c:spPr>
          <c:marker>
            <c:symbol val="none"/>
          </c:marker>
          <c:cat>
            <c:strRef>
              <c:f>'New score'!$R$4:$R$9</c:f>
              <c:strCache>
                <c:ptCount val="5"/>
                <c:pt idx="0">
                  <c:v>-1</c:v>
                </c:pt>
                <c:pt idx="1">
                  <c:v>10</c:v>
                </c:pt>
                <c:pt idx="2">
                  <c:v>20</c:v>
                </c:pt>
                <c:pt idx="3">
                  <c:v>30</c:v>
                </c:pt>
                <c:pt idx="4">
                  <c:v>40</c:v>
                </c:pt>
              </c:strCache>
            </c:strRef>
          </c:cat>
          <c:val>
            <c:numRef>
              <c:f>'New score'!$X$4:$X$9</c:f>
              <c:numCache>
                <c:formatCode>General</c:formatCode>
                <c:ptCount val="5"/>
                <c:pt idx="0">
                  <c:v>15.620499351813308</c:v>
                </c:pt>
                <c:pt idx="1">
                  <c:v>21.040437257818247</c:v>
                </c:pt>
                <c:pt idx="2">
                  <c:v>16.932217811030728</c:v>
                </c:pt>
                <c:pt idx="3">
                  <c:v>4.4158804331639239</c:v>
                </c:pt>
                <c:pt idx="4">
                  <c:v>21.440615662806568</c:v>
                </c:pt>
              </c:numCache>
            </c:numRef>
          </c:val>
          <c:smooth val="0"/>
          <c:extLst>
            <c:ext xmlns:c16="http://schemas.microsoft.com/office/drawing/2014/chart" uri="{C3380CC4-5D6E-409C-BE32-E72D297353CC}">
              <c16:uniqueId val="{00000006-60CE-AF4A-B560-80672E3729D8}"/>
            </c:ext>
          </c:extLst>
        </c:ser>
        <c:dLbls>
          <c:showLegendKey val="0"/>
          <c:showVal val="0"/>
          <c:showCatName val="0"/>
          <c:showSerName val="0"/>
          <c:showPercent val="0"/>
          <c:showBubbleSize val="0"/>
        </c:dLbls>
        <c:smooth val="0"/>
        <c:axId val="1347565231"/>
        <c:axId val="1314516239"/>
      </c:lineChart>
      <c:catAx>
        <c:axId val="134756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314516239"/>
        <c:crosses val="autoZero"/>
        <c:auto val="1"/>
        <c:lblAlgn val="ctr"/>
        <c:lblOffset val="100"/>
        <c:noMultiLvlLbl val="0"/>
      </c:catAx>
      <c:valAx>
        <c:axId val="131451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347565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[TODO.xlsx]Pamap Snapshot size!PivotTable8</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'Pamap Snapshot size'!$N$3:$N$5</c:f>
              <c:strCache>
                <c:ptCount val="1"/>
                <c:pt idx="0">
                  <c:v>0 - None - Average of Kb size</c:v>
                </c:pt>
              </c:strCache>
            </c:strRef>
          </c:tx>
          <c:spPr>
            <a:ln w="28575" cap="rnd">
              <a:solidFill>
                <a:schemeClr val="accent1"/>
              </a:solidFill>
              <a:round/>
            </a:ln>
            <a:effectLst/>
          </c:spPr>
          <c:marker>
            <c:symbol val="none"/>
          </c:marker>
          <c:cat>
            <c:strRef>
              <c:f>'Pamap Snapshot size'!$M$6:$M$11</c:f>
              <c:strCache>
                <c:ptCount val="5"/>
                <c:pt idx="0">
                  <c:v>0</c:v>
                </c:pt>
                <c:pt idx="1">
                  <c:v>10</c:v>
                </c:pt>
                <c:pt idx="2">
                  <c:v>20</c:v>
                </c:pt>
                <c:pt idx="3">
                  <c:v>30</c:v>
                </c:pt>
                <c:pt idx="4">
                  <c:v>40</c:v>
                </c:pt>
              </c:strCache>
            </c:strRef>
          </c:cat>
          <c:val>
            <c:numRef>
              <c:f>'Pamap Snapshot size'!$N$6:$N$11</c:f>
              <c:numCache>
                <c:formatCode>0.00</c:formatCode>
                <c:ptCount val="5"/>
                <c:pt idx="0">
                  <c:v>14.393549999999999</c:v>
                </c:pt>
                <c:pt idx="1">
                  <c:v>15.690000000000005</c:v>
                </c:pt>
                <c:pt idx="2">
                  <c:v>16.335433333333324</c:v>
                </c:pt>
                <c:pt idx="3">
                  <c:v>15.450475000000001</c:v>
                </c:pt>
                <c:pt idx="4">
                  <c:v>16.140575000000002</c:v>
                </c:pt>
              </c:numCache>
            </c:numRef>
          </c:val>
          <c:smooth val="0"/>
          <c:extLst>
            <c:ext xmlns:c16="http://schemas.microsoft.com/office/drawing/2014/chart" uri="{C3380CC4-5D6E-409C-BE32-E72D297353CC}">
              <c16:uniqueId val="{00000000-8F2D-1C45-B2D0-0E19DC6BA09A}"/>
            </c:ext>
          </c:extLst>
        </c:ser>
        <c:ser>
          <c:idx val="1"/>
          <c:order val="1"/>
          <c:tx>
            <c:strRef>
              <c:f>'Pamap Snapshot size'!$O$3:$O$5</c:f>
              <c:strCache>
                <c:ptCount val="1"/>
                <c:pt idx="0">
                  <c:v>0 - None - StdDev of Kb size</c:v>
                </c:pt>
              </c:strCache>
            </c:strRef>
          </c:tx>
          <c:spPr>
            <a:ln w="28575" cap="rnd">
              <a:solidFill>
                <a:schemeClr val="accent2"/>
              </a:solidFill>
              <a:round/>
            </a:ln>
            <a:effectLst/>
          </c:spPr>
          <c:marker>
            <c:symbol val="none"/>
          </c:marker>
          <c:cat>
            <c:strRef>
              <c:f>'Pamap Snapshot size'!$M$6:$M$11</c:f>
              <c:strCache>
                <c:ptCount val="5"/>
                <c:pt idx="0">
                  <c:v>0</c:v>
                </c:pt>
                <c:pt idx="1">
                  <c:v>10</c:v>
                </c:pt>
                <c:pt idx="2">
                  <c:v>20</c:v>
                </c:pt>
                <c:pt idx="3">
                  <c:v>30</c:v>
                </c:pt>
                <c:pt idx="4">
                  <c:v>40</c:v>
                </c:pt>
              </c:strCache>
            </c:strRef>
          </c:cat>
          <c:val>
            <c:numRef>
              <c:f>'Pamap Snapshot size'!$O$6:$O$11</c:f>
              <c:numCache>
                <c:formatCode>0.00</c:formatCode>
                <c:ptCount val="5"/>
                <c:pt idx="0">
                  <c:v>8.4176839257744938</c:v>
                </c:pt>
                <c:pt idx="1">
                  <c:v>8.0716500126433477</c:v>
                </c:pt>
                <c:pt idx="2">
                  <c:v>10.196341788164258</c:v>
                </c:pt>
                <c:pt idx="3">
                  <c:v>8.6237753679005493</c:v>
                </c:pt>
                <c:pt idx="4">
                  <c:v>9.6625649566016456</c:v>
                </c:pt>
              </c:numCache>
            </c:numRef>
          </c:val>
          <c:smooth val="0"/>
          <c:extLst>
            <c:ext xmlns:c16="http://schemas.microsoft.com/office/drawing/2014/chart" uri="{C3380CC4-5D6E-409C-BE32-E72D297353CC}">
              <c16:uniqueId val="{00000001-8F2D-1C45-B2D0-0E19DC6BA09A}"/>
            </c:ext>
          </c:extLst>
        </c:ser>
        <c:ser>
          <c:idx val="2"/>
          <c:order val="2"/>
          <c:tx>
            <c:strRef>
              <c:f>'Pamap Snapshot size'!$P$3:$P$5</c:f>
              <c:strCache>
                <c:ptCount val="1"/>
                <c:pt idx="0">
                  <c:v>1 - Aware - Average of Kb size</c:v>
                </c:pt>
              </c:strCache>
            </c:strRef>
          </c:tx>
          <c:spPr>
            <a:ln w="28575" cap="rnd">
              <a:solidFill>
                <a:schemeClr val="accent3"/>
              </a:solidFill>
              <a:round/>
            </a:ln>
            <a:effectLst/>
          </c:spPr>
          <c:marker>
            <c:symbol val="none"/>
          </c:marker>
          <c:cat>
            <c:strRef>
              <c:f>'Pamap Snapshot size'!$M$6:$M$11</c:f>
              <c:strCache>
                <c:ptCount val="5"/>
                <c:pt idx="0">
                  <c:v>0</c:v>
                </c:pt>
                <c:pt idx="1">
                  <c:v>10</c:v>
                </c:pt>
                <c:pt idx="2">
                  <c:v>20</c:v>
                </c:pt>
                <c:pt idx="3">
                  <c:v>30</c:v>
                </c:pt>
                <c:pt idx="4">
                  <c:v>40</c:v>
                </c:pt>
              </c:strCache>
            </c:strRef>
          </c:cat>
          <c:val>
            <c:numRef>
              <c:f>'Pamap Snapshot size'!$P$6:$P$11</c:f>
              <c:numCache>
                <c:formatCode>0.00</c:formatCode>
                <c:ptCount val="5"/>
                <c:pt idx="0">
                  <c:v>10.943050000000001</c:v>
                </c:pt>
                <c:pt idx="1">
                  <c:v>11.350227272727276</c:v>
                </c:pt>
                <c:pt idx="2">
                  <c:v>11.790600000000007</c:v>
                </c:pt>
                <c:pt idx="3">
                  <c:v>11.194858333333332</c:v>
                </c:pt>
                <c:pt idx="4">
                  <c:v>12.614141666666663</c:v>
                </c:pt>
              </c:numCache>
            </c:numRef>
          </c:val>
          <c:smooth val="0"/>
          <c:extLst>
            <c:ext xmlns:c16="http://schemas.microsoft.com/office/drawing/2014/chart" uri="{C3380CC4-5D6E-409C-BE32-E72D297353CC}">
              <c16:uniqueId val="{00000002-8F2D-1C45-B2D0-0E19DC6BA09A}"/>
            </c:ext>
          </c:extLst>
        </c:ser>
        <c:ser>
          <c:idx val="3"/>
          <c:order val="3"/>
          <c:tx>
            <c:strRef>
              <c:f>'Pamap Snapshot size'!$Q$3:$Q$5</c:f>
              <c:strCache>
                <c:ptCount val="1"/>
                <c:pt idx="0">
                  <c:v>1 - Aware - StdDev of Kb size</c:v>
                </c:pt>
              </c:strCache>
            </c:strRef>
          </c:tx>
          <c:spPr>
            <a:ln w="28575" cap="rnd">
              <a:solidFill>
                <a:schemeClr val="accent4"/>
              </a:solidFill>
              <a:round/>
            </a:ln>
            <a:effectLst/>
          </c:spPr>
          <c:marker>
            <c:symbol val="none"/>
          </c:marker>
          <c:cat>
            <c:strRef>
              <c:f>'Pamap Snapshot size'!$M$6:$M$11</c:f>
              <c:strCache>
                <c:ptCount val="5"/>
                <c:pt idx="0">
                  <c:v>0</c:v>
                </c:pt>
                <c:pt idx="1">
                  <c:v>10</c:v>
                </c:pt>
                <c:pt idx="2">
                  <c:v>20</c:v>
                </c:pt>
                <c:pt idx="3">
                  <c:v>30</c:v>
                </c:pt>
                <c:pt idx="4">
                  <c:v>40</c:v>
                </c:pt>
              </c:strCache>
            </c:strRef>
          </c:cat>
          <c:val>
            <c:numRef>
              <c:f>'Pamap Snapshot size'!$Q$6:$Q$11</c:f>
              <c:numCache>
                <c:formatCode>0.00</c:formatCode>
                <c:ptCount val="5"/>
                <c:pt idx="0">
                  <c:v>5.5557209487249208</c:v>
                </c:pt>
                <c:pt idx="1">
                  <c:v>5.1451884295325891</c:v>
                </c:pt>
                <c:pt idx="2">
                  <c:v>4.9444735084364639</c:v>
                </c:pt>
                <c:pt idx="3">
                  <c:v>4.6263728070173737</c:v>
                </c:pt>
                <c:pt idx="4">
                  <c:v>5.5471751025560225</c:v>
                </c:pt>
              </c:numCache>
            </c:numRef>
          </c:val>
          <c:smooth val="0"/>
          <c:extLst>
            <c:ext xmlns:c16="http://schemas.microsoft.com/office/drawing/2014/chart" uri="{C3380CC4-5D6E-409C-BE32-E72D297353CC}">
              <c16:uniqueId val="{0000000C-3CB1-B842-BC4F-CF7358857048}"/>
            </c:ext>
          </c:extLst>
        </c:ser>
        <c:ser>
          <c:idx val="4"/>
          <c:order val="4"/>
          <c:tx>
            <c:strRef>
              <c:f>'Pamap Snapshot size'!$R$3:$R$5</c:f>
              <c:strCache>
                <c:ptCount val="1"/>
                <c:pt idx="0">
                  <c:v>2 - Wait - Average of Kb size</c:v>
                </c:pt>
              </c:strCache>
            </c:strRef>
          </c:tx>
          <c:spPr>
            <a:ln w="28575" cap="rnd">
              <a:solidFill>
                <a:schemeClr val="accent5"/>
              </a:solidFill>
              <a:round/>
            </a:ln>
            <a:effectLst/>
          </c:spPr>
          <c:marker>
            <c:symbol val="none"/>
          </c:marker>
          <c:cat>
            <c:strRef>
              <c:f>'Pamap Snapshot size'!$M$6:$M$11</c:f>
              <c:strCache>
                <c:ptCount val="5"/>
                <c:pt idx="0">
                  <c:v>0</c:v>
                </c:pt>
                <c:pt idx="1">
                  <c:v>10</c:v>
                </c:pt>
                <c:pt idx="2">
                  <c:v>20</c:v>
                </c:pt>
                <c:pt idx="3">
                  <c:v>30</c:v>
                </c:pt>
                <c:pt idx="4">
                  <c:v>40</c:v>
                </c:pt>
              </c:strCache>
            </c:strRef>
          </c:cat>
          <c:val>
            <c:numRef>
              <c:f>'Pamap Snapshot size'!$R$6:$R$11</c:f>
              <c:numCache>
                <c:formatCode>0.00</c:formatCode>
                <c:ptCount val="5"/>
                <c:pt idx="0">
                  <c:v>10.252279999999999</c:v>
                </c:pt>
                <c:pt idx="1">
                  <c:v>10.580945454545461</c:v>
                </c:pt>
                <c:pt idx="2">
                  <c:v>10.243458333333331</c:v>
                </c:pt>
                <c:pt idx="3">
                  <c:v>10.253508333333338</c:v>
                </c:pt>
                <c:pt idx="4">
                  <c:v>10.838641666666661</c:v>
                </c:pt>
              </c:numCache>
            </c:numRef>
          </c:val>
          <c:smooth val="0"/>
          <c:extLst>
            <c:ext xmlns:c16="http://schemas.microsoft.com/office/drawing/2014/chart" uri="{C3380CC4-5D6E-409C-BE32-E72D297353CC}">
              <c16:uniqueId val="{0000000D-3CB1-B842-BC4F-CF7358857048}"/>
            </c:ext>
          </c:extLst>
        </c:ser>
        <c:ser>
          <c:idx val="5"/>
          <c:order val="5"/>
          <c:tx>
            <c:strRef>
              <c:f>'Pamap Snapshot size'!$S$3:$S$5</c:f>
              <c:strCache>
                <c:ptCount val="1"/>
                <c:pt idx="0">
                  <c:v>2 - Wait - StdDev of Kb size</c:v>
                </c:pt>
              </c:strCache>
            </c:strRef>
          </c:tx>
          <c:spPr>
            <a:ln w="28575" cap="rnd">
              <a:solidFill>
                <a:schemeClr val="accent6"/>
              </a:solidFill>
              <a:round/>
            </a:ln>
            <a:effectLst/>
          </c:spPr>
          <c:marker>
            <c:symbol val="none"/>
          </c:marker>
          <c:cat>
            <c:strRef>
              <c:f>'Pamap Snapshot size'!$M$6:$M$11</c:f>
              <c:strCache>
                <c:ptCount val="5"/>
                <c:pt idx="0">
                  <c:v>0</c:v>
                </c:pt>
                <c:pt idx="1">
                  <c:v>10</c:v>
                </c:pt>
                <c:pt idx="2">
                  <c:v>20</c:v>
                </c:pt>
                <c:pt idx="3">
                  <c:v>30</c:v>
                </c:pt>
                <c:pt idx="4">
                  <c:v>40</c:v>
                </c:pt>
              </c:strCache>
            </c:strRef>
          </c:cat>
          <c:val>
            <c:numRef>
              <c:f>'Pamap Snapshot size'!$S$6:$S$11</c:f>
              <c:numCache>
                <c:formatCode>0.00</c:formatCode>
                <c:ptCount val="5"/>
                <c:pt idx="0">
                  <c:v>5.8689187792965596</c:v>
                </c:pt>
                <c:pt idx="1">
                  <c:v>5.3161897920648213</c:v>
                </c:pt>
                <c:pt idx="2">
                  <c:v>4.2843950866783418</c:v>
                </c:pt>
                <c:pt idx="3">
                  <c:v>4.3177747536733841</c:v>
                </c:pt>
                <c:pt idx="4">
                  <c:v>4.903170849881068</c:v>
                </c:pt>
              </c:numCache>
            </c:numRef>
          </c:val>
          <c:smooth val="0"/>
          <c:extLst>
            <c:ext xmlns:c16="http://schemas.microsoft.com/office/drawing/2014/chart" uri="{C3380CC4-5D6E-409C-BE32-E72D297353CC}">
              <c16:uniqueId val="{0000000E-3CB1-B842-BC4F-CF7358857048}"/>
            </c:ext>
          </c:extLst>
        </c:ser>
        <c:dLbls>
          <c:showLegendKey val="0"/>
          <c:showVal val="0"/>
          <c:showCatName val="0"/>
          <c:showSerName val="0"/>
          <c:showPercent val="0"/>
          <c:showBubbleSize val="0"/>
        </c:dLbls>
        <c:smooth val="0"/>
        <c:axId val="2081102768"/>
        <c:axId val="2081323904"/>
      </c:lineChart>
      <c:catAx>
        <c:axId val="208110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2081323904"/>
        <c:crosses val="autoZero"/>
        <c:auto val="1"/>
        <c:lblAlgn val="ctr"/>
        <c:lblOffset val="100"/>
        <c:noMultiLvlLbl val="0"/>
      </c:catAx>
      <c:valAx>
        <c:axId val="2081323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208110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[TODO.xlsx]Results!PivotTable4</c:name>
    <c:fmtId val="1"/>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9793775778028"/>
          <c:y val="6.0185185185185182E-2"/>
          <c:w val="0.7170376827896513"/>
          <c:h val="0.8416746864975212"/>
        </c:manualLayout>
      </c:layout>
      <c:lineChart>
        <c:grouping val="standard"/>
        <c:varyColors val="0"/>
        <c:ser>
          <c:idx val="0"/>
          <c:order val="0"/>
          <c:tx>
            <c:strRef>
              <c:f>Results!$N$20:$N$21</c:f>
              <c:strCache>
                <c:ptCount val="1"/>
                <c:pt idx="0">
                  <c:v>0 - None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Results!$M$22:$M$27</c:f>
              <c:strCache>
                <c:ptCount val="5"/>
                <c:pt idx="0">
                  <c:v>0</c:v>
                </c:pt>
                <c:pt idx="1">
                  <c:v>10</c:v>
                </c:pt>
                <c:pt idx="2">
                  <c:v>20</c:v>
                </c:pt>
                <c:pt idx="3">
                  <c:v>30</c:v>
                </c:pt>
                <c:pt idx="4">
                  <c:v>40</c:v>
                </c:pt>
              </c:strCache>
            </c:strRef>
          </c:cat>
          <c:val>
            <c:numRef>
              <c:f>Results!$N$22:$N$27</c:f>
              <c:numCache>
                <c:formatCode>General</c:formatCode>
                <c:ptCount val="5"/>
                <c:pt idx="0">
                  <c:v>1939565.2</c:v>
                </c:pt>
                <c:pt idx="1">
                  <c:v>1939526.8</c:v>
                </c:pt>
                <c:pt idx="2">
                  <c:v>1939762.2</c:v>
                </c:pt>
                <c:pt idx="3">
                  <c:v>1939600.4</c:v>
                </c:pt>
                <c:pt idx="4">
                  <c:v>1939914</c:v>
                </c:pt>
              </c:numCache>
            </c:numRef>
          </c:val>
          <c:smooth val="0"/>
          <c:extLst>
            <c:ext xmlns:c16="http://schemas.microsoft.com/office/drawing/2014/chart" uri="{C3380CC4-5D6E-409C-BE32-E72D297353CC}">
              <c16:uniqueId val="{00000000-2A42-6C4E-A452-003AFAEBFAC3}"/>
            </c:ext>
          </c:extLst>
        </c:ser>
        <c:ser>
          <c:idx val="1"/>
          <c:order val="1"/>
          <c:tx>
            <c:strRef>
              <c:f>Results!$O$20:$O$21</c:f>
              <c:strCache>
                <c:ptCount val="1"/>
                <c:pt idx="0">
                  <c:v>1 - Aware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Results!$M$22:$M$27</c:f>
              <c:strCache>
                <c:ptCount val="5"/>
                <c:pt idx="0">
                  <c:v>0</c:v>
                </c:pt>
                <c:pt idx="1">
                  <c:v>10</c:v>
                </c:pt>
                <c:pt idx="2">
                  <c:v>20</c:v>
                </c:pt>
                <c:pt idx="3">
                  <c:v>30</c:v>
                </c:pt>
                <c:pt idx="4">
                  <c:v>40</c:v>
                </c:pt>
              </c:strCache>
            </c:strRef>
          </c:cat>
          <c:val>
            <c:numRef>
              <c:f>Results!$O$22:$O$27</c:f>
              <c:numCache>
                <c:formatCode>General</c:formatCode>
                <c:ptCount val="5"/>
                <c:pt idx="0">
                  <c:v>1939667.2</c:v>
                </c:pt>
                <c:pt idx="1">
                  <c:v>1939173</c:v>
                </c:pt>
                <c:pt idx="2">
                  <c:v>1939582.6</c:v>
                </c:pt>
                <c:pt idx="3">
                  <c:v>1939948.8</c:v>
                </c:pt>
                <c:pt idx="4">
                  <c:v>1940164</c:v>
                </c:pt>
              </c:numCache>
            </c:numRef>
          </c:val>
          <c:smooth val="0"/>
          <c:extLst>
            <c:ext xmlns:c16="http://schemas.microsoft.com/office/drawing/2014/chart" uri="{C3380CC4-5D6E-409C-BE32-E72D297353CC}">
              <c16:uniqueId val="{00000004-4DE3-F749-9ABD-96CAAE1915E1}"/>
            </c:ext>
          </c:extLst>
        </c:ser>
        <c:ser>
          <c:idx val="2"/>
          <c:order val="2"/>
          <c:tx>
            <c:strRef>
              <c:f>Results!$P$20:$P$21</c:f>
              <c:strCache>
                <c:ptCount val="1"/>
                <c:pt idx="0">
                  <c:v>2 - Wait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Results!$M$22:$M$27</c:f>
              <c:strCache>
                <c:ptCount val="5"/>
                <c:pt idx="0">
                  <c:v>0</c:v>
                </c:pt>
                <c:pt idx="1">
                  <c:v>10</c:v>
                </c:pt>
                <c:pt idx="2">
                  <c:v>20</c:v>
                </c:pt>
                <c:pt idx="3">
                  <c:v>30</c:v>
                </c:pt>
                <c:pt idx="4">
                  <c:v>40</c:v>
                </c:pt>
              </c:strCache>
            </c:strRef>
          </c:cat>
          <c:val>
            <c:numRef>
              <c:f>Results!$P$22:$P$27</c:f>
              <c:numCache>
                <c:formatCode>General</c:formatCode>
                <c:ptCount val="5"/>
                <c:pt idx="0">
                  <c:v>1939149</c:v>
                </c:pt>
                <c:pt idx="1">
                  <c:v>1939591.6</c:v>
                </c:pt>
                <c:pt idx="2">
                  <c:v>1940757</c:v>
                </c:pt>
                <c:pt idx="3">
                  <c:v>1939503</c:v>
                </c:pt>
                <c:pt idx="4">
                  <c:v>1940169.6</c:v>
                </c:pt>
              </c:numCache>
            </c:numRef>
          </c:val>
          <c:smooth val="0"/>
          <c:extLst>
            <c:ext xmlns:c16="http://schemas.microsoft.com/office/drawing/2014/chart" uri="{C3380CC4-5D6E-409C-BE32-E72D297353CC}">
              <c16:uniqueId val="{00000005-4DE3-F749-9ABD-96CAAE1915E1}"/>
            </c:ext>
          </c:extLst>
        </c:ser>
        <c:ser>
          <c:idx val="3"/>
          <c:order val="3"/>
          <c:tx>
            <c:strRef>
              <c:f>Results!$Q$20:$Q$21</c:f>
              <c:strCache>
                <c:ptCount val="1"/>
                <c:pt idx="0">
                  <c:v>AwareMT250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Results!$M$22:$M$27</c:f>
              <c:strCache>
                <c:ptCount val="5"/>
                <c:pt idx="0">
                  <c:v>0</c:v>
                </c:pt>
                <c:pt idx="1">
                  <c:v>10</c:v>
                </c:pt>
                <c:pt idx="2">
                  <c:v>20</c:v>
                </c:pt>
                <c:pt idx="3">
                  <c:v>30</c:v>
                </c:pt>
                <c:pt idx="4">
                  <c:v>40</c:v>
                </c:pt>
              </c:strCache>
            </c:strRef>
          </c:cat>
          <c:val>
            <c:numRef>
              <c:f>Results!$Q$22:$Q$27</c:f>
              <c:numCache>
                <c:formatCode>General</c:formatCode>
                <c:ptCount val="5"/>
                <c:pt idx="0">
                  <c:v>1939377.8</c:v>
                </c:pt>
              </c:numCache>
            </c:numRef>
          </c:val>
          <c:smooth val="0"/>
          <c:extLst>
            <c:ext xmlns:c16="http://schemas.microsoft.com/office/drawing/2014/chart" uri="{C3380CC4-5D6E-409C-BE32-E72D297353CC}">
              <c16:uniqueId val="{00000001-7FC5-7B4C-815C-DB18D2A689AA}"/>
            </c:ext>
          </c:extLst>
        </c:ser>
        <c:dLbls>
          <c:showLegendKey val="0"/>
          <c:showVal val="0"/>
          <c:showCatName val="0"/>
          <c:showSerName val="0"/>
          <c:showPercent val="0"/>
          <c:showBubbleSize val="0"/>
        </c:dLbls>
        <c:marker val="1"/>
        <c:smooth val="0"/>
        <c:axId val="1801281184"/>
        <c:axId val="1801282832"/>
      </c:lineChart>
      <c:catAx>
        <c:axId val="18012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801282832"/>
        <c:crosses val="autoZero"/>
        <c:auto val="1"/>
        <c:lblAlgn val="ctr"/>
        <c:lblOffset val="100"/>
        <c:noMultiLvlLbl val="0"/>
      </c:catAx>
      <c:valAx>
        <c:axId val="180128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80128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[TODO.xlsx]Results!PivotTable3</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Results!$N$3:$N$4</c:f>
              <c:strCache>
                <c:ptCount val="1"/>
                <c:pt idx="0">
                  <c:v>0 - None</c:v>
                </c:pt>
              </c:strCache>
            </c:strRef>
          </c:tx>
          <c:spPr>
            <a:ln w="28575" cap="rnd">
              <a:solidFill>
                <a:schemeClr val="accent1"/>
              </a:solidFill>
              <a:round/>
            </a:ln>
            <a:effectLst/>
          </c:spPr>
          <c:marker>
            <c:symbol val="none"/>
          </c:marker>
          <c:cat>
            <c:strRef>
              <c:f>Results!$M$5:$M$10</c:f>
              <c:strCache>
                <c:ptCount val="5"/>
                <c:pt idx="0">
                  <c:v>0</c:v>
                </c:pt>
                <c:pt idx="1">
                  <c:v>10</c:v>
                </c:pt>
                <c:pt idx="2">
                  <c:v>20</c:v>
                </c:pt>
                <c:pt idx="3">
                  <c:v>30</c:v>
                </c:pt>
                <c:pt idx="4">
                  <c:v>40</c:v>
                </c:pt>
              </c:strCache>
            </c:strRef>
          </c:cat>
          <c:val>
            <c:numRef>
              <c:f>Results!$N$5:$N$10</c:f>
              <c:numCache>
                <c:formatCode>General</c:formatCode>
                <c:ptCount val="5"/>
                <c:pt idx="0">
                  <c:v>0.40424538695759998</c:v>
                </c:pt>
                <c:pt idx="1">
                  <c:v>0.40434310977080001</c:v>
                </c:pt>
                <c:pt idx="2">
                  <c:v>0.40594720128459993</c:v>
                </c:pt>
                <c:pt idx="3">
                  <c:v>0.4046850997068</c:v>
                </c:pt>
                <c:pt idx="4">
                  <c:v>0.40469617108460004</c:v>
                </c:pt>
              </c:numCache>
            </c:numRef>
          </c:val>
          <c:smooth val="0"/>
          <c:extLst>
            <c:ext xmlns:c16="http://schemas.microsoft.com/office/drawing/2014/chart" uri="{C3380CC4-5D6E-409C-BE32-E72D297353CC}">
              <c16:uniqueId val="{00000000-35AC-5C4A-A358-E1B9046B56B9}"/>
            </c:ext>
          </c:extLst>
        </c:ser>
        <c:ser>
          <c:idx val="1"/>
          <c:order val="1"/>
          <c:tx>
            <c:strRef>
              <c:f>Results!$O$3:$O$4</c:f>
              <c:strCache>
                <c:ptCount val="1"/>
                <c:pt idx="0">
                  <c:v>1 - Aware</c:v>
                </c:pt>
              </c:strCache>
            </c:strRef>
          </c:tx>
          <c:spPr>
            <a:ln w="28575" cap="rnd">
              <a:solidFill>
                <a:schemeClr val="accent2"/>
              </a:solidFill>
              <a:round/>
            </a:ln>
            <a:effectLst/>
          </c:spPr>
          <c:marker>
            <c:symbol val="none"/>
          </c:marker>
          <c:cat>
            <c:strRef>
              <c:f>Results!$M$5:$M$10</c:f>
              <c:strCache>
                <c:ptCount val="5"/>
                <c:pt idx="0">
                  <c:v>0</c:v>
                </c:pt>
                <c:pt idx="1">
                  <c:v>10</c:v>
                </c:pt>
                <c:pt idx="2">
                  <c:v>20</c:v>
                </c:pt>
                <c:pt idx="3">
                  <c:v>30</c:v>
                </c:pt>
                <c:pt idx="4">
                  <c:v>40</c:v>
                </c:pt>
              </c:strCache>
            </c:strRef>
          </c:cat>
          <c:val>
            <c:numRef>
              <c:f>Results!$O$5:$O$10</c:f>
              <c:numCache>
                <c:formatCode>General</c:formatCode>
                <c:ptCount val="5"/>
                <c:pt idx="0">
                  <c:v>0.4039124937454</c:v>
                </c:pt>
                <c:pt idx="1">
                  <c:v>0.40361543810119993</c:v>
                </c:pt>
                <c:pt idx="2">
                  <c:v>0.40401065547760001</c:v>
                </c:pt>
                <c:pt idx="3">
                  <c:v>0.40469090088719994</c:v>
                </c:pt>
                <c:pt idx="4">
                  <c:v>0.40459495564600001</c:v>
                </c:pt>
              </c:numCache>
            </c:numRef>
          </c:val>
          <c:smooth val="0"/>
          <c:extLst>
            <c:ext xmlns:c16="http://schemas.microsoft.com/office/drawing/2014/chart" uri="{C3380CC4-5D6E-409C-BE32-E72D297353CC}">
              <c16:uniqueId val="{00000001-35AC-5C4A-A358-E1B9046B56B9}"/>
            </c:ext>
          </c:extLst>
        </c:ser>
        <c:ser>
          <c:idx val="2"/>
          <c:order val="2"/>
          <c:tx>
            <c:strRef>
              <c:f>Results!$P$3:$P$4</c:f>
              <c:strCache>
                <c:ptCount val="1"/>
                <c:pt idx="0">
                  <c:v>2 - Wait</c:v>
                </c:pt>
              </c:strCache>
            </c:strRef>
          </c:tx>
          <c:spPr>
            <a:ln w="28575" cap="rnd">
              <a:solidFill>
                <a:schemeClr val="accent3"/>
              </a:solidFill>
              <a:round/>
            </a:ln>
            <a:effectLst/>
          </c:spPr>
          <c:marker>
            <c:symbol val="none"/>
          </c:marker>
          <c:cat>
            <c:strRef>
              <c:f>Results!$M$5:$M$10</c:f>
              <c:strCache>
                <c:ptCount val="5"/>
                <c:pt idx="0">
                  <c:v>0</c:v>
                </c:pt>
                <c:pt idx="1">
                  <c:v>10</c:v>
                </c:pt>
                <c:pt idx="2">
                  <c:v>20</c:v>
                </c:pt>
                <c:pt idx="3">
                  <c:v>30</c:v>
                </c:pt>
                <c:pt idx="4">
                  <c:v>40</c:v>
                </c:pt>
              </c:strCache>
            </c:strRef>
          </c:cat>
          <c:val>
            <c:numRef>
              <c:f>Results!$P$5:$P$10</c:f>
              <c:numCache>
                <c:formatCode>General</c:formatCode>
                <c:ptCount val="5"/>
                <c:pt idx="0">
                  <c:v>0.40458764103859995</c:v>
                </c:pt>
                <c:pt idx="1">
                  <c:v>0.40409702456039998</c:v>
                </c:pt>
                <c:pt idx="2">
                  <c:v>0.40446749312619995</c:v>
                </c:pt>
                <c:pt idx="3">
                  <c:v>0.40424579939880001</c:v>
                </c:pt>
                <c:pt idx="4">
                  <c:v>0.404735019498</c:v>
                </c:pt>
              </c:numCache>
            </c:numRef>
          </c:val>
          <c:smooth val="0"/>
          <c:extLst>
            <c:ext xmlns:c16="http://schemas.microsoft.com/office/drawing/2014/chart" uri="{C3380CC4-5D6E-409C-BE32-E72D297353CC}">
              <c16:uniqueId val="{00000002-35AC-5C4A-A358-E1B9046B56B9}"/>
            </c:ext>
          </c:extLst>
        </c:ser>
        <c:ser>
          <c:idx val="3"/>
          <c:order val="3"/>
          <c:tx>
            <c:strRef>
              <c:f>Results!$Q$3:$Q$4</c:f>
              <c:strCache>
                <c:ptCount val="1"/>
                <c:pt idx="0">
                  <c:v>AwareMT250</c:v>
                </c:pt>
              </c:strCache>
            </c:strRef>
          </c:tx>
          <c:spPr>
            <a:ln w="28575" cap="rnd">
              <a:solidFill>
                <a:schemeClr val="accent4"/>
              </a:solidFill>
              <a:round/>
            </a:ln>
            <a:effectLst/>
          </c:spPr>
          <c:marker>
            <c:symbol val="none"/>
          </c:marker>
          <c:cat>
            <c:strRef>
              <c:f>Results!$M$5:$M$10</c:f>
              <c:strCache>
                <c:ptCount val="5"/>
                <c:pt idx="0">
                  <c:v>0</c:v>
                </c:pt>
                <c:pt idx="1">
                  <c:v>10</c:v>
                </c:pt>
                <c:pt idx="2">
                  <c:v>20</c:v>
                </c:pt>
                <c:pt idx="3">
                  <c:v>30</c:v>
                </c:pt>
                <c:pt idx="4">
                  <c:v>40</c:v>
                </c:pt>
              </c:strCache>
            </c:strRef>
          </c:cat>
          <c:val>
            <c:numRef>
              <c:f>Results!$Q$5:$Q$10</c:f>
              <c:numCache>
                <c:formatCode>General</c:formatCode>
                <c:ptCount val="5"/>
                <c:pt idx="0">
                  <c:v>0.40382149434460002</c:v>
                </c:pt>
              </c:numCache>
            </c:numRef>
          </c:val>
          <c:smooth val="0"/>
          <c:extLst>
            <c:ext xmlns:c16="http://schemas.microsoft.com/office/drawing/2014/chart" uri="{C3380CC4-5D6E-409C-BE32-E72D297353CC}">
              <c16:uniqueId val="{00000001-F409-4D43-B14A-95CFA35AB831}"/>
            </c:ext>
          </c:extLst>
        </c:ser>
        <c:dLbls>
          <c:showLegendKey val="0"/>
          <c:showVal val="0"/>
          <c:showCatName val="0"/>
          <c:showSerName val="0"/>
          <c:showPercent val="0"/>
          <c:showBubbleSize val="0"/>
        </c:dLbls>
        <c:smooth val="0"/>
        <c:axId val="1295946735"/>
        <c:axId val="1295880287"/>
      </c:lineChart>
      <c:catAx>
        <c:axId val="129594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295880287"/>
        <c:crosses val="autoZero"/>
        <c:auto val="1"/>
        <c:lblAlgn val="ctr"/>
        <c:lblOffset val="100"/>
        <c:noMultiLvlLbl val="0"/>
      </c:catAx>
      <c:valAx>
        <c:axId val="129588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29594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[TODO.xlsx]Freeze!PivotTable4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freeze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O"/>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Freeze!$N$1:$N$2</c:f>
              <c:strCache>
                <c:ptCount val="1"/>
                <c:pt idx="0">
                  <c:v>0 - None</c:v>
                </c:pt>
              </c:strCache>
            </c:strRef>
          </c:tx>
          <c:spPr>
            <a:ln w="28575" cap="rnd">
              <a:solidFill>
                <a:schemeClr val="accent1"/>
              </a:solidFill>
              <a:round/>
            </a:ln>
            <a:effectLst/>
          </c:spPr>
          <c:marker>
            <c:symbol val="none"/>
          </c:marker>
          <c:cat>
            <c:strRef>
              <c:f>Freeze!$M$3:$M$8</c:f>
              <c:strCache>
                <c:ptCount val="5"/>
                <c:pt idx="0">
                  <c:v>0</c:v>
                </c:pt>
                <c:pt idx="1">
                  <c:v>10</c:v>
                </c:pt>
                <c:pt idx="2">
                  <c:v>20</c:v>
                </c:pt>
                <c:pt idx="3">
                  <c:v>30</c:v>
                </c:pt>
                <c:pt idx="4">
                  <c:v>40</c:v>
                </c:pt>
              </c:strCache>
            </c:strRef>
          </c:cat>
          <c:val>
            <c:numRef>
              <c:f>Freeze!$N$3:$N$8</c:f>
              <c:numCache>
                <c:formatCode>General</c:formatCode>
                <c:ptCount val="5"/>
                <c:pt idx="0">
                  <c:v>142</c:v>
                </c:pt>
                <c:pt idx="1">
                  <c:v>149.5</c:v>
                </c:pt>
                <c:pt idx="2">
                  <c:v>155</c:v>
                </c:pt>
                <c:pt idx="3">
                  <c:v>147</c:v>
                </c:pt>
                <c:pt idx="4">
                  <c:v>144.33333333333334</c:v>
                </c:pt>
              </c:numCache>
            </c:numRef>
          </c:val>
          <c:smooth val="0"/>
          <c:extLst>
            <c:ext xmlns:c16="http://schemas.microsoft.com/office/drawing/2014/chart" uri="{C3380CC4-5D6E-409C-BE32-E72D297353CC}">
              <c16:uniqueId val="{00000000-63EF-BF46-8438-DB163885166A}"/>
            </c:ext>
          </c:extLst>
        </c:ser>
        <c:ser>
          <c:idx val="1"/>
          <c:order val="1"/>
          <c:tx>
            <c:strRef>
              <c:f>Freeze!$O$1:$O$2</c:f>
              <c:strCache>
                <c:ptCount val="1"/>
                <c:pt idx="0">
                  <c:v>1 - Aware</c:v>
                </c:pt>
              </c:strCache>
            </c:strRef>
          </c:tx>
          <c:spPr>
            <a:ln w="28575" cap="rnd">
              <a:solidFill>
                <a:schemeClr val="accent2"/>
              </a:solidFill>
              <a:round/>
            </a:ln>
            <a:effectLst/>
          </c:spPr>
          <c:marker>
            <c:symbol val="none"/>
          </c:marker>
          <c:cat>
            <c:strRef>
              <c:f>Freeze!$M$3:$M$8</c:f>
              <c:strCache>
                <c:ptCount val="5"/>
                <c:pt idx="0">
                  <c:v>0</c:v>
                </c:pt>
                <c:pt idx="1">
                  <c:v>10</c:v>
                </c:pt>
                <c:pt idx="2">
                  <c:v>20</c:v>
                </c:pt>
                <c:pt idx="3">
                  <c:v>30</c:v>
                </c:pt>
                <c:pt idx="4">
                  <c:v>40</c:v>
                </c:pt>
              </c:strCache>
            </c:strRef>
          </c:cat>
          <c:val>
            <c:numRef>
              <c:f>Freeze!$O$3:$O$8</c:f>
              <c:numCache>
                <c:formatCode>General</c:formatCode>
                <c:ptCount val="5"/>
                <c:pt idx="0">
                  <c:v>186.1</c:v>
                </c:pt>
                <c:pt idx="1">
                  <c:v>184.5</c:v>
                </c:pt>
                <c:pt idx="2">
                  <c:v>186.5</c:v>
                </c:pt>
                <c:pt idx="3">
                  <c:v>177.66666666666666</c:v>
                </c:pt>
                <c:pt idx="4">
                  <c:v>181.33333333333334</c:v>
                </c:pt>
              </c:numCache>
            </c:numRef>
          </c:val>
          <c:smooth val="0"/>
          <c:extLst>
            <c:ext xmlns:c16="http://schemas.microsoft.com/office/drawing/2014/chart" uri="{C3380CC4-5D6E-409C-BE32-E72D297353CC}">
              <c16:uniqueId val="{00000001-63EF-BF46-8438-DB163885166A}"/>
            </c:ext>
          </c:extLst>
        </c:ser>
        <c:ser>
          <c:idx val="2"/>
          <c:order val="2"/>
          <c:tx>
            <c:strRef>
              <c:f>Freeze!$P$1:$P$2</c:f>
              <c:strCache>
                <c:ptCount val="1"/>
                <c:pt idx="0">
                  <c:v>2 - Wait</c:v>
                </c:pt>
              </c:strCache>
            </c:strRef>
          </c:tx>
          <c:spPr>
            <a:ln w="28575" cap="rnd">
              <a:solidFill>
                <a:schemeClr val="accent3"/>
              </a:solidFill>
              <a:round/>
            </a:ln>
            <a:effectLst/>
          </c:spPr>
          <c:marker>
            <c:symbol val="none"/>
          </c:marker>
          <c:cat>
            <c:strRef>
              <c:f>Freeze!$M$3:$M$8</c:f>
              <c:strCache>
                <c:ptCount val="5"/>
                <c:pt idx="0">
                  <c:v>0</c:v>
                </c:pt>
                <c:pt idx="1">
                  <c:v>10</c:v>
                </c:pt>
                <c:pt idx="2">
                  <c:v>20</c:v>
                </c:pt>
                <c:pt idx="3">
                  <c:v>30</c:v>
                </c:pt>
                <c:pt idx="4">
                  <c:v>40</c:v>
                </c:pt>
              </c:strCache>
            </c:strRef>
          </c:cat>
          <c:val>
            <c:numRef>
              <c:f>Freeze!$P$3:$P$8</c:f>
              <c:numCache>
                <c:formatCode>General</c:formatCode>
                <c:ptCount val="5"/>
                <c:pt idx="0">
                  <c:v>178.2</c:v>
                </c:pt>
                <c:pt idx="1">
                  <c:v>182</c:v>
                </c:pt>
                <c:pt idx="2">
                  <c:v>183.66666666666666</c:v>
                </c:pt>
                <c:pt idx="3">
                  <c:v>174.66666666666666</c:v>
                </c:pt>
                <c:pt idx="4">
                  <c:v>173.33333333333334</c:v>
                </c:pt>
              </c:numCache>
            </c:numRef>
          </c:val>
          <c:smooth val="0"/>
          <c:extLst>
            <c:ext xmlns:c16="http://schemas.microsoft.com/office/drawing/2014/chart" uri="{C3380CC4-5D6E-409C-BE32-E72D297353CC}">
              <c16:uniqueId val="{00000002-63EF-BF46-8438-DB163885166A}"/>
            </c:ext>
          </c:extLst>
        </c:ser>
        <c:dLbls>
          <c:showLegendKey val="0"/>
          <c:showVal val="0"/>
          <c:showCatName val="0"/>
          <c:showSerName val="0"/>
          <c:showPercent val="0"/>
          <c:showBubbleSize val="0"/>
        </c:dLbls>
        <c:smooth val="0"/>
        <c:axId val="572461903"/>
        <c:axId val="571876495"/>
      </c:lineChart>
      <c:catAx>
        <c:axId val="57246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571876495"/>
        <c:crosses val="autoZero"/>
        <c:auto val="1"/>
        <c:lblAlgn val="ctr"/>
        <c:lblOffset val="100"/>
        <c:noMultiLvlLbl val="0"/>
      </c:catAx>
      <c:valAx>
        <c:axId val="57187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57246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[TODO.xlsx]Freeze!PivotTable6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sleep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O"/>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Freeze!$N$20:$N$21</c:f>
              <c:strCache>
                <c:ptCount val="1"/>
                <c:pt idx="0">
                  <c:v>0 - None</c:v>
                </c:pt>
              </c:strCache>
            </c:strRef>
          </c:tx>
          <c:spPr>
            <a:ln w="28575" cap="rnd">
              <a:solidFill>
                <a:schemeClr val="accent1"/>
              </a:solidFill>
              <a:round/>
            </a:ln>
            <a:effectLst/>
          </c:spPr>
          <c:marker>
            <c:symbol val="none"/>
          </c:marker>
          <c:cat>
            <c:strRef>
              <c:f>Freeze!$M$22:$M$27</c:f>
              <c:strCache>
                <c:ptCount val="5"/>
                <c:pt idx="0">
                  <c:v>0</c:v>
                </c:pt>
                <c:pt idx="1">
                  <c:v>10</c:v>
                </c:pt>
                <c:pt idx="2">
                  <c:v>20</c:v>
                </c:pt>
                <c:pt idx="3">
                  <c:v>30</c:v>
                </c:pt>
                <c:pt idx="4">
                  <c:v>40</c:v>
                </c:pt>
              </c:strCache>
            </c:strRef>
          </c:cat>
          <c:val>
            <c:numRef>
              <c:f>Freeze!$N$22:$N$27</c:f>
              <c:numCache>
                <c:formatCode>General</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7814-5B49-B49A-11F69F53310A}"/>
            </c:ext>
          </c:extLst>
        </c:ser>
        <c:ser>
          <c:idx val="1"/>
          <c:order val="1"/>
          <c:tx>
            <c:strRef>
              <c:f>Freeze!$O$20:$O$21</c:f>
              <c:strCache>
                <c:ptCount val="1"/>
                <c:pt idx="0">
                  <c:v>1 - Aware</c:v>
                </c:pt>
              </c:strCache>
            </c:strRef>
          </c:tx>
          <c:spPr>
            <a:ln w="28575" cap="rnd">
              <a:solidFill>
                <a:schemeClr val="accent2"/>
              </a:solidFill>
              <a:round/>
            </a:ln>
            <a:effectLst/>
          </c:spPr>
          <c:marker>
            <c:symbol val="none"/>
          </c:marker>
          <c:cat>
            <c:strRef>
              <c:f>Freeze!$M$22:$M$27</c:f>
              <c:strCache>
                <c:ptCount val="5"/>
                <c:pt idx="0">
                  <c:v>0</c:v>
                </c:pt>
                <c:pt idx="1">
                  <c:v>10</c:v>
                </c:pt>
                <c:pt idx="2">
                  <c:v>20</c:v>
                </c:pt>
                <c:pt idx="3">
                  <c:v>30</c:v>
                </c:pt>
                <c:pt idx="4">
                  <c:v>40</c:v>
                </c:pt>
              </c:strCache>
            </c:strRef>
          </c:cat>
          <c:val>
            <c:numRef>
              <c:f>Freeze!$O$22:$O$27</c:f>
              <c:numCache>
                <c:formatCode>General</c:formatCode>
                <c:ptCount val="5"/>
                <c:pt idx="0">
                  <c:v>40.700000000000003</c:v>
                </c:pt>
                <c:pt idx="1">
                  <c:v>70.5</c:v>
                </c:pt>
                <c:pt idx="2">
                  <c:v>64.75</c:v>
                </c:pt>
                <c:pt idx="3">
                  <c:v>78.666666666666671</c:v>
                </c:pt>
                <c:pt idx="4">
                  <c:v>50.666666666666664</c:v>
                </c:pt>
              </c:numCache>
            </c:numRef>
          </c:val>
          <c:smooth val="0"/>
          <c:extLst>
            <c:ext xmlns:c16="http://schemas.microsoft.com/office/drawing/2014/chart" uri="{C3380CC4-5D6E-409C-BE32-E72D297353CC}">
              <c16:uniqueId val="{00000001-7814-5B49-B49A-11F69F53310A}"/>
            </c:ext>
          </c:extLst>
        </c:ser>
        <c:ser>
          <c:idx val="2"/>
          <c:order val="2"/>
          <c:tx>
            <c:strRef>
              <c:f>Freeze!$P$20:$P$21</c:f>
              <c:strCache>
                <c:ptCount val="1"/>
                <c:pt idx="0">
                  <c:v>2 - Wait</c:v>
                </c:pt>
              </c:strCache>
            </c:strRef>
          </c:tx>
          <c:spPr>
            <a:ln w="28575" cap="rnd">
              <a:solidFill>
                <a:schemeClr val="accent3"/>
              </a:solidFill>
              <a:round/>
            </a:ln>
            <a:effectLst/>
          </c:spPr>
          <c:marker>
            <c:symbol val="none"/>
          </c:marker>
          <c:cat>
            <c:strRef>
              <c:f>Freeze!$M$22:$M$27</c:f>
              <c:strCache>
                <c:ptCount val="5"/>
                <c:pt idx="0">
                  <c:v>0</c:v>
                </c:pt>
                <c:pt idx="1">
                  <c:v>10</c:v>
                </c:pt>
                <c:pt idx="2">
                  <c:v>20</c:v>
                </c:pt>
                <c:pt idx="3">
                  <c:v>30</c:v>
                </c:pt>
                <c:pt idx="4">
                  <c:v>40</c:v>
                </c:pt>
              </c:strCache>
            </c:strRef>
          </c:cat>
          <c:val>
            <c:numRef>
              <c:f>Freeze!$P$22:$P$27</c:f>
              <c:numCache>
                <c:formatCode>General</c:formatCode>
                <c:ptCount val="5"/>
                <c:pt idx="0">
                  <c:v>163</c:v>
                </c:pt>
                <c:pt idx="1">
                  <c:v>272.25</c:v>
                </c:pt>
                <c:pt idx="2">
                  <c:v>261</c:v>
                </c:pt>
                <c:pt idx="3">
                  <c:v>267.33333333333331</c:v>
                </c:pt>
                <c:pt idx="4">
                  <c:v>238.33333333333334</c:v>
                </c:pt>
              </c:numCache>
            </c:numRef>
          </c:val>
          <c:smooth val="0"/>
          <c:extLst>
            <c:ext xmlns:c16="http://schemas.microsoft.com/office/drawing/2014/chart" uri="{C3380CC4-5D6E-409C-BE32-E72D297353CC}">
              <c16:uniqueId val="{00000002-7814-5B49-B49A-11F69F53310A}"/>
            </c:ext>
          </c:extLst>
        </c:ser>
        <c:dLbls>
          <c:showLegendKey val="0"/>
          <c:showVal val="0"/>
          <c:showCatName val="0"/>
          <c:showSerName val="0"/>
          <c:showPercent val="0"/>
          <c:showBubbleSize val="0"/>
        </c:dLbls>
        <c:smooth val="0"/>
        <c:axId val="571834879"/>
        <c:axId val="572406175"/>
      </c:lineChart>
      <c:catAx>
        <c:axId val="57183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572406175"/>
        <c:crosses val="autoZero"/>
        <c:auto val="1"/>
        <c:lblAlgn val="ctr"/>
        <c:lblOffset val="100"/>
        <c:noMultiLvlLbl val="0"/>
      </c:catAx>
      <c:valAx>
        <c:axId val="572406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57183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[TODO.xlsx]Freeze!PivotTable5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Migration</a:t>
            </a:r>
            <a:r>
              <a:rPr lang="en-GB" baseline="0"/>
              <a:t> Time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O"/>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Freeze!$N$10:$N$11</c:f>
              <c:strCache>
                <c:ptCount val="1"/>
                <c:pt idx="0">
                  <c:v>0 - None</c:v>
                </c:pt>
              </c:strCache>
            </c:strRef>
          </c:tx>
          <c:spPr>
            <a:ln w="28575" cap="rnd">
              <a:solidFill>
                <a:schemeClr val="accent1"/>
              </a:solidFill>
              <a:round/>
            </a:ln>
            <a:effectLst/>
          </c:spPr>
          <c:marker>
            <c:symbol val="none"/>
          </c:marker>
          <c:cat>
            <c:strRef>
              <c:f>Freeze!$M$12:$M$17</c:f>
              <c:strCache>
                <c:ptCount val="5"/>
                <c:pt idx="0">
                  <c:v>0</c:v>
                </c:pt>
                <c:pt idx="1">
                  <c:v>10</c:v>
                </c:pt>
                <c:pt idx="2">
                  <c:v>20</c:v>
                </c:pt>
                <c:pt idx="3">
                  <c:v>30</c:v>
                </c:pt>
                <c:pt idx="4">
                  <c:v>40</c:v>
                </c:pt>
              </c:strCache>
            </c:strRef>
          </c:cat>
          <c:val>
            <c:numRef>
              <c:f>Freeze!$N$12:$N$17</c:f>
              <c:numCache>
                <c:formatCode>General</c:formatCode>
                <c:ptCount val="5"/>
                <c:pt idx="0">
                  <c:v>710</c:v>
                </c:pt>
                <c:pt idx="1">
                  <c:v>598</c:v>
                </c:pt>
                <c:pt idx="2">
                  <c:v>465</c:v>
                </c:pt>
                <c:pt idx="3">
                  <c:v>441</c:v>
                </c:pt>
                <c:pt idx="4">
                  <c:v>433</c:v>
                </c:pt>
              </c:numCache>
            </c:numRef>
          </c:val>
          <c:smooth val="0"/>
          <c:extLst>
            <c:ext xmlns:c16="http://schemas.microsoft.com/office/drawing/2014/chart" uri="{C3380CC4-5D6E-409C-BE32-E72D297353CC}">
              <c16:uniqueId val="{00000000-C153-484D-AB65-ACB3B0159092}"/>
            </c:ext>
          </c:extLst>
        </c:ser>
        <c:ser>
          <c:idx val="1"/>
          <c:order val="1"/>
          <c:tx>
            <c:strRef>
              <c:f>Freeze!$O$10:$O$11</c:f>
              <c:strCache>
                <c:ptCount val="1"/>
                <c:pt idx="0">
                  <c:v>1 - Aware</c:v>
                </c:pt>
              </c:strCache>
            </c:strRef>
          </c:tx>
          <c:spPr>
            <a:ln w="28575" cap="rnd">
              <a:solidFill>
                <a:schemeClr val="accent2"/>
              </a:solidFill>
              <a:round/>
            </a:ln>
            <a:effectLst/>
          </c:spPr>
          <c:marker>
            <c:symbol val="none"/>
          </c:marker>
          <c:cat>
            <c:strRef>
              <c:f>Freeze!$M$12:$M$17</c:f>
              <c:strCache>
                <c:ptCount val="5"/>
                <c:pt idx="0">
                  <c:v>0</c:v>
                </c:pt>
                <c:pt idx="1">
                  <c:v>10</c:v>
                </c:pt>
                <c:pt idx="2">
                  <c:v>20</c:v>
                </c:pt>
                <c:pt idx="3">
                  <c:v>30</c:v>
                </c:pt>
                <c:pt idx="4">
                  <c:v>40</c:v>
                </c:pt>
              </c:strCache>
            </c:strRef>
          </c:cat>
          <c:val>
            <c:numRef>
              <c:f>Freeze!$O$12:$O$17</c:f>
              <c:numCache>
                <c:formatCode>General</c:formatCode>
                <c:ptCount val="5"/>
                <c:pt idx="0">
                  <c:v>2268</c:v>
                </c:pt>
                <c:pt idx="1">
                  <c:v>1020</c:v>
                </c:pt>
                <c:pt idx="2">
                  <c:v>1005</c:v>
                </c:pt>
                <c:pt idx="3">
                  <c:v>769</c:v>
                </c:pt>
                <c:pt idx="4">
                  <c:v>696</c:v>
                </c:pt>
              </c:numCache>
            </c:numRef>
          </c:val>
          <c:smooth val="0"/>
          <c:extLst>
            <c:ext xmlns:c16="http://schemas.microsoft.com/office/drawing/2014/chart" uri="{C3380CC4-5D6E-409C-BE32-E72D297353CC}">
              <c16:uniqueId val="{00000001-C153-484D-AB65-ACB3B0159092}"/>
            </c:ext>
          </c:extLst>
        </c:ser>
        <c:ser>
          <c:idx val="2"/>
          <c:order val="2"/>
          <c:tx>
            <c:strRef>
              <c:f>Freeze!$P$10:$P$11</c:f>
              <c:strCache>
                <c:ptCount val="1"/>
                <c:pt idx="0">
                  <c:v>2 - Wait</c:v>
                </c:pt>
              </c:strCache>
            </c:strRef>
          </c:tx>
          <c:spPr>
            <a:ln w="28575" cap="rnd">
              <a:solidFill>
                <a:schemeClr val="accent3"/>
              </a:solidFill>
              <a:round/>
            </a:ln>
            <a:effectLst/>
          </c:spPr>
          <c:marker>
            <c:symbol val="none"/>
          </c:marker>
          <c:cat>
            <c:strRef>
              <c:f>Freeze!$M$12:$M$17</c:f>
              <c:strCache>
                <c:ptCount val="5"/>
                <c:pt idx="0">
                  <c:v>0</c:v>
                </c:pt>
                <c:pt idx="1">
                  <c:v>10</c:v>
                </c:pt>
                <c:pt idx="2">
                  <c:v>20</c:v>
                </c:pt>
                <c:pt idx="3">
                  <c:v>30</c:v>
                </c:pt>
                <c:pt idx="4">
                  <c:v>40</c:v>
                </c:pt>
              </c:strCache>
            </c:strRef>
          </c:cat>
          <c:val>
            <c:numRef>
              <c:f>Freeze!$P$12:$P$17</c:f>
              <c:numCache>
                <c:formatCode>General</c:formatCode>
                <c:ptCount val="5"/>
                <c:pt idx="0">
                  <c:v>1706</c:v>
                </c:pt>
                <c:pt idx="1">
                  <c:v>1817</c:v>
                </c:pt>
                <c:pt idx="2">
                  <c:v>1334</c:v>
                </c:pt>
                <c:pt idx="3">
                  <c:v>1326</c:v>
                </c:pt>
                <c:pt idx="4">
                  <c:v>1235</c:v>
                </c:pt>
              </c:numCache>
            </c:numRef>
          </c:val>
          <c:smooth val="0"/>
          <c:extLst>
            <c:ext xmlns:c16="http://schemas.microsoft.com/office/drawing/2014/chart" uri="{C3380CC4-5D6E-409C-BE32-E72D297353CC}">
              <c16:uniqueId val="{00000002-C153-484D-AB65-ACB3B0159092}"/>
            </c:ext>
          </c:extLst>
        </c:ser>
        <c:dLbls>
          <c:showLegendKey val="0"/>
          <c:showVal val="0"/>
          <c:showCatName val="0"/>
          <c:showSerName val="0"/>
          <c:showPercent val="0"/>
          <c:showBubbleSize val="0"/>
        </c:dLbls>
        <c:smooth val="0"/>
        <c:axId val="67544751"/>
        <c:axId val="555988767"/>
      </c:lineChart>
      <c:catAx>
        <c:axId val="6754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555988767"/>
        <c:crosses val="autoZero"/>
        <c:auto val="1"/>
        <c:lblAlgn val="ctr"/>
        <c:lblOffset val="100"/>
        <c:noMultiLvlLbl val="0"/>
      </c:catAx>
      <c:valAx>
        <c:axId val="555988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6754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[TODO.xlsx]Freeze LR!PivotTable2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'Freeze LR'!$L$1:$L$2</c:f>
              <c:strCache>
                <c:ptCount val="1"/>
                <c:pt idx="0">
                  <c:v>0 - None</c:v>
                </c:pt>
              </c:strCache>
            </c:strRef>
          </c:tx>
          <c:spPr>
            <a:ln w="28575" cap="rnd">
              <a:solidFill>
                <a:schemeClr val="accent1"/>
              </a:solidFill>
              <a:round/>
            </a:ln>
            <a:effectLst/>
          </c:spPr>
          <c:marker>
            <c:symbol val="none"/>
          </c:marker>
          <c:cat>
            <c:strRef>
              <c:f>'Freeze LR'!$K$3:$K$7</c:f>
              <c:strCache>
                <c:ptCount val="4"/>
                <c:pt idx="0">
                  <c:v>75</c:v>
                </c:pt>
                <c:pt idx="1">
                  <c:v>50</c:v>
                </c:pt>
                <c:pt idx="2">
                  <c:v>35</c:v>
                </c:pt>
                <c:pt idx="3">
                  <c:v>20</c:v>
                </c:pt>
              </c:strCache>
            </c:strRef>
          </c:cat>
          <c:val>
            <c:numRef>
              <c:f>'Freeze LR'!$L$3:$L$7</c:f>
              <c:numCache>
                <c:formatCode>General</c:formatCode>
                <c:ptCount val="4"/>
                <c:pt idx="0">
                  <c:v>119</c:v>
                </c:pt>
                <c:pt idx="1">
                  <c:v>142</c:v>
                </c:pt>
                <c:pt idx="2">
                  <c:v>251.2</c:v>
                </c:pt>
                <c:pt idx="3">
                  <c:v>0</c:v>
                </c:pt>
              </c:numCache>
            </c:numRef>
          </c:val>
          <c:smooth val="0"/>
          <c:extLst>
            <c:ext xmlns:c16="http://schemas.microsoft.com/office/drawing/2014/chart" uri="{C3380CC4-5D6E-409C-BE32-E72D297353CC}">
              <c16:uniqueId val="{00000000-801A-B148-A652-245CC0A20F7F}"/>
            </c:ext>
          </c:extLst>
        </c:ser>
        <c:ser>
          <c:idx val="1"/>
          <c:order val="1"/>
          <c:tx>
            <c:strRef>
              <c:f>'Freeze LR'!$M$1:$M$2</c:f>
              <c:strCache>
                <c:ptCount val="1"/>
                <c:pt idx="0">
                  <c:v>1 - Aware</c:v>
                </c:pt>
              </c:strCache>
            </c:strRef>
          </c:tx>
          <c:spPr>
            <a:ln w="28575" cap="rnd">
              <a:solidFill>
                <a:schemeClr val="accent2"/>
              </a:solidFill>
              <a:round/>
            </a:ln>
            <a:effectLst/>
          </c:spPr>
          <c:marker>
            <c:symbol val="none"/>
          </c:marker>
          <c:cat>
            <c:strRef>
              <c:f>'Freeze LR'!$K$3:$K$7</c:f>
              <c:strCache>
                <c:ptCount val="4"/>
                <c:pt idx="0">
                  <c:v>75</c:v>
                </c:pt>
                <c:pt idx="1">
                  <c:v>50</c:v>
                </c:pt>
                <c:pt idx="2">
                  <c:v>35</c:v>
                </c:pt>
                <c:pt idx="3">
                  <c:v>20</c:v>
                </c:pt>
              </c:strCache>
            </c:strRef>
          </c:cat>
          <c:val>
            <c:numRef>
              <c:f>'Freeze LR'!$M$3:$M$7</c:f>
              <c:numCache>
                <c:formatCode>General</c:formatCode>
                <c:ptCount val="4"/>
                <c:pt idx="0">
                  <c:v>150.80000000000001</c:v>
                </c:pt>
                <c:pt idx="1">
                  <c:v>182.4</c:v>
                </c:pt>
                <c:pt idx="2">
                  <c:v>477.4</c:v>
                </c:pt>
                <c:pt idx="3">
                  <c:v>0</c:v>
                </c:pt>
              </c:numCache>
            </c:numRef>
          </c:val>
          <c:smooth val="0"/>
          <c:extLst>
            <c:ext xmlns:c16="http://schemas.microsoft.com/office/drawing/2014/chart" uri="{C3380CC4-5D6E-409C-BE32-E72D297353CC}">
              <c16:uniqueId val="{00000001-801A-B148-A652-245CC0A20F7F}"/>
            </c:ext>
          </c:extLst>
        </c:ser>
        <c:ser>
          <c:idx val="2"/>
          <c:order val="2"/>
          <c:tx>
            <c:strRef>
              <c:f>'Freeze LR'!$N$1:$N$2</c:f>
              <c:strCache>
                <c:ptCount val="1"/>
                <c:pt idx="0">
                  <c:v>2 - Wait</c:v>
                </c:pt>
              </c:strCache>
            </c:strRef>
          </c:tx>
          <c:spPr>
            <a:ln w="28575" cap="rnd">
              <a:solidFill>
                <a:schemeClr val="accent3"/>
              </a:solidFill>
              <a:round/>
            </a:ln>
            <a:effectLst/>
          </c:spPr>
          <c:marker>
            <c:symbol val="none"/>
          </c:marker>
          <c:cat>
            <c:strRef>
              <c:f>'Freeze LR'!$K$3:$K$7</c:f>
              <c:strCache>
                <c:ptCount val="4"/>
                <c:pt idx="0">
                  <c:v>75</c:v>
                </c:pt>
                <c:pt idx="1">
                  <c:v>50</c:v>
                </c:pt>
                <c:pt idx="2">
                  <c:v>35</c:v>
                </c:pt>
                <c:pt idx="3">
                  <c:v>20</c:v>
                </c:pt>
              </c:strCache>
            </c:strRef>
          </c:cat>
          <c:val>
            <c:numRef>
              <c:f>'Freeze LR'!$N$3:$N$7</c:f>
              <c:numCache>
                <c:formatCode>General</c:formatCode>
                <c:ptCount val="4"/>
                <c:pt idx="0">
                  <c:v>149</c:v>
                </c:pt>
                <c:pt idx="1">
                  <c:v>178.2</c:v>
                </c:pt>
                <c:pt idx="2">
                  <c:v>325.8</c:v>
                </c:pt>
                <c:pt idx="3">
                  <c:v>-159.4</c:v>
                </c:pt>
              </c:numCache>
            </c:numRef>
          </c:val>
          <c:smooth val="0"/>
          <c:extLst>
            <c:ext xmlns:c16="http://schemas.microsoft.com/office/drawing/2014/chart" uri="{C3380CC4-5D6E-409C-BE32-E72D297353CC}">
              <c16:uniqueId val="{00000002-801A-B148-A652-245CC0A20F7F}"/>
            </c:ext>
          </c:extLst>
        </c:ser>
        <c:dLbls>
          <c:showLegendKey val="0"/>
          <c:showVal val="0"/>
          <c:showCatName val="0"/>
          <c:showSerName val="0"/>
          <c:showPercent val="0"/>
          <c:showBubbleSize val="0"/>
        </c:dLbls>
        <c:smooth val="0"/>
        <c:axId val="1634969903"/>
        <c:axId val="1633000815"/>
      </c:lineChart>
      <c:catAx>
        <c:axId val="163496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633000815"/>
        <c:crosses val="autoZero"/>
        <c:auto val="1"/>
        <c:lblAlgn val="ctr"/>
        <c:lblOffset val="100"/>
        <c:noMultiLvlLbl val="0"/>
      </c:catAx>
      <c:valAx>
        <c:axId val="1633000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163496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[TODO.xlsx]Late score!PivotTable1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'Late score'!$J$1:$J$2</c:f>
              <c:strCache>
                <c:ptCount val="1"/>
                <c:pt idx="0">
                  <c:v>0 - None</c:v>
                </c:pt>
              </c:strCache>
            </c:strRef>
          </c:tx>
          <c:spPr>
            <a:ln w="28575" cap="rnd">
              <a:solidFill>
                <a:schemeClr val="accent1"/>
              </a:solidFill>
              <a:round/>
            </a:ln>
            <a:effectLst/>
          </c:spPr>
          <c:marker>
            <c:symbol val="none"/>
          </c:marker>
          <c:cat>
            <c:strRef>
              <c:f>'Late score'!$I$3:$I$8</c:f>
              <c:strCache>
                <c:ptCount val="5"/>
                <c:pt idx="0">
                  <c:v>0</c:v>
                </c:pt>
                <c:pt idx="1">
                  <c:v>10</c:v>
                </c:pt>
                <c:pt idx="2">
                  <c:v>20</c:v>
                </c:pt>
                <c:pt idx="3">
                  <c:v>30</c:v>
                </c:pt>
                <c:pt idx="4">
                  <c:v>40</c:v>
                </c:pt>
              </c:strCache>
            </c:strRef>
          </c:cat>
          <c:val>
            <c:numRef>
              <c:f>'Late score'!$J$3:$J$8</c:f>
              <c:numCache>
                <c:formatCode>General</c:formatCode>
                <c:ptCount val="5"/>
                <c:pt idx="0">
                  <c:v>1594.8</c:v>
                </c:pt>
                <c:pt idx="1">
                  <c:v>1572.8</c:v>
                </c:pt>
                <c:pt idx="2">
                  <c:v>1582.8</c:v>
                </c:pt>
                <c:pt idx="3">
                  <c:v>1588.4</c:v>
                </c:pt>
                <c:pt idx="4">
                  <c:v>1572.4</c:v>
                </c:pt>
              </c:numCache>
            </c:numRef>
          </c:val>
          <c:smooth val="0"/>
          <c:extLst>
            <c:ext xmlns:c16="http://schemas.microsoft.com/office/drawing/2014/chart" uri="{C3380CC4-5D6E-409C-BE32-E72D297353CC}">
              <c16:uniqueId val="{00000000-C8ED-8843-BB86-5F41EF2ED8DE}"/>
            </c:ext>
          </c:extLst>
        </c:ser>
        <c:ser>
          <c:idx val="1"/>
          <c:order val="1"/>
          <c:tx>
            <c:strRef>
              <c:f>'Late score'!$K$1:$K$2</c:f>
              <c:strCache>
                <c:ptCount val="1"/>
                <c:pt idx="0">
                  <c:v>1 - Aware</c:v>
                </c:pt>
              </c:strCache>
            </c:strRef>
          </c:tx>
          <c:spPr>
            <a:ln w="28575" cap="rnd">
              <a:solidFill>
                <a:schemeClr val="accent2"/>
              </a:solidFill>
              <a:round/>
            </a:ln>
            <a:effectLst/>
          </c:spPr>
          <c:marker>
            <c:symbol val="none"/>
          </c:marker>
          <c:cat>
            <c:strRef>
              <c:f>'Late score'!$I$3:$I$8</c:f>
              <c:strCache>
                <c:ptCount val="5"/>
                <c:pt idx="0">
                  <c:v>0</c:v>
                </c:pt>
                <c:pt idx="1">
                  <c:v>10</c:v>
                </c:pt>
                <c:pt idx="2">
                  <c:v>20</c:v>
                </c:pt>
                <c:pt idx="3">
                  <c:v>30</c:v>
                </c:pt>
                <c:pt idx="4">
                  <c:v>40</c:v>
                </c:pt>
              </c:strCache>
            </c:strRef>
          </c:cat>
          <c:val>
            <c:numRef>
              <c:f>'Late score'!$K$3:$K$8</c:f>
              <c:numCache>
                <c:formatCode>General</c:formatCode>
                <c:ptCount val="5"/>
                <c:pt idx="0">
                  <c:v>1568</c:v>
                </c:pt>
                <c:pt idx="1">
                  <c:v>1569.6</c:v>
                </c:pt>
                <c:pt idx="2">
                  <c:v>1582.4</c:v>
                </c:pt>
                <c:pt idx="3">
                  <c:v>1586.2</c:v>
                </c:pt>
                <c:pt idx="4">
                  <c:v>1577.6</c:v>
                </c:pt>
              </c:numCache>
            </c:numRef>
          </c:val>
          <c:smooth val="0"/>
          <c:extLst>
            <c:ext xmlns:c16="http://schemas.microsoft.com/office/drawing/2014/chart" uri="{C3380CC4-5D6E-409C-BE32-E72D297353CC}">
              <c16:uniqueId val="{00000001-C8ED-8843-BB86-5F41EF2ED8DE}"/>
            </c:ext>
          </c:extLst>
        </c:ser>
        <c:ser>
          <c:idx val="2"/>
          <c:order val="2"/>
          <c:tx>
            <c:strRef>
              <c:f>'Late score'!$L$1:$L$2</c:f>
              <c:strCache>
                <c:ptCount val="1"/>
                <c:pt idx="0">
                  <c:v>2 - Wait</c:v>
                </c:pt>
              </c:strCache>
            </c:strRef>
          </c:tx>
          <c:spPr>
            <a:ln w="28575" cap="rnd">
              <a:solidFill>
                <a:schemeClr val="accent3"/>
              </a:solidFill>
              <a:round/>
            </a:ln>
            <a:effectLst/>
          </c:spPr>
          <c:marker>
            <c:symbol val="none"/>
          </c:marker>
          <c:cat>
            <c:strRef>
              <c:f>'Late score'!$I$3:$I$8</c:f>
              <c:strCache>
                <c:ptCount val="5"/>
                <c:pt idx="0">
                  <c:v>0</c:v>
                </c:pt>
                <c:pt idx="1">
                  <c:v>10</c:v>
                </c:pt>
                <c:pt idx="2">
                  <c:v>20</c:v>
                </c:pt>
                <c:pt idx="3">
                  <c:v>30</c:v>
                </c:pt>
                <c:pt idx="4">
                  <c:v>40</c:v>
                </c:pt>
              </c:strCache>
            </c:strRef>
          </c:cat>
          <c:val>
            <c:numRef>
              <c:f>'Late score'!$L$3:$L$8</c:f>
              <c:numCache>
                <c:formatCode>General</c:formatCode>
                <c:ptCount val="5"/>
                <c:pt idx="0">
                  <c:v>1582</c:v>
                </c:pt>
                <c:pt idx="1">
                  <c:v>1573.2</c:v>
                </c:pt>
                <c:pt idx="2">
                  <c:v>1581.8</c:v>
                </c:pt>
                <c:pt idx="3">
                  <c:v>1570.4</c:v>
                </c:pt>
                <c:pt idx="4">
                  <c:v>1568.6</c:v>
                </c:pt>
              </c:numCache>
            </c:numRef>
          </c:val>
          <c:smooth val="0"/>
          <c:extLst>
            <c:ext xmlns:c16="http://schemas.microsoft.com/office/drawing/2014/chart" uri="{C3380CC4-5D6E-409C-BE32-E72D297353CC}">
              <c16:uniqueId val="{00000002-C8ED-8843-BB86-5F41EF2ED8DE}"/>
            </c:ext>
          </c:extLst>
        </c:ser>
        <c:dLbls>
          <c:showLegendKey val="0"/>
          <c:showVal val="0"/>
          <c:showCatName val="0"/>
          <c:showSerName val="0"/>
          <c:showPercent val="0"/>
          <c:showBubbleSize val="0"/>
        </c:dLbls>
        <c:smooth val="0"/>
        <c:axId val="457717663"/>
        <c:axId val="457719311"/>
      </c:lineChart>
      <c:catAx>
        <c:axId val="45771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457719311"/>
        <c:crosses val="autoZero"/>
        <c:auto val="1"/>
        <c:lblAlgn val="ctr"/>
        <c:lblOffset val="100"/>
        <c:noMultiLvlLbl val="0"/>
      </c:catAx>
      <c:valAx>
        <c:axId val="45771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457717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[TODO.xlsx]Control traffic!PivotTable9</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8"/>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9"/>
        <c:marker>
          <c:symbol val="none"/>
        </c:marker>
        <c:dLbl>
          <c:idx val="0"/>
          <c:delete val="1"/>
          <c:extLst>
            <c:ext xmlns:c15="http://schemas.microsoft.com/office/drawing/2012/chart" uri="{CE6537A1-D6FC-4f65-9D91-7224C49458BB}"/>
          </c:extLst>
        </c:dLbl>
      </c:pivotFmt>
      <c:pivotFmt>
        <c:idx val="30"/>
        <c:marker>
          <c:symbol val="none"/>
        </c:marker>
        <c:dLbl>
          <c:idx val="0"/>
          <c:delete val="1"/>
          <c:extLst>
            <c:ext xmlns:c15="http://schemas.microsoft.com/office/drawing/2012/chart" uri="{CE6537A1-D6FC-4f65-9D91-7224C49458BB}"/>
          </c:extLst>
        </c:dLbl>
      </c:pivotFmt>
      <c:pivotFmt>
        <c:idx val="31"/>
        <c:marker>
          <c:symbol val="none"/>
        </c:marker>
        <c:dLbl>
          <c:idx val="0"/>
          <c:delete val="1"/>
          <c:extLst>
            <c:ext xmlns:c15="http://schemas.microsoft.com/office/drawing/2012/chart" uri="{CE6537A1-D6FC-4f65-9D91-7224C49458BB}"/>
          </c:extLst>
        </c:dLbl>
      </c:pivotFmt>
      <c:pivotFmt>
        <c:idx val="32"/>
        <c:marker>
          <c:symbol val="none"/>
        </c:marker>
        <c:dLbl>
          <c:idx val="0"/>
          <c:delete val="1"/>
          <c:extLst>
            <c:ext xmlns:c15="http://schemas.microsoft.com/office/drawing/2012/chart" uri="{CE6537A1-D6FC-4f65-9D91-7224C49458BB}"/>
          </c:extLst>
        </c:dLbl>
      </c:pivotFmt>
      <c:pivotFmt>
        <c:idx val="33"/>
        <c:marker>
          <c:symbol val="none"/>
        </c:marker>
        <c:dLbl>
          <c:idx val="0"/>
          <c:delete val="1"/>
          <c:extLst>
            <c:ext xmlns:c15="http://schemas.microsoft.com/office/drawing/2012/chart" uri="{CE6537A1-D6FC-4f65-9D91-7224C49458BB}"/>
          </c:extLst>
        </c:dLbl>
      </c:pivotFmt>
      <c:pivotFmt>
        <c:idx val="34"/>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'Control traffic'!$L$1:$L$3</c:f>
              <c:strCache>
                <c:ptCount val="1"/>
                <c:pt idx="0">
                  <c:v>0 - None - Average of K Control</c:v>
                </c:pt>
              </c:strCache>
            </c:strRef>
          </c:tx>
          <c:marker>
            <c:symbol val="none"/>
          </c:marker>
          <c:cat>
            <c:strRef>
              <c:f>'Control traffic'!$K$4:$K$9</c:f>
              <c:strCache>
                <c:ptCount val="5"/>
                <c:pt idx="0">
                  <c:v>0</c:v>
                </c:pt>
                <c:pt idx="1">
                  <c:v>10</c:v>
                </c:pt>
                <c:pt idx="2">
                  <c:v>20</c:v>
                </c:pt>
                <c:pt idx="3">
                  <c:v>30</c:v>
                </c:pt>
                <c:pt idx="4">
                  <c:v>40</c:v>
                </c:pt>
              </c:strCache>
            </c:strRef>
          </c:cat>
          <c:val>
            <c:numRef>
              <c:f>'Control traffic'!$L$4:$L$9</c:f>
              <c:numCache>
                <c:formatCode>0.0</c:formatCode>
                <c:ptCount val="5"/>
                <c:pt idx="0">
                  <c:v>821.5376</c:v>
                </c:pt>
                <c:pt idx="1">
                  <c:v>947.87720000000013</c:v>
                </c:pt>
                <c:pt idx="2">
                  <c:v>1007.1172</c:v>
                </c:pt>
                <c:pt idx="3">
                  <c:v>989.6268</c:v>
                </c:pt>
                <c:pt idx="4">
                  <c:v>1002.4415999999999</c:v>
                </c:pt>
              </c:numCache>
            </c:numRef>
          </c:val>
          <c:smooth val="0"/>
          <c:extLst>
            <c:ext xmlns:c16="http://schemas.microsoft.com/office/drawing/2014/chart" uri="{C3380CC4-5D6E-409C-BE32-E72D297353CC}">
              <c16:uniqueId val="{0000000C-9010-634D-BC85-11CCD0B75E5F}"/>
            </c:ext>
          </c:extLst>
        </c:ser>
        <c:ser>
          <c:idx val="1"/>
          <c:order val="1"/>
          <c:tx>
            <c:strRef>
              <c:f>'Control traffic'!$M$1:$M$3</c:f>
              <c:strCache>
                <c:ptCount val="1"/>
                <c:pt idx="0">
                  <c:v>0 - None - StdDev of K Control</c:v>
                </c:pt>
              </c:strCache>
            </c:strRef>
          </c:tx>
          <c:marker>
            <c:symbol val="none"/>
          </c:marker>
          <c:cat>
            <c:strRef>
              <c:f>'Control traffic'!$K$4:$K$9</c:f>
              <c:strCache>
                <c:ptCount val="5"/>
                <c:pt idx="0">
                  <c:v>0</c:v>
                </c:pt>
                <c:pt idx="1">
                  <c:v>10</c:v>
                </c:pt>
                <c:pt idx="2">
                  <c:v>20</c:v>
                </c:pt>
                <c:pt idx="3">
                  <c:v>30</c:v>
                </c:pt>
                <c:pt idx="4">
                  <c:v>40</c:v>
                </c:pt>
              </c:strCache>
            </c:strRef>
          </c:cat>
          <c:val>
            <c:numRef>
              <c:f>'Control traffic'!$M$4:$M$9</c:f>
              <c:numCache>
                <c:formatCode>0.0</c:formatCode>
                <c:ptCount val="5"/>
                <c:pt idx="0">
                  <c:v>53.602785354866832</c:v>
                </c:pt>
                <c:pt idx="1">
                  <c:v>81.963484337232501</c:v>
                </c:pt>
                <c:pt idx="2">
                  <c:v>98.830763584523666</c:v>
                </c:pt>
                <c:pt idx="3">
                  <c:v>48.443525905945883</c:v>
                </c:pt>
                <c:pt idx="4">
                  <c:v>32.745977322414994</c:v>
                </c:pt>
              </c:numCache>
            </c:numRef>
          </c:val>
          <c:smooth val="0"/>
          <c:extLst>
            <c:ext xmlns:c16="http://schemas.microsoft.com/office/drawing/2014/chart" uri="{C3380CC4-5D6E-409C-BE32-E72D297353CC}">
              <c16:uniqueId val="{0000000E-9010-634D-BC85-11CCD0B75E5F}"/>
            </c:ext>
          </c:extLst>
        </c:ser>
        <c:ser>
          <c:idx val="2"/>
          <c:order val="2"/>
          <c:tx>
            <c:strRef>
              <c:f>'Control traffic'!$N$1:$N$3</c:f>
              <c:strCache>
                <c:ptCount val="1"/>
                <c:pt idx="0">
                  <c:v>1 - Aware - Average of K Control</c:v>
                </c:pt>
              </c:strCache>
            </c:strRef>
          </c:tx>
          <c:marker>
            <c:symbol val="none"/>
          </c:marker>
          <c:cat>
            <c:strRef>
              <c:f>'Control traffic'!$K$4:$K$9</c:f>
              <c:strCache>
                <c:ptCount val="5"/>
                <c:pt idx="0">
                  <c:v>0</c:v>
                </c:pt>
                <c:pt idx="1">
                  <c:v>10</c:v>
                </c:pt>
                <c:pt idx="2">
                  <c:v>20</c:v>
                </c:pt>
                <c:pt idx="3">
                  <c:v>30</c:v>
                </c:pt>
                <c:pt idx="4">
                  <c:v>40</c:v>
                </c:pt>
              </c:strCache>
            </c:strRef>
          </c:cat>
          <c:val>
            <c:numRef>
              <c:f>'Control traffic'!$N$4:$N$9</c:f>
              <c:numCache>
                <c:formatCode>0.0</c:formatCode>
                <c:ptCount val="5"/>
                <c:pt idx="0">
                  <c:v>749.36260000000016</c:v>
                </c:pt>
                <c:pt idx="1">
                  <c:v>779.2894</c:v>
                </c:pt>
                <c:pt idx="2">
                  <c:v>840.52520000000004</c:v>
                </c:pt>
                <c:pt idx="3">
                  <c:v>834.98680000000002</c:v>
                </c:pt>
                <c:pt idx="4">
                  <c:v>890.84060000000011</c:v>
                </c:pt>
              </c:numCache>
            </c:numRef>
          </c:val>
          <c:smooth val="0"/>
          <c:extLst>
            <c:ext xmlns:c16="http://schemas.microsoft.com/office/drawing/2014/chart" uri="{C3380CC4-5D6E-409C-BE32-E72D297353CC}">
              <c16:uniqueId val="{00000010-9010-634D-BC85-11CCD0B75E5F}"/>
            </c:ext>
          </c:extLst>
        </c:ser>
        <c:ser>
          <c:idx val="3"/>
          <c:order val="3"/>
          <c:tx>
            <c:strRef>
              <c:f>'Control traffic'!$O$1:$O$3</c:f>
              <c:strCache>
                <c:ptCount val="1"/>
                <c:pt idx="0">
                  <c:v>1 - Aware - StdDev of K Control</c:v>
                </c:pt>
              </c:strCache>
            </c:strRef>
          </c:tx>
          <c:marker>
            <c:symbol val="none"/>
          </c:marker>
          <c:cat>
            <c:strRef>
              <c:f>'Control traffic'!$K$4:$K$9</c:f>
              <c:strCache>
                <c:ptCount val="5"/>
                <c:pt idx="0">
                  <c:v>0</c:v>
                </c:pt>
                <c:pt idx="1">
                  <c:v>10</c:v>
                </c:pt>
                <c:pt idx="2">
                  <c:v>20</c:v>
                </c:pt>
                <c:pt idx="3">
                  <c:v>30</c:v>
                </c:pt>
                <c:pt idx="4">
                  <c:v>40</c:v>
                </c:pt>
              </c:strCache>
            </c:strRef>
          </c:cat>
          <c:val>
            <c:numRef>
              <c:f>'Control traffic'!$O$4:$O$9</c:f>
              <c:numCache>
                <c:formatCode>0.0</c:formatCode>
                <c:ptCount val="5"/>
                <c:pt idx="0">
                  <c:v>32.476661634673697</c:v>
                </c:pt>
                <c:pt idx="1">
                  <c:v>86.545148251071254</c:v>
                </c:pt>
                <c:pt idx="2">
                  <c:v>81.446893293729318</c:v>
                </c:pt>
                <c:pt idx="3">
                  <c:v>46.604791928511482</c:v>
                </c:pt>
                <c:pt idx="4">
                  <c:v>76.772975146206946</c:v>
                </c:pt>
              </c:numCache>
            </c:numRef>
          </c:val>
          <c:smooth val="0"/>
          <c:extLst>
            <c:ext xmlns:c16="http://schemas.microsoft.com/office/drawing/2014/chart" uri="{C3380CC4-5D6E-409C-BE32-E72D297353CC}">
              <c16:uniqueId val="{00000004-4BAB-094A-ABCC-0B10A2618C79}"/>
            </c:ext>
          </c:extLst>
        </c:ser>
        <c:ser>
          <c:idx val="4"/>
          <c:order val="4"/>
          <c:tx>
            <c:strRef>
              <c:f>'Control traffic'!$P$1:$P$3</c:f>
              <c:strCache>
                <c:ptCount val="1"/>
                <c:pt idx="0">
                  <c:v>3 - Wait - Average of K Control</c:v>
                </c:pt>
              </c:strCache>
            </c:strRef>
          </c:tx>
          <c:marker>
            <c:symbol val="none"/>
          </c:marker>
          <c:cat>
            <c:strRef>
              <c:f>'Control traffic'!$K$4:$K$9</c:f>
              <c:strCache>
                <c:ptCount val="5"/>
                <c:pt idx="0">
                  <c:v>0</c:v>
                </c:pt>
                <c:pt idx="1">
                  <c:v>10</c:v>
                </c:pt>
                <c:pt idx="2">
                  <c:v>20</c:v>
                </c:pt>
                <c:pt idx="3">
                  <c:v>30</c:v>
                </c:pt>
                <c:pt idx="4">
                  <c:v>40</c:v>
                </c:pt>
              </c:strCache>
            </c:strRef>
          </c:cat>
          <c:val>
            <c:numRef>
              <c:f>'Control traffic'!$P$4:$P$9</c:f>
              <c:numCache>
                <c:formatCode>0.0</c:formatCode>
                <c:ptCount val="5"/>
                <c:pt idx="0">
                  <c:v>727.34680000000003</c:v>
                </c:pt>
                <c:pt idx="1">
                  <c:v>775.03539999999998</c:v>
                </c:pt>
                <c:pt idx="2">
                  <c:v>792.79879999999991</c:v>
                </c:pt>
                <c:pt idx="3">
                  <c:v>815.78239999999994</c:v>
                </c:pt>
                <c:pt idx="4">
                  <c:v>844.13120000000004</c:v>
                </c:pt>
              </c:numCache>
            </c:numRef>
          </c:val>
          <c:smooth val="0"/>
          <c:extLst>
            <c:ext xmlns:c16="http://schemas.microsoft.com/office/drawing/2014/chart" uri="{C3380CC4-5D6E-409C-BE32-E72D297353CC}">
              <c16:uniqueId val="{00000005-4BAB-094A-ABCC-0B10A2618C79}"/>
            </c:ext>
          </c:extLst>
        </c:ser>
        <c:ser>
          <c:idx val="5"/>
          <c:order val="5"/>
          <c:tx>
            <c:strRef>
              <c:f>'Control traffic'!$Q$1:$Q$3</c:f>
              <c:strCache>
                <c:ptCount val="1"/>
                <c:pt idx="0">
                  <c:v>3 - Wait - StdDev of K Control</c:v>
                </c:pt>
              </c:strCache>
            </c:strRef>
          </c:tx>
          <c:marker>
            <c:symbol val="none"/>
          </c:marker>
          <c:cat>
            <c:strRef>
              <c:f>'Control traffic'!$K$4:$K$9</c:f>
              <c:strCache>
                <c:ptCount val="5"/>
                <c:pt idx="0">
                  <c:v>0</c:v>
                </c:pt>
                <c:pt idx="1">
                  <c:v>10</c:v>
                </c:pt>
                <c:pt idx="2">
                  <c:v>20</c:v>
                </c:pt>
                <c:pt idx="3">
                  <c:v>30</c:v>
                </c:pt>
                <c:pt idx="4">
                  <c:v>40</c:v>
                </c:pt>
              </c:strCache>
            </c:strRef>
          </c:cat>
          <c:val>
            <c:numRef>
              <c:f>'Control traffic'!$Q$4:$Q$9</c:f>
              <c:numCache>
                <c:formatCode>0.0</c:formatCode>
                <c:ptCount val="5"/>
                <c:pt idx="0">
                  <c:v>36.951228459956234</c:v>
                </c:pt>
                <c:pt idx="1">
                  <c:v>33.526787346834979</c:v>
                </c:pt>
                <c:pt idx="2">
                  <c:v>38.843360291046814</c:v>
                </c:pt>
                <c:pt idx="3">
                  <c:v>19.174578386501441</c:v>
                </c:pt>
                <c:pt idx="4">
                  <c:v>46.886676291886047</c:v>
                </c:pt>
              </c:numCache>
            </c:numRef>
          </c:val>
          <c:smooth val="0"/>
          <c:extLst>
            <c:ext xmlns:c16="http://schemas.microsoft.com/office/drawing/2014/chart" uri="{C3380CC4-5D6E-409C-BE32-E72D297353CC}">
              <c16:uniqueId val="{00000006-4BAB-094A-ABCC-0B10A2618C79}"/>
            </c:ext>
          </c:extLst>
        </c:ser>
        <c:dLbls>
          <c:showLegendKey val="0"/>
          <c:showVal val="0"/>
          <c:showCatName val="0"/>
          <c:showSerName val="0"/>
          <c:showPercent val="0"/>
          <c:showBubbleSize val="0"/>
        </c:dLbls>
        <c:smooth val="0"/>
        <c:axId val="2059477360"/>
        <c:axId val="2059479040"/>
      </c:lineChart>
      <c:catAx>
        <c:axId val="205947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2059479040"/>
        <c:crosses val="autoZero"/>
        <c:auto val="1"/>
        <c:lblAlgn val="ctr"/>
        <c:lblOffset val="100"/>
        <c:noMultiLvlLbl val="0"/>
      </c:catAx>
      <c:valAx>
        <c:axId val="20594790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205947736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showDLblsOverMax val="0"/>
    <c:extLst/>
  </c:chart>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14</xdr:col>
      <xdr:colOff>419100</xdr:colOff>
      <xdr:row>30</xdr:row>
      <xdr:rowOff>127000</xdr:rowOff>
    </xdr:from>
    <xdr:to>
      <xdr:col>19</xdr:col>
      <xdr:colOff>241300</xdr:colOff>
      <xdr:row>43</xdr:row>
      <xdr:rowOff>177800</xdr:rowOff>
    </xdr:to>
    <xdr:graphicFrame macro="">
      <xdr:nvGraphicFramePr>
        <xdr:cNvPr id="3" name="Chart 2">
          <a:extLst>
            <a:ext uri="{FF2B5EF4-FFF2-40B4-BE49-F238E27FC236}">
              <a16:creationId xmlns:a16="http://schemas.microsoft.com/office/drawing/2014/main" id="{F8252D78-784D-8E4F-BAD5-DBBA11196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863600</xdr:colOff>
      <xdr:row>31</xdr:row>
      <xdr:rowOff>127000</xdr:rowOff>
    </xdr:from>
    <xdr:to>
      <xdr:col>19</xdr:col>
      <xdr:colOff>736600</xdr:colOff>
      <xdr:row>45</xdr:row>
      <xdr:rowOff>25400</xdr:rowOff>
    </xdr:to>
    <xdr:graphicFrame macro="">
      <xdr:nvGraphicFramePr>
        <xdr:cNvPr id="2" name="Chart 1">
          <a:extLst>
            <a:ext uri="{FF2B5EF4-FFF2-40B4-BE49-F238E27FC236}">
              <a16:creationId xmlns:a16="http://schemas.microsoft.com/office/drawing/2014/main" id="{DE47169D-2B1D-CC4C-A001-5B87C41D7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203200</xdr:colOff>
      <xdr:row>19</xdr:row>
      <xdr:rowOff>50800</xdr:rowOff>
    </xdr:from>
    <xdr:to>
      <xdr:col>24</xdr:col>
      <xdr:colOff>279400</xdr:colOff>
      <xdr:row>32</xdr:row>
      <xdr:rowOff>152400</xdr:rowOff>
    </xdr:to>
    <xdr:graphicFrame macro="">
      <xdr:nvGraphicFramePr>
        <xdr:cNvPr id="3" name="Chart 2">
          <a:extLst>
            <a:ext uri="{FF2B5EF4-FFF2-40B4-BE49-F238E27FC236}">
              <a16:creationId xmlns:a16="http://schemas.microsoft.com/office/drawing/2014/main" id="{89FD4B58-6375-3F40-905A-D8C781359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419100</xdr:colOff>
      <xdr:row>2</xdr:row>
      <xdr:rowOff>139700</xdr:rowOff>
    </xdr:from>
    <xdr:to>
      <xdr:col>23</xdr:col>
      <xdr:colOff>660400</xdr:colOff>
      <xdr:row>16</xdr:row>
      <xdr:rowOff>38100</xdr:rowOff>
    </xdr:to>
    <xdr:graphicFrame macro="">
      <xdr:nvGraphicFramePr>
        <xdr:cNvPr id="5" name="Chart 4">
          <a:extLst>
            <a:ext uri="{FF2B5EF4-FFF2-40B4-BE49-F238E27FC236}">
              <a16:creationId xmlns:a16="http://schemas.microsoft.com/office/drawing/2014/main" id="{0F5552ED-8B06-C044-8B5C-27F4B6563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76200</xdr:colOff>
      <xdr:row>38</xdr:row>
      <xdr:rowOff>139700</xdr:rowOff>
    </xdr:from>
    <xdr:to>
      <xdr:col>16</xdr:col>
      <xdr:colOff>114300</xdr:colOff>
      <xdr:row>52</xdr:row>
      <xdr:rowOff>38100</xdr:rowOff>
    </xdr:to>
    <xdr:graphicFrame macro="">
      <xdr:nvGraphicFramePr>
        <xdr:cNvPr id="2" name="Chart 1">
          <a:extLst>
            <a:ext uri="{FF2B5EF4-FFF2-40B4-BE49-F238E27FC236}">
              <a16:creationId xmlns:a16="http://schemas.microsoft.com/office/drawing/2014/main" id="{5A51EB65-C04C-6546-AA6A-123FFDC73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12700</xdr:colOff>
      <xdr:row>38</xdr:row>
      <xdr:rowOff>177800</xdr:rowOff>
    </xdr:from>
    <xdr:to>
      <xdr:col>20</xdr:col>
      <xdr:colOff>88900</xdr:colOff>
      <xdr:row>52</xdr:row>
      <xdr:rowOff>76200</xdr:rowOff>
    </xdr:to>
    <xdr:graphicFrame macro="">
      <xdr:nvGraphicFramePr>
        <xdr:cNvPr id="3" name="Chart 2">
          <a:extLst>
            <a:ext uri="{FF2B5EF4-FFF2-40B4-BE49-F238E27FC236}">
              <a16:creationId xmlns:a16="http://schemas.microsoft.com/office/drawing/2014/main" id="{9731E2E2-3EC1-034B-8086-062724C8E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1066800</xdr:colOff>
      <xdr:row>39</xdr:row>
      <xdr:rowOff>0</xdr:rowOff>
    </xdr:from>
    <xdr:to>
      <xdr:col>25</xdr:col>
      <xdr:colOff>787400</xdr:colOff>
      <xdr:row>52</xdr:row>
      <xdr:rowOff>101600</xdr:rowOff>
    </xdr:to>
    <xdr:graphicFrame macro="">
      <xdr:nvGraphicFramePr>
        <xdr:cNvPr id="4" name="Chart 3">
          <a:extLst>
            <a:ext uri="{FF2B5EF4-FFF2-40B4-BE49-F238E27FC236}">
              <a16:creationId xmlns:a16="http://schemas.microsoft.com/office/drawing/2014/main" id="{924FF3CF-E0E7-114C-AF89-AEB11189C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368300</xdr:colOff>
      <xdr:row>30</xdr:row>
      <xdr:rowOff>127000</xdr:rowOff>
    </xdr:from>
    <xdr:to>
      <xdr:col>16</xdr:col>
      <xdr:colOff>660400</xdr:colOff>
      <xdr:row>44</xdr:row>
      <xdr:rowOff>25400</xdr:rowOff>
    </xdr:to>
    <xdr:graphicFrame macro="">
      <xdr:nvGraphicFramePr>
        <xdr:cNvPr id="2" name="Chart 1">
          <a:extLst>
            <a:ext uri="{FF2B5EF4-FFF2-40B4-BE49-F238E27FC236}">
              <a16:creationId xmlns:a16="http://schemas.microsoft.com/office/drawing/2014/main" id="{DB5C2523-F11A-7E40-AC25-502FCDE57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749300</xdr:colOff>
      <xdr:row>30</xdr:row>
      <xdr:rowOff>127000</xdr:rowOff>
    </xdr:from>
    <xdr:to>
      <xdr:col>19</xdr:col>
      <xdr:colOff>368300</xdr:colOff>
      <xdr:row>44</xdr:row>
      <xdr:rowOff>25400</xdr:rowOff>
    </xdr:to>
    <xdr:graphicFrame macro="">
      <xdr:nvGraphicFramePr>
        <xdr:cNvPr id="2" name="Chart 1">
          <a:extLst>
            <a:ext uri="{FF2B5EF4-FFF2-40B4-BE49-F238E27FC236}">
              <a16:creationId xmlns:a16="http://schemas.microsoft.com/office/drawing/2014/main" id="{3951190A-A2F2-484D-95CD-177ED89800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279400</xdr:colOff>
      <xdr:row>30</xdr:row>
      <xdr:rowOff>127000</xdr:rowOff>
    </xdr:from>
    <xdr:to>
      <xdr:col>18</xdr:col>
      <xdr:colOff>546100</xdr:colOff>
      <xdr:row>44</xdr:row>
      <xdr:rowOff>25400</xdr:rowOff>
    </xdr:to>
    <xdr:graphicFrame macro="">
      <xdr:nvGraphicFramePr>
        <xdr:cNvPr id="2" name="Chart 1">
          <a:extLst>
            <a:ext uri="{FF2B5EF4-FFF2-40B4-BE49-F238E27FC236}">
              <a16:creationId xmlns:a16="http://schemas.microsoft.com/office/drawing/2014/main" id="{291756CA-ECED-A347-9D19-83299C0349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281.654327893521" createdVersion="7" refreshedVersion="7" minRefreshableVersion="3" recordCount="1680" xr:uid="{D4AF1F3B-7AFE-7E43-A048-17A344142ACD}">
  <cacheSource type="worksheet">
    <worksheetSource name="Table8"/>
  </cacheSource>
  <cacheFields count="11">
    <cacheField name="Stream" numFmtId="0">
      <sharedItems containsSemiMixedTypes="0" containsString="0" containsNumber="1" containsInteger="1" minValue="10" maxValue="24"/>
    </cacheField>
    <cacheField name="LW" numFmtId="0">
      <sharedItems containsSemiMixedTypes="0" containsString="0" containsNumber="1" containsInteger="1" minValue="20" maxValue="180" count="6">
        <n v="20"/>
        <n v="40"/>
        <n v="80"/>
        <n v="120"/>
        <n v="160"/>
        <n v="180"/>
      </sharedItems>
    </cacheField>
    <cacheField name="EP" numFmtId="0">
      <sharedItems containsSemiMixedTypes="0" containsString="0" containsNumber="1" containsInteger="1" minValue="3" maxValue="12" count="4">
        <n v="3"/>
        <n v="6"/>
        <n v="9"/>
        <n v="12"/>
      </sharedItems>
    </cacheField>
    <cacheField name="Changes" numFmtId="0">
      <sharedItems containsSemiMixedTypes="0" containsString="0" containsNumber="1" containsInteger="1" minValue="7" maxValue="201"/>
    </cacheField>
    <cacheField name="FW" numFmtId="0">
      <sharedItems containsSemiMixedTypes="0" containsString="0" containsNumber="1" containsInteger="1" minValue="10" maxValue="100" count="10">
        <n v="10"/>
        <n v="20"/>
        <n v="30"/>
        <n v="40"/>
        <n v="50"/>
        <n v="60"/>
        <n v="70"/>
        <n v="80"/>
        <n v="90"/>
        <n v="100"/>
      </sharedItems>
    </cacheField>
    <cacheField name="TruePositive" numFmtId="0">
      <sharedItems containsSemiMixedTypes="0" containsString="0" containsNumber="1" containsInteger="1" minValue="50304" maxValue="189872"/>
    </cacheField>
    <cacheField name="FalseNegative" numFmtId="0">
      <sharedItems containsSemiMixedTypes="0" containsString="0" containsNumber="1" containsInteger="1" minValue="4" maxValue="7451"/>
    </cacheField>
    <cacheField name="FalsePositive" numFmtId="0">
      <sharedItems containsSemiMixedTypes="0" containsString="0" containsNumber="1" containsInteger="1" minValue="47" maxValue="8068"/>
    </cacheField>
    <cacheField name="TrueNegative" numFmtId="0">
      <sharedItems containsSemiMixedTypes="0" containsString="0" containsNumber="1" containsInteger="1" minValue="88531" maxValue="311081"/>
    </cacheField>
    <cacheField name="Error" numFmtId="0">
      <sharedItems containsSemiMixedTypes="0" containsString="0" containsNumber="1" containsInteger="1" minValue="135" maxValue="13758"/>
    </cacheField>
    <cacheField name="Hits" numFmtId="0">
      <sharedItems containsSemiMixedTypes="0" containsString="0" containsNumber="1" containsInteger="1" minValue="249562" maxValue="44492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293.644696759256" createdVersion="7" refreshedVersion="7" minRefreshableVersion="3" recordCount="55" xr:uid="{5DBC8772-BB08-C948-BF6D-6253CF76E3E1}">
  <cacheSource type="worksheet">
    <worksheetSource name="Table2"/>
  </cacheSource>
  <cacheFields count="7">
    <cacheField name="Run" numFmtId="0">
      <sharedItems containsSemiMixedTypes="0" containsString="0" containsNumber="1" containsInteger="1" minValue="1" maxValue="5"/>
    </cacheField>
    <cacheField name="Placement strat" numFmtId="0">
      <sharedItems containsSemiMixedTypes="0" containsString="0" containsNumber="1" containsInteger="1" minValue="26" maxValue="26"/>
    </cacheField>
    <cacheField name="Win Strat" numFmtId="0">
      <sharedItems containsMixedTypes="1" containsNumber="1" containsInteger="1" minValue="20" maxValue="20" count="4">
        <s v="aware"/>
        <s v="wait"/>
        <s v="no"/>
        <n v="20" u="1"/>
      </sharedItems>
    </cacheField>
    <cacheField name="Win" numFmtId="0">
      <sharedItems containsSemiMixedTypes="0" containsString="0" containsNumber="1" containsInteger="1" minValue="10" maxValue="180" count="8">
        <n v="20"/>
        <n v="40"/>
        <n v="80"/>
        <n v="120"/>
        <n v="180"/>
        <n v="10"/>
        <n v="30"/>
        <n v="60"/>
      </sharedItems>
    </cacheField>
    <cacheField name="Score" numFmtId="0">
      <sharedItems containsSemiMixedTypes="0" containsString="0" containsNumber="1" containsInteger="1" minValue="2010" maxValue="2106"/>
    </cacheField>
    <cacheField name="Column4" numFmtId="0">
      <sharedItems/>
    </cacheField>
    <cacheField name="Column5"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07.520231712966" createdVersion="7" refreshedVersion="7" minRefreshableVersion="3" recordCount="75" xr:uid="{C1DF3B4C-1DF5-184F-89D6-6FD9780B03B9}">
  <cacheSource type="worksheet">
    <worksheetSource name="Table11"/>
  </cacheSource>
  <cacheFields count="5">
    <cacheField name="Run" numFmtId="0">
      <sharedItems containsSemiMixedTypes="0" containsString="0" containsNumber="1" containsInteger="1" minValue="1" maxValue="5"/>
    </cacheField>
    <cacheField name="Strat" numFmtId="0">
      <sharedItems containsSemiMixedTypes="0" containsString="0" containsNumber="1" containsInteger="1" minValue="26" maxValue="27"/>
    </cacheField>
    <cacheField name="FW" numFmtId="0">
      <sharedItems containsSemiMixedTypes="0" containsString="0" containsNumber="1" containsInteger="1" minValue="0" maxValue="40" count="5">
        <n v="10"/>
        <n v="20"/>
        <n v="30"/>
        <n v="40"/>
        <n v="0"/>
      </sharedItems>
    </cacheField>
    <cacheField name="W Strat" numFmtId="0">
      <sharedItems count="3">
        <s v="1 - Aware"/>
        <s v="0 - None"/>
        <s v="2 - Wait"/>
      </sharedItems>
    </cacheField>
    <cacheField name="Score" numFmtId="0">
      <sharedItems containsSemiMixedTypes="0" containsString="0" containsNumber="1" containsInteger="1" minValue="1560" maxValue="160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13.564994097222" createdVersion="7" refreshedVersion="7" minRefreshableVersion="3" recordCount="15" xr:uid="{80274A08-4F57-174C-95F5-1F434FFA6C0B}">
  <cacheSource type="worksheet">
    <worksheetSource name="Table13"/>
  </cacheSource>
  <cacheFields count="5">
    <cacheField name="Run" numFmtId="0">
      <sharedItems containsSemiMixedTypes="0" containsString="0" containsNumber="1" containsInteger="1" minValue="1" maxValue="5"/>
    </cacheField>
    <cacheField name="Strat" numFmtId="0">
      <sharedItems containsSemiMixedTypes="0" containsString="0" containsNumber="1" containsInteger="1" minValue="27" maxValue="27" count="1">
        <n v="27"/>
      </sharedItems>
    </cacheField>
    <cacheField name="Wstrat" numFmtId="0">
      <sharedItems count="3">
        <s v="Wait"/>
        <s v="Aware"/>
        <s v="None"/>
      </sharedItems>
    </cacheField>
    <cacheField name="Score" numFmtId="0">
      <sharedItems containsSemiMixedTypes="0" containsString="0" containsNumber="1" containsInteger="1" minValue="356" maxValue="1681"/>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15.416657175927" createdVersion="7" refreshedVersion="7" minRefreshableVersion="3" recordCount="80" xr:uid="{F2665D92-40E9-AC4B-AF40-F0560B71ACC2}">
  <cacheSource type="worksheet">
    <worksheetSource name="Table15"/>
  </cacheSource>
  <cacheFields count="6">
    <cacheField name="Run" numFmtId="0">
      <sharedItems containsSemiMixedTypes="0" containsString="0" containsNumber="1" containsInteger="1" minValue="1" maxValue="5"/>
    </cacheField>
    <cacheField name="Strat" numFmtId="0">
      <sharedItems containsSemiMixedTypes="0" containsString="0" containsNumber="1" containsInteger="1" minValue="26" maxValue="27"/>
    </cacheField>
    <cacheField name="FW" numFmtId="0">
      <sharedItems containsSemiMixedTypes="0" containsString="0" containsNumber="1" containsInteger="1" minValue="0" maxValue="40" count="5">
        <n v="10"/>
        <n v="20"/>
        <n v="30"/>
        <n v="40"/>
        <n v="0"/>
      </sharedItems>
    </cacheField>
    <cacheField name="W Strat" numFmtId="0">
      <sharedItems count="6">
        <s v="1 - Aware"/>
        <s v="0 - None"/>
        <s v="3 - Wait"/>
        <s v="None" u="1"/>
        <s v="Aware" u="1"/>
        <s v="Wait" u="1"/>
      </sharedItems>
    </cacheField>
    <cacheField name="Control" numFmtId="0">
      <sharedItems containsSemiMixedTypes="0" containsString="0" containsNumber="1" containsInteger="1" minValue="644962" maxValue="1132419" count="73">
        <n v="808182"/>
        <n v="783859"/>
        <n v="830886"/>
        <n v="934738"/>
        <n v="965342"/>
        <n v="866858"/>
        <n v="929349"/>
        <n v="1003463"/>
        <n v="776640"/>
        <n v="732650"/>
        <n v="834598"/>
        <n v="891038"/>
        <n v="769742"/>
        <n v="737652"/>
        <n v="841523"/>
        <n v="903294"/>
        <n v="825690"/>
        <n v="1025078"/>
        <n v="987089"/>
        <n v="1048571"/>
        <n v="751624"/>
        <n v="788908"/>
        <n v="819697"/>
        <n v="784673"/>
        <n v="883578"/>
        <n v="895427"/>
        <n v="776514"/>
        <n v="925988"/>
        <n v="916372"/>
        <n v="964568"/>
        <n v="1005283"/>
        <n v="1004810"/>
        <n v="814097"/>
        <n v="814678"/>
        <n v="798712"/>
        <n v="815388"/>
        <n v="644962"/>
        <n v="938951"/>
        <n v="820348"/>
        <n v="989859"/>
        <n v="1046663"/>
        <n v="1060058"/>
        <n v="956135"/>
        <n v="800104"/>
        <n v="836625"/>
        <n v="832876"/>
        <n v="789983"/>
        <n v="846737"/>
        <n v="905663"/>
        <n v="755445"/>
        <n v="1042123"/>
        <n v="1132419"/>
        <n v="966355"/>
        <n v="999229"/>
        <n v="732712"/>
        <n v="791133"/>
        <n v="793029"/>
        <n v="838519"/>
        <n v="733874"/>
        <n v="858435"/>
        <n v="732086"/>
        <n v="820885"/>
        <n v="801418"/>
        <n v="742261"/>
        <n v="714104"/>
        <n v="804840"/>
        <n v="765331"/>
        <n v="881267"/>
        <n v="748225"/>
        <n v="753886"/>
        <n v="732330"/>
        <n v="662913"/>
        <n v="739380"/>
      </sharedItems>
    </cacheField>
    <cacheField name="K Control" numFmtId="0">
      <sharedItems containsSemiMixedTypes="0" containsString="0" containsNumber="1" minValue="644.96199999999999" maxValue="1132.4190000000001" count="73">
        <n v="808.18200000000002"/>
        <n v="783.85900000000004"/>
        <n v="830.88599999999997"/>
        <n v="934.73800000000006"/>
        <n v="965.34199999999998"/>
        <n v="866.85799999999995"/>
        <n v="929.34900000000005"/>
        <n v="1003.463"/>
        <n v="776.64"/>
        <n v="732.65"/>
        <n v="834.59799999999996"/>
        <n v="891.03800000000001"/>
        <n v="769.74199999999996"/>
        <n v="737.65200000000004"/>
        <n v="841.52300000000002"/>
        <n v="903.29399999999998"/>
        <n v="825.69"/>
        <n v="1025.078"/>
        <n v="987.08900000000006"/>
        <n v="1048.5709999999999"/>
        <n v="751.62400000000002"/>
        <n v="788.90800000000002"/>
        <n v="819.697"/>
        <n v="784.673"/>
        <n v="883.57799999999997"/>
        <n v="895.42700000000002"/>
        <n v="776.51400000000001"/>
        <n v="925.98800000000006"/>
        <n v="916.37199999999996"/>
        <n v="964.56799999999998"/>
        <n v="1005.283"/>
        <n v="1004.81"/>
        <n v="814.09699999999998"/>
        <n v="814.678"/>
        <n v="798.71199999999999"/>
        <n v="815.38800000000003"/>
        <n v="644.96199999999999"/>
        <n v="938.95100000000002"/>
        <n v="820.34799999999996"/>
        <n v="989.85900000000004"/>
        <n v="1046.663"/>
        <n v="1060.058"/>
        <n v="956.13499999999999"/>
        <n v="800.10400000000004"/>
        <n v="836.625"/>
        <n v="832.87599999999998"/>
        <n v="789.98299999999995"/>
        <n v="846.73699999999997"/>
        <n v="905.66300000000001"/>
        <n v="755.44500000000005"/>
        <n v="1042.123"/>
        <n v="1132.4190000000001"/>
        <n v="966.35500000000002"/>
        <n v="999.22900000000004"/>
        <n v="732.71199999999999"/>
        <n v="791.13300000000004"/>
        <n v="793.029"/>
        <n v="838.51900000000001"/>
        <n v="733.87400000000002"/>
        <n v="858.43499999999995"/>
        <n v="732.08600000000001"/>
        <n v="820.88499999999999"/>
        <n v="801.41800000000001"/>
        <n v="742.26099999999997"/>
        <n v="714.10400000000004"/>
        <n v="804.84"/>
        <n v="765.33100000000002"/>
        <n v="881.26700000000005"/>
        <n v="748.22500000000002"/>
        <n v="753.88599999999997"/>
        <n v="732.33"/>
        <n v="662.91300000000001"/>
        <n v="739.38"/>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15.432112731483" createdVersion="7" refreshedVersion="7" minRefreshableVersion="3" recordCount="1710" xr:uid="{B0DD0230-705A-6F48-AEE5-63A9B0A882DD}">
  <cacheSource type="worksheet">
    <worksheetSource name="Table14"/>
  </cacheSource>
  <cacheFields count="8">
    <cacheField name="Run" numFmtId="0">
      <sharedItems containsSemiMixedTypes="0" containsString="0" containsNumber="1" containsInteger="1" minValue="1" maxValue="5"/>
    </cacheField>
    <cacheField name="Strat" numFmtId="0">
      <sharedItems containsSemiMixedTypes="0" containsString="0" containsNumber="1" containsInteger="1" minValue="26" maxValue="27"/>
    </cacheField>
    <cacheField name="FW" numFmtId="0">
      <sharedItems containsSemiMixedTypes="0" containsString="0" containsNumber="1" containsInteger="1" minValue="0" maxValue="40" count="5">
        <n v="10"/>
        <n v="20"/>
        <n v="30"/>
        <n v="40"/>
        <n v="0"/>
      </sharedItems>
    </cacheField>
    <cacheField name="W Strat" numFmtId="0">
      <sharedItems count="8">
        <s v="0 - None"/>
        <s v="2 - Wait"/>
        <s v="1 - Aware"/>
        <b v="0" u="1"/>
        <b v="1" u="1"/>
        <s v="Wait" u="1"/>
        <s v="None" u="1"/>
        <s v="Aware" u="1"/>
      </sharedItems>
    </cacheField>
    <cacheField name="Node" numFmtId="0">
      <sharedItems/>
    </cacheField>
    <cacheField name="Timestamp" numFmtId="0">
      <sharedItems containsSemiMixedTypes="0" containsString="0" containsNumber="1" containsInteger="1" minValue="1423743" maxValue="4045233"/>
    </cacheField>
    <cacheField name="Size" numFmtId="0">
      <sharedItems containsSemiMixedTypes="0" containsString="0" containsNumber="1" containsInteger="1" minValue="5372" maxValue="55287" count="325">
        <n v="39207"/>
        <n v="43227"/>
        <n v="5774"/>
        <n v="25405"/>
        <n v="18571"/>
        <n v="14283"/>
        <n v="9191"/>
        <n v="15958"/>
        <n v="6712"/>
        <n v="11536"/>
        <n v="27080"/>
        <n v="38939"/>
        <n v="7784"/>
        <n v="16226"/>
        <n v="13211"/>
        <n v="17834"/>
        <n v="10531"/>
        <n v="15623"/>
        <n v="17231"/>
        <n v="7851"/>
        <n v="12340"/>
        <n v="8990"/>
        <n v="7985"/>
        <n v="6109"/>
        <n v="24266"/>
        <n v="12407"/>
        <n v="5841"/>
        <n v="14819"/>
        <n v="6578"/>
        <n v="7315"/>
        <n v="6042"/>
        <n v="13680"/>
        <n v="5372"/>
        <n v="7114"/>
        <n v="28353"/>
        <n v="8186"/>
        <n v="19241"/>
        <n v="7717"/>
        <n v="12675"/>
        <n v="5975"/>
        <n v="8454"/>
        <n v="17633"/>
        <n v="25874"/>
        <n v="5707"/>
        <n v="12876"/>
        <n v="6779"/>
        <n v="11402"/>
        <n v="12474"/>
        <n v="13948"/>
        <n v="29090"/>
        <n v="34986"/>
        <n v="16293"/>
        <n v="19844"/>
        <n v="8588"/>
        <n v="6310"/>
        <n v="13010"/>
        <n v="8655"/>
        <n v="18236"/>
        <n v="26745"/>
        <n v="28621"/>
        <n v="7248"/>
        <n v="12005"/>
        <n v="7583"/>
        <n v="14216"/>
        <n v="8789"/>
        <n v="12809"/>
        <n v="8856"/>
        <n v="8119"/>
        <n v="23931"/>
        <n v="12206"/>
        <n v="5573"/>
        <n v="14618"/>
        <n v="7047"/>
        <n v="7516"/>
        <n v="5640"/>
        <n v="5908"/>
        <n v="18638"/>
        <n v="6980"/>
        <n v="24601"/>
        <n v="13144"/>
        <n v="13345"/>
        <n v="12541"/>
        <n v="16494"/>
        <n v="9727"/>
        <n v="5439"/>
        <n v="14417"/>
        <n v="9995"/>
        <n v="9459"/>
        <n v="11134"/>
        <n v="33981"/>
        <n v="38470"/>
        <n v="17499"/>
        <n v="22457"/>
        <n v="16896"/>
        <n v="10665"/>
        <n v="7382"/>
        <n v="14149"/>
        <n v="18370"/>
        <n v="9861"/>
        <n v="22122"/>
        <n v="31837"/>
        <n v="31033"/>
        <n v="9660"/>
        <n v="15489"/>
        <n v="8320"/>
        <n v="10397"/>
        <n v="7918"/>
        <n v="22189"/>
        <n v="11268"/>
        <n v="18102"/>
        <n v="7650"/>
        <n v="18303"/>
        <n v="12742"/>
        <n v="8387"/>
        <n v="5506"/>
        <n v="8923"/>
        <n v="15556"/>
        <n v="11335"/>
        <n v="15891"/>
        <n v="17298"/>
        <n v="10196"/>
        <n v="15355"/>
        <n v="16963"/>
        <n v="39073"/>
        <n v="43294"/>
        <n v="14082"/>
        <n v="9057"/>
        <n v="15690"/>
        <n v="11469"/>
        <n v="26678"/>
        <n v="38001"/>
        <n v="7449"/>
        <n v="16092"/>
        <n v="17030"/>
        <n v="21050"/>
        <n v="10866"/>
        <n v="17700"/>
        <n v="6645"/>
        <n v="17767"/>
        <n v="17164"/>
        <n v="15087"/>
        <n v="24467"/>
        <n v="12139"/>
        <n v="9392"/>
        <n v="18437"/>
        <n v="9526"/>
        <n v="10732"/>
        <n v="12273"/>
        <n v="27616"/>
        <n v="16025"/>
        <n v="13747"/>
        <n v="18504"/>
        <n v="11938"/>
        <n v="21452"/>
        <n v="9593"/>
        <n v="17365"/>
        <n v="9258"/>
        <n v="21519"/>
        <n v="11067"/>
        <n v="13479"/>
        <n v="6846"/>
        <n v="8052"/>
        <n v="18035"/>
        <n v="17432"/>
        <n v="18705"/>
        <n v="14350"/>
        <n v="16695"/>
        <n v="17968"/>
        <n v="25673"/>
        <n v="33110"/>
        <n v="15221"/>
        <n v="14484"/>
        <n v="6243"/>
        <n v="11871"/>
        <n v="22524"/>
        <n v="26477"/>
        <n v="9928"/>
        <n v="6444"/>
        <n v="11670"/>
        <n v="13278"/>
        <n v="12608"/>
        <n v="16829"/>
        <n v="17097"/>
        <n v="15020"/>
        <n v="19710"/>
        <n v="16628"/>
        <n v="18169"/>
        <n v="9124"/>
        <n v="11201"/>
        <n v="10062"/>
        <n v="10598"/>
        <n v="24735"/>
        <n v="43361"/>
        <n v="23529"/>
        <n v="16561"/>
        <n v="8521"/>
        <n v="13814"/>
        <n v="15757"/>
        <n v="45170"/>
        <n v="30028"/>
        <n v="7181"/>
        <n v="17901"/>
        <n v="8722"/>
        <n v="33445"/>
        <n v="46510"/>
        <n v="11737"/>
        <n v="21787"/>
        <n v="9325"/>
        <n v="11804"/>
        <n v="10464"/>
        <n v="26879"/>
        <n v="16159"/>
        <n v="27147"/>
        <n v="33378"/>
        <n v="19040"/>
        <n v="24400"/>
        <n v="25807"/>
        <n v="10933"/>
        <n v="43830"/>
        <n v="28420"/>
        <n v="8253"/>
        <n v="31167"/>
        <n v="43696"/>
        <n v="15824"/>
        <n v="20581"/>
        <n v="18772"/>
        <n v="9794"/>
        <n v="16427"/>
        <n v="12072"/>
        <n v="16762"/>
        <n v="25070"/>
        <n v="6176"/>
        <n v="15154"/>
        <n v="31100"/>
        <n v="35790"/>
        <n v="13412"/>
        <n v="19509"/>
        <n v="28487"/>
        <n v="29492"/>
        <n v="13546"/>
        <n v="13077"/>
        <n v="14752"/>
        <n v="16360"/>
        <n v="25338"/>
        <n v="11000"/>
        <n v="27817"/>
        <n v="13613"/>
        <n v="26812"/>
        <n v="10799"/>
        <n v="17566"/>
        <n v="18839"/>
        <n v="11603"/>
        <n v="14015"/>
        <n v="31971"/>
        <n v="37063"/>
        <n v="21586"/>
        <n v="20380"/>
        <n v="29425"/>
        <n v="29894"/>
        <n v="14953"/>
        <n v="6511"/>
        <n v="10330"/>
        <n v="14551"/>
        <n v="19107"/>
        <n v="48520"/>
        <n v="31904"/>
        <n v="35991"/>
        <n v="50061"/>
        <n v="18973"/>
        <n v="23663"/>
        <n v="14886"/>
        <n v="14685"/>
        <n v="25204"/>
        <n v="22993"/>
        <n v="6913"/>
        <n v="23864"/>
        <n v="41820"/>
        <n v="27482"/>
        <n v="15288"/>
        <n v="21318"/>
        <n v="26276"/>
        <n v="25137"/>
        <n v="25606"/>
        <n v="28755"/>
        <n v="27750"/>
        <n v="23730"/>
        <n v="49056"/>
        <n v="20246"/>
        <n v="36326"/>
        <n v="50865"/>
        <n v="13881"/>
        <n v="19174"/>
        <n v="24065"/>
        <n v="41954"/>
        <n v="29358"/>
        <n v="41284"/>
        <n v="51736"/>
        <n v="39676"/>
        <n v="55287"/>
        <n v="26075"/>
        <n v="27013"/>
        <n v="33780"/>
        <n v="21184"/>
        <n v="21117"/>
        <n v="29961"/>
        <n v="39274"/>
        <n v="42691"/>
        <n v="25003"/>
        <n v="30497"/>
        <n v="37398"/>
        <n v="42490"/>
        <n v="6377"/>
        <n v="29827"/>
        <n v="10129"/>
        <n v="32507"/>
        <n v="28085"/>
        <n v="18906"/>
        <n v="43763"/>
        <n v="28286"/>
        <n v="12943"/>
        <n v="19576"/>
        <n v="32306"/>
        <n v="27951"/>
        <n v="38135"/>
        <n v="44232"/>
      </sharedItems>
    </cacheField>
    <cacheField name="Kb size" numFmtId="0">
      <sharedItems containsSemiMixedTypes="0" containsString="0" containsNumber="1" minValue="5.3719999999999999" maxValue="55.286999999999999" count="325">
        <n v="39.207000000000001"/>
        <n v="43.226999999999997"/>
        <n v="5.774"/>
        <n v="25.405000000000001"/>
        <n v="18.571000000000002"/>
        <n v="14.282999999999999"/>
        <n v="9.1910000000000007"/>
        <n v="15.958"/>
        <n v="6.7119999999999997"/>
        <n v="11.536"/>
        <n v="27.08"/>
        <n v="38.939"/>
        <n v="7.7839999999999998"/>
        <n v="16.225999999999999"/>
        <n v="13.211"/>
        <n v="17.834"/>
        <n v="10.531000000000001"/>
        <n v="15.622999999999999"/>
        <n v="17.231000000000002"/>
        <n v="7.851"/>
        <n v="12.34"/>
        <n v="8.99"/>
        <n v="7.9850000000000003"/>
        <n v="6.109"/>
        <n v="24.265999999999998"/>
        <n v="12.407"/>
        <n v="5.8410000000000002"/>
        <n v="14.819000000000001"/>
        <n v="6.5780000000000003"/>
        <n v="7.3150000000000004"/>
        <n v="6.0419999999999998"/>
        <n v="13.68"/>
        <n v="5.3719999999999999"/>
        <n v="7.1139999999999999"/>
        <n v="28.353000000000002"/>
        <n v="8.1859999999999999"/>
        <n v="19.241"/>
        <n v="7.7169999999999996"/>
        <n v="12.675000000000001"/>
        <n v="5.9749999999999996"/>
        <n v="8.4540000000000006"/>
        <n v="17.632999999999999"/>
        <n v="25.873999999999999"/>
        <n v="5.7069999999999999"/>
        <n v="12.875999999999999"/>
        <n v="6.7789999999999999"/>
        <n v="11.401999999999999"/>
        <n v="12.474"/>
        <n v="13.948"/>
        <n v="29.09"/>
        <n v="34.985999999999997"/>
        <n v="16.292999999999999"/>
        <n v="19.844000000000001"/>
        <n v="8.5879999999999992"/>
        <n v="6.31"/>
        <n v="13.01"/>
        <n v="8.6549999999999994"/>
        <n v="18.236000000000001"/>
        <n v="26.745000000000001"/>
        <n v="28.620999999999999"/>
        <n v="7.2480000000000002"/>
        <n v="12.005000000000001"/>
        <n v="7.5830000000000002"/>
        <n v="14.215999999999999"/>
        <n v="8.7889999999999997"/>
        <n v="12.808999999999999"/>
        <n v="8.8559999999999999"/>
        <n v="8.1189999999999998"/>
        <n v="23.931000000000001"/>
        <n v="12.206"/>
        <n v="5.5730000000000004"/>
        <n v="14.618"/>
        <n v="7.0469999999999997"/>
        <n v="7.516"/>
        <n v="5.64"/>
        <n v="5.9080000000000004"/>
        <n v="18.638000000000002"/>
        <n v="6.98"/>
        <n v="24.600999999999999"/>
        <n v="13.144"/>
        <n v="13.345000000000001"/>
        <n v="12.541"/>
        <n v="16.494"/>
        <n v="9.7270000000000003"/>
        <n v="5.4390000000000001"/>
        <n v="14.417"/>
        <n v="9.9949999999999992"/>
        <n v="9.4589999999999996"/>
        <n v="11.134"/>
        <n v="33.981000000000002"/>
        <n v="38.47"/>
        <n v="17.498999999999999"/>
        <n v="22.457000000000001"/>
        <n v="16.896000000000001"/>
        <n v="10.664999999999999"/>
        <n v="7.3819999999999997"/>
        <n v="14.148999999999999"/>
        <n v="18.37"/>
        <n v="9.8610000000000007"/>
        <n v="22.122"/>
        <n v="31.837"/>
        <n v="31.033000000000001"/>
        <n v="9.66"/>
        <n v="15.489000000000001"/>
        <n v="8.32"/>
        <n v="10.397"/>
        <n v="7.9180000000000001"/>
        <n v="22.189"/>
        <n v="11.268000000000001"/>
        <n v="18.102"/>
        <n v="7.65"/>
        <n v="18.303000000000001"/>
        <n v="12.742000000000001"/>
        <n v="8.3870000000000005"/>
        <n v="5.5060000000000002"/>
        <n v="8.923"/>
        <n v="15.555999999999999"/>
        <n v="11.335000000000001"/>
        <n v="15.891"/>
        <n v="17.297999999999998"/>
        <n v="10.196"/>
        <n v="15.355"/>
        <n v="16.963000000000001"/>
        <n v="39.073"/>
        <n v="43.293999999999997"/>
        <n v="14.082000000000001"/>
        <n v="9.0570000000000004"/>
        <n v="15.69"/>
        <n v="11.468999999999999"/>
        <n v="26.678000000000001"/>
        <n v="38.000999999999998"/>
        <n v="7.4489999999999998"/>
        <n v="16.091999999999999"/>
        <n v="17.03"/>
        <n v="21.05"/>
        <n v="10.866"/>
        <n v="17.7"/>
        <n v="6.6449999999999996"/>
        <n v="17.766999999999999"/>
        <n v="17.164000000000001"/>
        <n v="15.087"/>
        <n v="24.466999999999999"/>
        <n v="12.138999999999999"/>
        <n v="9.3919999999999995"/>
        <n v="18.437000000000001"/>
        <n v="9.5259999999999998"/>
        <n v="10.731999999999999"/>
        <n v="12.273"/>
        <n v="27.616"/>
        <n v="16.024999999999999"/>
        <n v="13.747"/>
        <n v="18.504000000000001"/>
        <n v="11.938000000000001"/>
        <n v="21.452000000000002"/>
        <n v="9.593"/>
        <n v="17.364999999999998"/>
        <n v="9.2579999999999991"/>
        <n v="21.518999999999998"/>
        <n v="11.067"/>
        <n v="13.478999999999999"/>
        <n v="6.8460000000000001"/>
        <n v="8.0519999999999996"/>
        <n v="18.035"/>
        <n v="17.431999999999999"/>
        <n v="18.704999999999998"/>
        <n v="14.35"/>
        <n v="16.695"/>
        <n v="17.968"/>
        <n v="25.672999999999998"/>
        <n v="33.11"/>
        <n v="15.221"/>
        <n v="14.484"/>
        <n v="6.2430000000000003"/>
        <n v="11.871"/>
        <n v="22.524000000000001"/>
        <n v="26.477"/>
        <n v="9.9280000000000008"/>
        <n v="6.444"/>
        <n v="11.67"/>
        <n v="13.278"/>
        <n v="12.608000000000001"/>
        <n v="16.829000000000001"/>
        <n v="17.097000000000001"/>
        <n v="15.02"/>
        <n v="19.71"/>
        <n v="16.628"/>
        <n v="18.169"/>
        <n v="9.1240000000000006"/>
        <n v="11.201000000000001"/>
        <n v="10.061999999999999"/>
        <n v="10.598000000000001"/>
        <n v="24.734999999999999"/>
        <n v="43.360999999999997"/>
        <n v="23.529"/>
        <n v="16.561"/>
        <n v="8.5210000000000008"/>
        <n v="13.814"/>
        <n v="15.757"/>
        <n v="45.17"/>
        <n v="30.027999999999999"/>
        <n v="7.181"/>
        <n v="17.901"/>
        <n v="8.7219999999999995"/>
        <n v="33.445"/>
        <n v="46.51"/>
        <n v="11.737"/>
        <n v="21.786999999999999"/>
        <n v="9.3249999999999993"/>
        <n v="11.804"/>
        <n v="10.464"/>
        <n v="26.879000000000001"/>
        <n v="16.158999999999999"/>
        <n v="27.146999999999998"/>
        <n v="33.378"/>
        <n v="19.04"/>
        <n v="24.4"/>
        <n v="25.806999999999999"/>
        <n v="10.933"/>
        <n v="43.83"/>
        <n v="28.42"/>
        <n v="8.2530000000000001"/>
        <n v="31.167000000000002"/>
        <n v="43.695999999999998"/>
        <n v="15.824"/>
        <n v="20.581"/>
        <n v="18.771999999999998"/>
        <n v="9.7940000000000005"/>
        <n v="16.427"/>
        <n v="12.071999999999999"/>
        <n v="16.762"/>
        <n v="25.07"/>
        <n v="6.1760000000000002"/>
        <n v="15.154"/>
        <n v="31.1"/>
        <n v="35.79"/>
        <n v="13.412000000000001"/>
        <n v="19.509"/>
        <n v="28.486999999999998"/>
        <n v="29.492000000000001"/>
        <n v="13.545999999999999"/>
        <n v="13.077"/>
        <n v="14.752000000000001"/>
        <n v="16.36"/>
        <n v="25.338000000000001"/>
        <n v="11"/>
        <n v="27.817"/>
        <n v="13.613"/>
        <n v="26.812000000000001"/>
        <n v="10.798999999999999"/>
        <n v="17.565999999999999"/>
        <n v="18.838999999999999"/>
        <n v="11.603"/>
        <n v="14.015000000000001"/>
        <n v="31.971"/>
        <n v="37.063000000000002"/>
        <n v="21.585999999999999"/>
        <n v="20.38"/>
        <n v="29.425000000000001"/>
        <n v="29.893999999999998"/>
        <n v="14.952999999999999"/>
        <n v="6.5110000000000001"/>
        <n v="10.33"/>
        <n v="14.551"/>
        <n v="19.106999999999999"/>
        <n v="48.52"/>
        <n v="31.904"/>
        <n v="35.991"/>
        <n v="50.061"/>
        <n v="18.972999999999999"/>
        <n v="23.663"/>
        <n v="14.885999999999999"/>
        <n v="14.685"/>
        <n v="25.204000000000001"/>
        <n v="22.992999999999999"/>
        <n v="6.9130000000000003"/>
        <n v="23.864000000000001"/>
        <n v="41.82"/>
        <n v="27.481999999999999"/>
        <n v="15.288"/>
        <n v="21.318000000000001"/>
        <n v="26.276"/>
        <n v="25.137"/>
        <n v="25.606000000000002"/>
        <n v="28.754999999999999"/>
        <n v="27.75"/>
        <n v="23.73"/>
        <n v="49.055999999999997"/>
        <n v="20.245999999999999"/>
        <n v="36.326000000000001"/>
        <n v="50.865000000000002"/>
        <n v="13.881"/>
        <n v="19.173999999999999"/>
        <n v="24.065000000000001"/>
        <n v="41.954000000000001"/>
        <n v="29.358000000000001"/>
        <n v="41.283999999999999"/>
        <n v="51.735999999999997"/>
        <n v="39.676000000000002"/>
        <n v="55.286999999999999"/>
        <n v="26.074999999999999"/>
        <n v="27.013000000000002"/>
        <n v="33.78"/>
        <n v="21.184000000000001"/>
        <n v="21.117000000000001"/>
        <n v="29.960999999999999"/>
        <n v="39.274000000000001"/>
        <n v="42.691000000000003"/>
        <n v="25.003"/>
        <n v="30.497"/>
        <n v="37.398000000000003"/>
        <n v="42.49"/>
        <n v="6.3769999999999998"/>
        <n v="29.827000000000002"/>
        <n v="10.129"/>
        <n v="32.506999999999998"/>
        <n v="28.085000000000001"/>
        <n v="18.905999999999999"/>
        <n v="43.762999999999998"/>
        <n v="28.286000000000001"/>
        <n v="12.943"/>
        <n v="19.576000000000001"/>
        <n v="32.305999999999997"/>
        <n v="27.951000000000001"/>
        <n v="38.134999999999998"/>
        <n v="44.231999999999999"/>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16.580228009261" createdVersion="7" refreshedVersion="7" minRefreshableVersion="3" recordCount="15" xr:uid="{B3278BD0-0833-7E48-BF10-DD69998E701E}">
  <cacheSource type="worksheet">
    <worksheetSource name="Table16"/>
  </cacheSource>
  <cacheFields count="7">
    <cacheField name="Run" numFmtId="0">
      <sharedItems containsSemiMixedTypes="0" containsString="0" containsNumber="1" containsInteger="1" minValue="1" maxValue="5"/>
    </cacheField>
    <cacheField name="Strat" numFmtId="0">
      <sharedItems containsSemiMixedTypes="0" containsString="0" containsNumber="1" containsInteger="1" minValue="27" maxValue="27"/>
    </cacheField>
    <cacheField name="W Strat" numFmtId="0">
      <sharedItems count="6">
        <s v="0 - None"/>
        <s v="1 - Aware"/>
        <s v="2 - Wait"/>
        <s v="Wait" u="1"/>
        <s v="None" u="1"/>
        <s v="Aware" u="1"/>
      </sharedItems>
    </cacheField>
    <cacheField name="Received" numFmtId="0">
      <sharedItems containsSemiMixedTypes="0" containsString="0" containsNumber="1" containsInteger="1" minValue="1008" maxValue="1713"/>
    </cacheField>
    <cacheField name="Lat" numFmtId="0">
      <sharedItems containsMixedTypes="1" containsNumber="1" minValue="19.392598365400001" maxValue="782.38741269800005"/>
    </cacheField>
    <cacheField name="BW" numFmtId="0">
      <sharedItems containsSemiMixedTypes="0" containsString="0" containsNumber="1" containsInteger="1" minValue="1650853" maxValue="2088692"/>
    </cacheField>
    <cacheField name="BW2" numFmtId="0">
      <sharedItems containsSemiMixedTypes="0" containsString="0" containsNumber="1" minValue="1.6508529999999999" maxValue="2.088692" count="15">
        <n v="2.0428980000000001"/>
        <n v="1.9290529999999999"/>
        <n v="1.6508529999999999"/>
        <n v="1.938377"/>
        <n v="2.088692"/>
        <n v="1.9358740000000001"/>
        <n v="1.7812349999999999"/>
        <n v="1.765652"/>
        <n v="1.9342379999999999"/>
        <n v="1.7643679999999999"/>
        <n v="1.8230230000000001"/>
        <n v="2.0433819999999998"/>
        <n v="1.7137359999999999"/>
        <n v="1.7753319999999999"/>
        <n v="1.715751"/>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19.491247106482" createdVersion="7" refreshedVersion="7" minRefreshableVersion="3" recordCount="15" xr:uid="{8EAFB396-29D6-924D-8B17-DBCD5A458FC8}">
  <cacheSource type="worksheet">
    <worksheetSource name="Table20"/>
  </cacheSource>
  <cacheFields count="8">
    <cacheField name="Run" numFmtId="0">
      <sharedItems containsSemiMixedTypes="0" containsString="0" containsNumber="1" containsInteger="1" minValue="1" maxValue="5"/>
    </cacheField>
    <cacheField name="Strat" numFmtId="0">
      <sharedItems containsSemiMixedTypes="0" containsString="0" containsNumber="1" containsInteger="1" minValue="27" maxValue="27"/>
    </cacheField>
    <cacheField name="Fw" numFmtId="0">
      <sharedItems containsSemiMixedTypes="0" containsString="0" containsNumber="1" containsInteger="1" minValue="0" maxValue="0"/>
    </cacheField>
    <cacheField name="Wstrat" numFmtId="0">
      <sharedItems count="7">
        <s v="0 - None"/>
        <s v="1 - Aware"/>
        <s v="2 - Wait"/>
        <s v="Wait" u="1"/>
        <s v="None" u="1"/>
        <s v="Aware" u="1"/>
        <s v="Aware/" u="1"/>
      </sharedItems>
    </cacheField>
    <cacheField name="Rec" numFmtId="0">
      <sharedItems containsSemiMixedTypes="0" containsString="0" containsNumber="1" containsInteger="1" minValue="1844" maxValue="1847"/>
    </cacheField>
    <cacheField name="Lat" numFmtId="0">
      <sharedItems containsSemiMixedTypes="0" containsString="0" containsNumber="1" minValue="0.396129539295" maxValue="0.397273861171"/>
    </cacheField>
    <cacheField name="BW" numFmtId="0">
      <sharedItems containsSemiMixedTypes="0" containsString="0" containsNumber="1" containsInteger="1" minValue="1937766" maxValue="1938717" count="14">
        <n v="1938209"/>
        <n v="1937905"/>
        <n v="1938282"/>
        <n v="1938289"/>
        <n v="1938208"/>
        <n v="1938202"/>
        <n v="1938549"/>
        <n v="1937766"/>
        <n v="1938717"/>
        <n v="1938305"/>
        <n v="1938219"/>
        <n v="1938323"/>
        <n v="1938350"/>
        <n v="1938087"/>
      </sharedItems>
    </cacheField>
    <cacheField name="BW2" numFmtId="0">
      <sharedItems containsSemiMixedTypes="0" containsString="0" containsNumber="1" minValue="1.9377660000000001" maxValue="1.938717" count="14">
        <n v="1.9382090000000001"/>
        <n v="1.937905"/>
        <n v="1.9382820000000001"/>
        <n v="1.9382889999999999"/>
        <n v="1.9382079999999999"/>
        <n v="1.938202"/>
        <n v="1.9385490000000001"/>
        <n v="1.9377660000000001"/>
        <n v="1.938717"/>
        <n v="1.9383049999999999"/>
        <n v="1.9382189999999999"/>
        <n v="1.938323"/>
        <n v="1.93835"/>
        <n v="1.938086999999999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20.527320601854" createdVersion="7" refreshedVersion="7" minRefreshableVersion="3" recordCount="244" xr:uid="{2A5C6260-238F-1D47-8937-08D200F1AF61}">
  <cacheSource type="worksheet">
    <worksheetSource name="Table3"/>
  </cacheSource>
  <cacheFields count="6">
    <cacheField name="Run" numFmtId="0">
      <sharedItems containsSemiMixedTypes="0" containsString="0" containsNumber="1" containsInteger="1" minValue="1" maxValue="5"/>
    </cacheField>
    <cacheField name="Strat" numFmtId="0">
      <sharedItems containsSemiMixedTypes="0" containsString="0" containsNumber="1" containsInteger="1" minValue="27" maxValue="27"/>
    </cacheField>
    <cacheField name="Linkrate" numFmtId="0">
      <sharedItems/>
    </cacheField>
    <cacheField name="W Strat" numFmtId="0">
      <sharedItems count="3">
        <s v="0 - None"/>
        <s v="1 - Aware"/>
        <s v="2 - Wait"/>
      </sharedItems>
    </cacheField>
    <cacheField name="Total M" numFmtId="0">
      <sharedItems containsSemiMixedTypes="0" containsString="0" containsNumber="1" containsInteger="1" minValue="1355090" maxValue="3712527" count="243">
        <n v="1426201"/>
        <n v="1533923"/>
        <n v="1614348"/>
        <n v="1616540"/>
        <n v="1679784"/>
        <n v="1776673"/>
        <n v="1851747"/>
        <n v="1875835"/>
        <n v="1979479"/>
        <n v="1984784"/>
        <n v="2047265"/>
        <n v="2109870"/>
        <n v="2116908"/>
        <n v="2153101"/>
        <n v="2280521"/>
        <n v="2287567"/>
        <n v="2543995"/>
        <n v="2568915"/>
        <n v="2630605"/>
        <n v="3711809"/>
        <n v="1433677"/>
        <n v="1535229"/>
        <n v="1614800"/>
        <n v="1617211"/>
        <n v="1680469"/>
        <n v="1777253"/>
        <n v="1852329"/>
        <n v="1876797"/>
        <n v="1980073"/>
        <n v="1985485"/>
        <n v="2047784"/>
        <n v="2110414"/>
        <n v="2117406"/>
        <n v="2153639"/>
        <n v="2281053"/>
        <n v="2288169"/>
        <n v="2544549"/>
        <n v="2569465"/>
        <n v="2631169"/>
        <n v="3712324"/>
        <n v="1427501"/>
        <n v="1535698"/>
        <n v="1615096"/>
        <n v="1623615"/>
        <n v="1680970"/>
        <n v="1777339"/>
        <n v="1852431"/>
        <n v="1877298"/>
        <n v="1980139"/>
        <n v="1985974"/>
        <n v="2047959"/>
        <n v="2110542"/>
        <n v="2117535"/>
        <n v="2153775"/>
        <n v="2281201"/>
        <n v="2288239"/>
        <n v="2544612"/>
        <n v="2569983"/>
        <n v="2631254"/>
        <n v="3712451"/>
        <n v="1426183"/>
        <n v="1534472"/>
        <n v="1614803"/>
        <n v="1619201"/>
        <n v="1680129"/>
        <n v="1777006"/>
        <n v="1852088"/>
        <n v="1876111"/>
        <n v="1979871"/>
        <n v="1985139"/>
        <n v="2047549"/>
        <n v="2110214"/>
        <n v="2117216"/>
        <n v="2153443"/>
        <n v="2280826"/>
        <n v="2287928"/>
        <n v="2544285"/>
        <n v="2569252"/>
        <n v="2630930"/>
        <n v="3712078"/>
        <n v="1376577"/>
        <n v="1387236"/>
        <n v="1426085"/>
        <n v="1534226"/>
        <n v="1614650"/>
        <n v="1618446"/>
        <n v="1680078"/>
        <n v="1776961"/>
        <n v="1852044"/>
        <n v="1876128"/>
        <n v="1979783"/>
        <n v="1985079"/>
        <n v="2047564"/>
        <n v="2110168"/>
        <n v="2117165"/>
        <n v="2153399"/>
        <n v="2280835"/>
        <n v="2287868"/>
        <n v="2544250"/>
        <n v="2569565"/>
        <n v="2630886"/>
        <n v="3712035"/>
        <n v="1436096"/>
        <n v="1514820"/>
        <n v="1614757"/>
        <n v="1619836"/>
        <n v="1680654"/>
        <n v="1777314"/>
        <n v="1852371"/>
        <n v="1876876"/>
        <n v="1980080"/>
        <n v="1985674"/>
        <n v="2048662"/>
        <n v="2110420"/>
        <n v="2117415"/>
        <n v="2153645"/>
        <n v="2281088"/>
        <n v="2288175"/>
        <n v="2544539"/>
        <n v="2569672"/>
        <n v="2631178"/>
        <n v="3712316"/>
        <n v="1355090"/>
        <n v="1400576"/>
        <n v="1426083"/>
        <n v="1534196"/>
        <n v="1614646"/>
        <n v="1616863"/>
        <n v="1680071"/>
        <n v="1852039"/>
        <n v="1876096"/>
        <n v="1979761"/>
        <n v="1985062"/>
        <n v="2047545"/>
        <n v="2110157"/>
        <n v="2117164"/>
        <n v="2153419"/>
        <n v="2280875"/>
        <n v="2287856"/>
        <n v="2544280"/>
        <n v="2569201"/>
        <n v="2630860"/>
        <n v="3712067"/>
        <n v="1427198"/>
        <n v="1535198"/>
        <n v="1614747"/>
        <n v="1619710"/>
        <n v="1680693"/>
        <n v="1777132"/>
        <n v="1852170"/>
        <n v="1876981"/>
        <n v="1979891"/>
        <n v="1985676"/>
        <n v="2047656"/>
        <n v="2110287"/>
        <n v="2117282"/>
        <n v="2153512"/>
        <n v="2280949"/>
        <n v="2287996"/>
        <n v="2544363"/>
        <n v="2569658"/>
        <n v="2630994"/>
        <n v="3712129"/>
        <n v="1426696"/>
        <n v="1534939"/>
        <n v="1614998"/>
        <n v="1616930"/>
        <n v="1680584"/>
        <n v="1777483"/>
        <n v="1852546"/>
        <n v="1876719"/>
        <n v="1980288"/>
        <n v="1985573"/>
        <n v="2048075"/>
        <n v="2110616"/>
        <n v="2117647"/>
        <n v="2153849"/>
        <n v="2281283"/>
        <n v="2288380"/>
        <n v="2544764"/>
        <n v="2569649"/>
        <n v="2631384"/>
        <n v="3712527"/>
        <n v="1433395"/>
        <n v="1534156"/>
        <n v="1614226"/>
        <n v="1616253"/>
        <n v="1679712"/>
        <n v="1776606"/>
        <n v="1851682"/>
        <n v="1875995"/>
        <n v="1979472"/>
        <n v="1984716"/>
        <n v="2047670"/>
        <n v="2109824"/>
        <n v="2116823"/>
        <n v="2153055"/>
        <n v="2280485"/>
        <n v="2287572"/>
        <n v="2543944"/>
        <n v="2568836"/>
        <n v="2630633"/>
        <n v="3711727"/>
        <n v="1425981"/>
        <n v="1534114"/>
        <n v="1613940"/>
        <n v="1615980"/>
        <n v="1679555"/>
        <n v="1776425"/>
        <n v="1851507"/>
        <n v="1875589"/>
        <n v="1979247"/>
        <n v="1984541"/>
        <n v="2046962"/>
        <n v="2109585"/>
        <n v="2116584"/>
        <n v="2152806"/>
        <n v="2280248"/>
        <n v="2287340"/>
        <n v="2543715"/>
        <n v="2568608"/>
        <n v="2630392"/>
        <n v="3711536"/>
        <n v="1427292"/>
        <n v="1534513"/>
        <n v="1614834"/>
        <n v="1618884"/>
        <n v="1680732"/>
        <n v="1776969"/>
        <n v="1852055"/>
        <n v="1876076"/>
        <n v="1979748"/>
        <n v="1985740"/>
        <n v="2047720"/>
        <n v="2110152"/>
        <n v="2117147"/>
        <n v="2153379"/>
        <n v="2280810"/>
        <n v="2287850"/>
        <n v="2544276"/>
        <n v="2569730"/>
        <n v="2630844"/>
        <n v="3712076"/>
      </sharedItems>
    </cacheField>
    <cacheField name="Migration time" numFmtId="0">
      <sharedItems containsSemiMixedTypes="0" containsString="0" containsNumber="1" containsInteger="1" minValue="107" maxValue="14814" count="166">
        <n v="587"/>
        <n v="405"/>
        <n v="381"/>
        <n v="752"/>
        <n v="151"/>
        <n v="141"/>
        <n v="139"/>
        <n v="292"/>
        <n v="115"/>
        <n v="149"/>
        <n v="170"/>
        <n v="148"/>
        <n v="150"/>
        <n v="114"/>
        <n v="152"/>
        <n v="155"/>
        <n v="182"/>
        <n v="7437"/>
        <n v="1423"/>
        <n v="391"/>
        <n v="1160"/>
        <n v="336"/>
        <n v="210"/>
        <n v="208"/>
        <n v="952"/>
        <n v="201"/>
        <n v="363"/>
        <n v="189"/>
        <n v="172"/>
        <n v="164"/>
        <n v="166"/>
        <n v="181"/>
        <n v="197"/>
        <n v="207"/>
        <n v="212"/>
        <n v="199"/>
        <n v="1308"/>
        <n v="1791"/>
        <n v="589"/>
        <n v="7471"/>
        <n v="739"/>
        <n v="198"/>
        <n v="1352"/>
        <n v="167"/>
        <n v="267"/>
        <n v="202"/>
        <n v="194"/>
        <n v="204"/>
        <n v="231"/>
        <n v="169"/>
        <n v="171"/>
        <n v="628"/>
        <n v="184"/>
        <n v="225"/>
        <n v="241"/>
        <n v="586"/>
        <n v="499"/>
        <n v="2990"/>
        <n v="158"/>
        <n v="146"/>
        <n v="279"/>
        <n v="179"/>
        <n v="117"/>
        <n v="153"/>
        <n v="154"/>
        <n v="109"/>
        <n v="137"/>
        <n v="110"/>
        <n v="107"/>
        <n v="14814"/>
        <n v="1651"/>
        <n v="256"/>
        <n v="694"/>
        <n v="514"/>
        <n v="2669"/>
        <n v="215"/>
        <n v="193"/>
        <n v="553"/>
        <n v="180"/>
        <n v="226"/>
        <n v="195"/>
        <n v="233"/>
        <n v="563"/>
        <n v="329"/>
        <n v="3773"/>
        <n v="503"/>
        <n v="1015"/>
        <n v="192"/>
        <n v="535"/>
        <n v="1051"/>
        <n v="161"/>
        <n v="156"/>
        <n v="157"/>
        <n v="200"/>
        <n v="187"/>
        <n v="402"/>
        <n v="175"/>
        <n v="987"/>
        <n v="358"/>
        <n v="398"/>
        <n v="786"/>
        <n v="142"/>
        <n v="298"/>
        <n v="116"/>
        <n v="145"/>
        <n v="163"/>
        <n v="147"/>
        <n v="112"/>
        <n v="1261"/>
        <n v="1559"/>
        <n v="3822"/>
        <n v="722"/>
        <n v="252"/>
        <n v="1298"/>
        <n v="715"/>
        <n v="223"/>
        <n v="206"/>
        <n v="239"/>
        <n v="186"/>
        <n v="183"/>
        <n v="566"/>
        <n v="272"/>
        <n v="690"/>
        <n v="337"/>
        <n v="373"/>
        <n v="165"/>
        <n v="113"/>
        <n v="120"/>
        <n v="138"/>
        <n v="133"/>
        <n v="7848"/>
        <n v="955"/>
        <n v="418"/>
        <n v="812"/>
        <n v="754"/>
        <n v="680"/>
        <n v="185"/>
        <n v="216"/>
        <n v="205"/>
        <n v="264"/>
        <n v="580"/>
        <n v="744"/>
        <n v="383"/>
        <n v="354"/>
        <n v="127"/>
        <n v="111"/>
        <n v="143"/>
        <n v="136"/>
        <n v="190"/>
        <n v="162"/>
        <n v="1479"/>
        <n v="990"/>
        <n v="708"/>
        <n v="3126"/>
        <n v="885"/>
        <n v="213"/>
        <n v="218"/>
        <n v="511"/>
        <n v="902"/>
        <n v="410"/>
        <n v="196"/>
        <n v="191"/>
        <n v="224"/>
        <n v="220"/>
        <n v="761"/>
        <n v="235"/>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20.581291782408" createdVersion="7" refreshedVersion="7" minRefreshableVersion="3" recordCount="60" xr:uid="{EDB5E1C0-765F-3949-8801-A300F8118199}">
  <cacheSource type="worksheet">
    <worksheetSource name="Table17"/>
  </cacheSource>
  <cacheFields count="7">
    <cacheField name="Run" numFmtId="0">
      <sharedItems containsSemiMixedTypes="0" containsString="0" containsNumber="1" containsInteger="1" minValue="1" maxValue="5"/>
    </cacheField>
    <cacheField name="Strat" numFmtId="0">
      <sharedItems containsSemiMixedTypes="0" containsString="0" containsNumber="1" containsInteger="1" minValue="27" maxValue="27"/>
    </cacheField>
    <cacheField name="Linkrate" numFmtId="0">
      <sharedItems containsSemiMixedTypes="0" containsString="0" containsNumber="1" containsInteger="1" minValue="2" maxValue="75" count="6">
        <n v="20"/>
        <n v="35"/>
        <n v="50"/>
        <n v="75"/>
        <n v="5" u="1"/>
        <n v="2" u="1"/>
      </sharedItems>
    </cacheField>
    <cacheField name="W Strat" numFmtId="0">
      <sharedItems count="3">
        <s v="1 - Aware"/>
        <s v="0 - None"/>
        <s v="2 - Wait"/>
      </sharedItems>
    </cacheField>
    <cacheField name="Average Migration time" numFmtId="0">
      <sharedItems containsSemiMixedTypes="0" containsString="0" containsNumber="1" containsInteger="1" minValue="0" maxValue="1112"/>
    </cacheField>
    <cacheField name="Average sleep time" numFmtId="0">
      <sharedItems containsSemiMixedTypes="0" containsString="0" containsNumber="1" containsInteger="1" minValue="0" maxValue="652"/>
    </cacheField>
    <cacheField name="Freeze" numFmtId="0">
      <sharedItems containsSemiMixedTypes="0" containsString="0" containsNumber="1" containsInteger="1" minValue="-652" maxValue="1081"/>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20.909572453704" createdVersion="7" refreshedVersion="7" minRefreshableVersion="3" recordCount="15" xr:uid="{4319A191-CB31-7745-A5DE-32F9C682E9A6}">
  <cacheSource type="worksheet">
    <worksheetSource name="Table10"/>
  </cacheSource>
  <cacheFields count="8">
    <cacheField name="Run" numFmtId="0">
      <sharedItems containsSemiMixedTypes="0" containsString="0" containsNumber="1" containsInteger="1" minValue="1" maxValue="5"/>
    </cacheField>
    <cacheField name="Strat" numFmtId="0">
      <sharedItems containsSemiMixedTypes="0" containsString="0" containsNumber="1" containsInteger="1" minValue="27" maxValue="27"/>
    </cacheField>
    <cacheField name="W Strat" numFmtId="0">
      <sharedItems count="7">
        <s v="1 - Aware"/>
        <s v="0 - None"/>
        <s v="2 - Wait"/>
        <s v="5 - Wait" u="1"/>
        <s v="3 - Wait" u="1"/>
        <s v="6 - Wait" u="1"/>
        <s v="4 - Wait" u="1"/>
      </sharedItems>
    </cacheField>
    <cacheField name="Rec" numFmtId="0">
      <sharedItems containsSemiMixedTypes="0" containsString="0" containsNumber="1" containsInteger="1" minValue="1836" maxValue="1847"/>
    </cacheField>
    <cacheField name="Lat" numFmtId="0">
      <sharedItems containsMixedTypes="1" containsNumber="1" minValue="7.9404970189700004" maxValue="209.06385365899999"/>
    </cacheField>
    <cacheField name="BW" numFmtId="0">
      <sharedItems containsSemiMixedTypes="0" containsString="0" containsNumber="1" containsInteger="1" minValue="1794286" maxValue="1955219"/>
    </cacheField>
    <cacheField name="BW2" numFmtId="0">
      <sharedItems containsSemiMixedTypes="0" containsString="0" containsNumber="1" minValue="1.794286" maxValue="1.955219"/>
    </cacheField>
    <cacheField name="BW3"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26.429918055554" createdVersion="7" refreshedVersion="7" minRefreshableVersion="3" recordCount="115" xr:uid="{8935A7FC-6C78-5446-B99C-B67CB9373AF6}">
  <cacheSource type="worksheet">
    <worksheetSource name="Table5"/>
  </cacheSource>
  <cacheFields count="8">
    <cacheField name="Run" numFmtId="0">
      <sharedItems containsSemiMixedTypes="0" containsString="0" containsNumber="1" containsInteger="1" minValue="1" maxValue="5"/>
    </cacheField>
    <cacheField name="Strat" numFmtId="0">
      <sharedItems containsSemiMixedTypes="0" containsString="0" containsNumber="1" containsInteger="1" minValue="26" maxValue="27" count="2">
        <n v="26"/>
        <n v="27"/>
      </sharedItems>
    </cacheField>
    <cacheField name="FW" numFmtId="0">
      <sharedItems containsSemiMixedTypes="0" containsString="0" containsNumber="1" containsInteger="1" minValue="0" maxValue="180" count="9">
        <n v="10"/>
        <n v="20"/>
        <n v="40"/>
        <n v="80"/>
        <n v="120"/>
        <n v="30"/>
        <n v="60"/>
        <n v="180"/>
        <n v="0"/>
      </sharedItems>
    </cacheField>
    <cacheField name="Window strat" numFmtId="0">
      <sharedItems containsBlank="1" count="11">
        <s v="1 - Aware"/>
        <s v="2 - Wait"/>
        <s v="0 - None"/>
        <s v="Smart"/>
        <s v="AwareMT250"/>
        <b v="0" u="1"/>
        <m u="1"/>
        <b v="1" u="1"/>
        <s v="Wait" u="1"/>
        <s v="None" u="1"/>
        <s v="Aware" u="1"/>
      </sharedItems>
    </cacheField>
    <cacheField name="Rec" numFmtId="0">
      <sharedItems containsSemiMixedTypes="0" containsString="0" containsNumber="1" containsInteger="1" minValue="1843" maxValue="1848"/>
    </cacheField>
    <cacheField name="Lat" numFmtId="0">
      <sharedItems containsSemiMixedTypes="0" containsString="0" containsNumber="1" minValue="0.40259718462400002" maxValue="0.56553741865499996"/>
    </cacheField>
    <cacheField name="BW" numFmtId="0">
      <sharedItems containsSemiMixedTypes="0" containsString="0" containsNumber="1" containsInteger="1" minValue="1938448" maxValue="1949753"/>
    </cacheField>
    <cacheField name="BW2" numFmtId="0">
      <sharedItems containsSemiMixedTypes="0" containsString="0" containsNumber="1" minValue="1.9384479999999999" maxValue="1.9497530000000001"/>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26.438283912037" createdVersion="7" refreshedVersion="7" minRefreshableVersion="3" recordCount="60" xr:uid="{D28F901F-E2E3-C84C-BB85-0057602E4757}">
  <cacheSource type="worksheet">
    <worksheetSource name="Table12"/>
  </cacheSource>
  <cacheFields count="9">
    <cacheField name="Run" numFmtId="0">
      <sharedItems containsSemiMixedTypes="0" containsString="0" containsNumber="1" containsInteger="1" minValue="1" maxValue="5"/>
    </cacheField>
    <cacheField name="Strat" numFmtId="0">
      <sharedItems containsSemiMixedTypes="0" containsString="0" containsNumber="1" containsInteger="1" minValue="26" maxValue="27"/>
    </cacheField>
    <cacheField name="Win" numFmtId="0">
      <sharedItems containsSemiMixedTypes="0" containsString="0" containsNumber="1" containsInteger="1" minValue="0" maxValue="40" count="5">
        <n v="10"/>
        <n v="20"/>
        <n v="30"/>
        <n v="40"/>
        <n v="0"/>
      </sharedItems>
    </cacheField>
    <cacheField name="Win Strat" numFmtId="0">
      <sharedItems count="6">
        <s v="1 - Aware"/>
        <s v="0 - None"/>
        <s v="2 - Wait"/>
        <s v="Wait" u="1"/>
        <s v="None" u="1"/>
        <s v="Aware" u="1"/>
      </sharedItems>
    </cacheField>
    <cacheField name="Avg Migration" numFmtId="0">
      <sharedItems containsSemiMixedTypes="0" containsString="0" containsNumber="1" containsInteger="1" minValue="131" maxValue="468"/>
    </cacheField>
    <cacheField name="Avg sleep" numFmtId="0">
      <sharedItems containsSemiMixedTypes="0" containsString="0" containsNumber="1" containsInteger="1" minValue="0" maxValue="299"/>
    </cacheField>
    <cacheField name="M count" numFmtId="0">
      <sharedItems containsSemiMixedTypes="0" containsString="0" containsNumber="1" containsInteger="1" minValue="20" maxValue="24"/>
    </cacheField>
    <cacheField name="F count" numFmtId="0">
      <sharedItems containsSemiMixedTypes="0" containsString="0" containsNumber="1" containsInteger="1" minValue="0" maxValue="24"/>
    </cacheField>
    <cacheField name="Avg freeze" numFmtId="0">
      <sharedItems containsSemiMixedTypes="0" containsString="0" containsNumber="1" containsInteger="1" minValue="131" maxValue="210"/>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50.606508680554" createdVersion="7" refreshedVersion="7" minRefreshableVersion="3" recordCount="110" xr:uid="{0EC66BA5-FF82-FE42-A726-3BE24C293CB1}">
  <cacheSource type="worksheet">
    <worksheetSource name="Table4"/>
  </cacheSource>
  <cacheFields count="5">
    <cacheField name="Run" numFmtId="0">
      <sharedItems containsSemiMixedTypes="0" containsString="0" containsNumber="1" containsInteger="1" minValue="1" maxValue="5"/>
    </cacheField>
    <cacheField name="Strat" numFmtId="0">
      <sharedItems containsSemiMixedTypes="0" containsString="0" containsNumber="1" containsInteger="1" minValue="26" maxValue="27"/>
    </cacheField>
    <cacheField name="W Strat" numFmtId="0">
      <sharedItems containsBlank="1" count="6">
        <s v="None"/>
        <s v="Wait"/>
        <s v="Aware"/>
        <s v="Smart"/>
        <m u="1"/>
        <s v="no" u="1"/>
      </sharedItems>
    </cacheField>
    <cacheField name="FW" numFmtId="0">
      <sharedItems containsSemiMixedTypes="0" containsString="0" containsNumber="1" containsInteger="1" minValue="-1" maxValue="180" count="10">
        <n v="-1"/>
        <n v="30"/>
        <n v="10"/>
        <n v="40"/>
        <n v="60"/>
        <n v="20"/>
        <n v="80"/>
        <n v="120"/>
        <n v="180"/>
        <n v="0" u="1"/>
      </sharedItems>
    </cacheField>
    <cacheField name="Score" numFmtId="0">
      <sharedItems containsSemiMixedTypes="0" containsString="0" containsNumber="1" containsInteger="1" minValue="2025" maxValue="2120" count="58">
        <n v="2120"/>
        <n v="2112"/>
        <n v="2111"/>
        <n v="2110"/>
        <n v="2107"/>
        <n v="2106"/>
        <n v="2104"/>
        <n v="2103"/>
        <n v="2102"/>
        <n v="2099"/>
        <n v="2098"/>
        <n v="2096"/>
        <n v="2095"/>
        <n v="2094"/>
        <n v="2093"/>
        <n v="2091"/>
        <n v="2090"/>
        <n v="2088"/>
        <n v="2087"/>
        <n v="2086"/>
        <n v="2085"/>
        <n v="2084"/>
        <n v="2083"/>
        <n v="2082"/>
        <n v="2081"/>
        <n v="2080"/>
        <n v="2078"/>
        <n v="2077"/>
        <n v="2076"/>
        <n v="2075"/>
        <n v="2074"/>
        <n v="2073"/>
        <n v="2072"/>
        <n v="2071"/>
        <n v="2070"/>
        <n v="2069"/>
        <n v="2068"/>
        <n v="2067"/>
        <n v="2066"/>
        <n v="2065"/>
        <n v="2064"/>
        <n v="2063"/>
        <n v="2062"/>
        <n v="2061"/>
        <n v="2060"/>
        <n v="2059"/>
        <n v="2058"/>
        <n v="2056"/>
        <n v="2055"/>
        <n v="2053"/>
        <n v="2052"/>
        <n v="2051"/>
        <n v="2050"/>
        <n v="2038"/>
        <n v="2036"/>
        <n v="2031"/>
        <n v="2030"/>
        <n v="20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0">
  <r>
    <n v="10"/>
    <x v="0"/>
    <x v="0"/>
    <n v="56"/>
    <x v="0"/>
    <n v="63690"/>
    <n v="345"/>
    <n v="1301"/>
    <n v="311081"/>
    <n v="1646"/>
    <n v="374771"/>
  </r>
  <r>
    <n v="10"/>
    <x v="0"/>
    <x v="1"/>
    <n v="54"/>
    <x v="0"/>
    <n v="62978"/>
    <n v="1057"/>
    <n v="2015"/>
    <n v="310367"/>
    <n v="3072"/>
    <n v="373345"/>
  </r>
  <r>
    <n v="10"/>
    <x v="0"/>
    <x v="2"/>
    <n v="56"/>
    <x v="0"/>
    <n v="62898"/>
    <n v="1137"/>
    <n v="1699"/>
    <n v="310683"/>
    <n v="2836"/>
    <n v="373581"/>
  </r>
  <r>
    <n v="10"/>
    <x v="1"/>
    <x v="0"/>
    <n v="50"/>
    <x v="0"/>
    <n v="63093"/>
    <n v="942"/>
    <n v="1535"/>
    <n v="310847"/>
    <n v="2477"/>
    <n v="373940"/>
  </r>
  <r>
    <n v="10"/>
    <x v="1"/>
    <x v="1"/>
    <n v="52"/>
    <x v="0"/>
    <n v="62810"/>
    <n v="1225"/>
    <n v="1426"/>
    <n v="310956"/>
    <n v="2651"/>
    <n v="373766"/>
  </r>
  <r>
    <n v="10"/>
    <x v="1"/>
    <x v="2"/>
    <n v="52"/>
    <x v="0"/>
    <n v="63002"/>
    <n v="1033"/>
    <n v="1607"/>
    <n v="310775"/>
    <n v="2640"/>
    <n v="373777"/>
  </r>
  <r>
    <n v="10"/>
    <x v="2"/>
    <x v="0"/>
    <n v="48"/>
    <x v="0"/>
    <n v="63265"/>
    <n v="770"/>
    <n v="1862"/>
    <n v="310520"/>
    <n v="2632"/>
    <n v="373785"/>
  </r>
  <r>
    <n v="10"/>
    <x v="2"/>
    <x v="1"/>
    <n v="52"/>
    <x v="0"/>
    <n v="62753"/>
    <n v="1282"/>
    <n v="1708"/>
    <n v="310674"/>
    <n v="2990"/>
    <n v="373427"/>
  </r>
  <r>
    <n v="10"/>
    <x v="2"/>
    <x v="2"/>
    <n v="52"/>
    <x v="0"/>
    <n v="63467"/>
    <n v="568"/>
    <n v="1355"/>
    <n v="311027"/>
    <n v="1923"/>
    <n v="374494"/>
  </r>
  <r>
    <n v="10"/>
    <x v="0"/>
    <x v="0"/>
    <n v="90"/>
    <x v="1"/>
    <n v="62106"/>
    <n v="1929"/>
    <n v="3489"/>
    <n v="308893"/>
    <n v="5418"/>
    <n v="370999"/>
  </r>
  <r>
    <n v="10"/>
    <x v="0"/>
    <x v="1"/>
    <n v="80"/>
    <x v="1"/>
    <n v="62139"/>
    <n v="1896"/>
    <n v="2938"/>
    <n v="309444"/>
    <n v="4834"/>
    <n v="371583"/>
  </r>
  <r>
    <n v="10"/>
    <x v="0"/>
    <x v="2"/>
    <n v="78"/>
    <x v="1"/>
    <n v="62358"/>
    <n v="1677"/>
    <n v="3038"/>
    <n v="309344"/>
    <n v="4715"/>
    <n v="371702"/>
  </r>
  <r>
    <n v="10"/>
    <x v="1"/>
    <x v="0"/>
    <n v="52"/>
    <x v="1"/>
    <n v="63037"/>
    <n v="998"/>
    <n v="1942"/>
    <n v="310440"/>
    <n v="2940"/>
    <n v="373477"/>
  </r>
  <r>
    <n v="10"/>
    <x v="1"/>
    <x v="1"/>
    <n v="52"/>
    <x v="1"/>
    <n v="62901"/>
    <n v="1134"/>
    <n v="2243"/>
    <n v="310139"/>
    <n v="3377"/>
    <n v="373040"/>
  </r>
  <r>
    <n v="10"/>
    <x v="1"/>
    <x v="2"/>
    <n v="54"/>
    <x v="1"/>
    <n v="63268"/>
    <n v="767"/>
    <n v="1895"/>
    <n v="310487"/>
    <n v="2662"/>
    <n v="373755"/>
  </r>
  <r>
    <n v="10"/>
    <x v="2"/>
    <x v="0"/>
    <n v="56"/>
    <x v="1"/>
    <n v="62924"/>
    <n v="1111"/>
    <n v="1748"/>
    <n v="310634"/>
    <n v="2859"/>
    <n v="373558"/>
  </r>
  <r>
    <n v="10"/>
    <x v="2"/>
    <x v="1"/>
    <n v="50"/>
    <x v="1"/>
    <n v="63005"/>
    <n v="1030"/>
    <n v="1627"/>
    <n v="310755"/>
    <n v="2657"/>
    <n v="373760"/>
  </r>
  <r>
    <n v="10"/>
    <x v="2"/>
    <x v="2"/>
    <n v="52"/>
    <x v="1"/>
    <n v="63080"/>
    <n v="955"/>
    <n v="1618"/>
    <n v="310764"/>
    <n v="2573"/>
    <n v="373844"/>
  </r>
  <r>
    <n v="10"/>
    <x v="0"/>
    <x v="0"/>
    <n v="100"/>
    <x v="2"/>
    <n v="62447"/>
    <n v="1588"/>
    <n v="3724"/>
    <n v="308658"/>
    <n v="5312"/>
    <n v="371105"/>
  </r>
  <r>
    <n v="10"/>
    <x v="0"/>
    <x v="1"/>
    <n v="82"/>
    <x v="2"/>
    <n v="62346"/>
    <n v="1689"/>
    <n v="3666"/>
    <n v="308716"/>
    <n v="5355"/>
    <n v="371062"/>
  </r>
  <r>
    <n v="10"/>
    <x v="0"/>
    <x v="2"/>
    <n v="84"/>
    <x v="2"/>
    <n v="62223"/>
    <n v="1812"/>
    <n v="3136"/>
    <n v="309246"/>
    <n v="4948"/>
    <n v="371469"/>
  </r>
  <r>
    <n v="10"/>
    <x v="1"/>
    <x v="0"/>
    <n v="68"/>
    <x v="2"/>
    <n v="62761"/>
    <n v="1274"/>
    <n v="2875"/>
    <n v="309507"/>
    <n v="4149"/>
    <n v="372268"/>
  </r>
  <r>
    <n v="10"/>
    <x v="1"/>
    <x v="1"/>
    <n v="50"/>
    <x v="2"/>
    <n v="63383"/>
    <n v="652"/>
    <n v="1693"/>
    <n v="310689"/>
    <n v="2345"/>
    <n v="374072"/>
  </r>
  <r>
    <n v="10"/>
    <x v="1"/>
    <x v="2"/>
    <n v="52"/>
    <x v="2"/>
    <n v="63238"/>
    <n v="797"/>
    <n v="1735"/>
    <n v="310647"/>
    <n v="2532"/>
    <n v="373885"/>
  </r>
  <r>
    <n v="10"/>
    <x v="2"/>
    <x v="0"/>
    <n v="50"/>
    <x v="2"/>
    <n v="63231"/>
    <n v="804"/>
    <n v="1756"/>
    <n v="310626"/>
    <n v="2560"/>
    <n v="373857"/>
  </r>
  <r>
    <n v="10"/>
    <x v="2"/>
    <x v="1"/>
    <n v="52"/>
    <x v="2"/>
    <n v="63129"/>
    <n v="906"/>
    <n v="1895"/>
    <n v="310487"/>
    <n v="2801"/>
    <n v="373616"/>
  </r>
  <r>
    <n v="10"/>
    <x v="2"/>
    <x v="2"/>
    <n v="46"/>
    <x v="2"/>
    <n v="63716"/>
    <n v="319"/>
    <n v="1556"/>
    <n v="310826"/>
    <n v="1875"/>
    <n v="374542"/>
  </r>
  <r>
    <n v="10"/>
    <x v="0"/>
    <x v="0"/>
    <n v="102"/>
    <x v="3"/>
    <n v="61308"/>
    <n v="2727"/>
    <n v="4239"/>
    <n v="308143"/>
    <n v="6966"/>
    <n v="369451"/>
  </r>
  <r>
    <n v="10"/>
    <x v="0"/>
    <x v="1"/>
    <n v="96"/>
    <x v="3"/>
    <n v="61643"/>
    <n v="2392"/>
    <n v="4004"/>
    <n v="308378"/>
    <n v="6396"/>
    <n v="370021"/>
  </r>
  <r>
    <n v="10"/>
    <x v="0"/>
    <x v="2"/>
    <n v="98"/>
    <x v="3"/>
    <n v="62241"/>
    <n v="1794"/>
    <n v="3357"/>
    <n v="309025"/>
    <n v="5151"/>
    <n v="371266"/>
  </r>
  <r>
    <n v="10"/>
    <x v="1"/>
    <x v="0"/>
    <n v="74"/>
    <x v="3"/>
    <n v="62611"/>
    <n v="1424"/>
    <n v="3540"/>
    <n v="308842"/>
    <n v="4964"/>
    <n v="371453"/>
  </r>
  <r>
    <n v="10"/>
    <x v="1"/>
    <x v="1"/>
    <n v="80"/>
    <x v="3"/>
    <n v="62105"/>
    <n v="1930"/>
    <n v="4171"/>
    <n v="308211"/>
    <n v="6101"/>
    <n v="370316"/>
  </r>
  <r>
    <n v="10"/>
    <x v="1"/>
    <x v="2"/>
    <n v="76"/>
    <x v="3"/>
    <n v="62173"/>
    <n v="1862"/>
    <n v="3275"/>
    <n v="309107"/>
    <n v="5137"/>
    <n v="371280"/>
  </r>
  <r>
    <n v="10"/>
    <x v="2"/>
    <x v="0"/>
    <n v="48"/>
    <x v="3"/>
    <n v="63497"/>
    <n v="538"/>
    <n v="1702"/>
    <n v="310680"/>
    <n v="2240"/>
    <n v="374177"/>
  </r>
  <r>
    <n v="10"/>
    <x v="2"/>
    <x v="1"/>
    <n v="52"/>
    <x v="3"/>
    <n v="63136"/>
    <n v="899"/>
    <n v="2104"/>
    <n v="310278"/>
    <n v="3003"/>
    <n v="373414"/>
  </r>
  <r>
    <n v="10"/>
    <x v="2"/>
    <x v="2"/>
    <n v="52"/>
    <x v="3"/>
    <n v="63347"/>
    <n v="688"/>
    <n v="1801"/>
    <n v="310581"/>
    <n v="2489"/>
    <n v="373928"/>
  </r>
  <r>
    <n v="10"/>
    <x v="0"/>
    <x v="0"/>
    <n v="118"/>
    <x v="4"/>
    <n v="60665"/>
    <n v="3370"/>
    <n v="6283"/>
    <n v="306099"/>
    <n v="9653"/>
    <n v="366764"/>
  </r>
  <r>
    <n v="10"/>
    <x v="0"/>
    <x v="1"/>
    <n v="94"/>
    <x v="4"/>
    <n v="61897"/>
    <n v="2138"/>
    <n v="3786"/>
    <n v="308596"/>
    <n v="5924"/>
    <n v="370493"/>
  </r>
  <r>
    <n v="10"/>
    <x v="0"/>
    <x v="2"/>
    <n v="94"/>
    <x v="4"/>
    <n v="61818"/>
    <n v="2217"/>
    <n v="4129"/>
    <n v="308253"/>
    <n v="6346"/>
    <n v="370071"/>
  </r>
  <r>
    <n v="10"/>
    <x v="1"/>
    <x v="0"/>
    <n v="84"/>
    <x v="4"/>
    <n v="61744"/>
    <n v="2291"/>
    <n v="4503"/>
    <n v="307879"/>
    <n v="6794"/>
    <n v="369623"/>
  </r>
  <r>
    <n v="10"/>
    <x v="1"/>
    <x v="1"/>
    <n v="78"/>
    <x v="4"/>
    <n v="61571"/>
    <n v="2464"/>
    <n v="3024"/>
    <n v="309358"/>
    <n v="5488"/>
    <n v="370929"/>
  </r>
  <r>
    <n v="10"/>
    <x v="1"/>
    <x v="2"/>
    <n v="80"/>
    <x v="4"/>
    <n v="61958"/>
    <n v="2077"/>
    <n v="3629"/>
    <n v="308753"/>
    <n v="5706"/>
    <n v="370711"/>
  </r>
  <r>
    <n v="10"/>
    <x v="2"/>
    <x v="0"/>
    <n v="50"/>
    <x v="4"/>
    <n v="63456"/>
    <n v="579"/>
    <n v="2024"/>
    <n v="310358"/>
    <n v="2603"/>
    <n v="373814"/>
  </r>
  <r>
    <n v="10"/>
    <x v="2"/>
    <x v="1"/>
    <n v="52"/>
    <x v="4"/>
    <n v="63150"/>
    <n v="885"/>
    <n v="1803"/>
    <n v="310579"/>
    <n v="2688"/>
    <n v="373729"/>
  </r>
  <r>
    <n v="10"/>
    <x v="2"/>
    <x v="2"/>
    <n v="54"/>
    <x v="4"/>
    <n v="63087"/>
    <n v="948"/>
    <n v="1661"/>
    <n v="310721"/>
    <n v="2609"/>
    <n v="373808"/>
  </r>
  <r>
    <n v="10"/>
    <x v="0"/>
    <x v="0"/>
    <n v="118"/>
    <x v="5"/>
    <n v="61664"/>
    <n v="2371"/>
    <n v="5692"/>
    <n v="306690"/>
    <n v="8063"/>
    <n v="368354"/>
  </r>
  <r>
    <n v="10"/>
    <x v="0"/>
    <x v="1"/>
    <n v="112"/>
    <x v="5"/>
    <n v="61489"/>
    <n v="2546"/>
    <n v="4511"/>
    <n v="307871"/>
    <n v="7057"/>
    <n v="369360"/>
  </r>
  <r>
    <n v="10"/>
    <x v="0"/>
    <x v="2"/>
    <n v="108"/>
    <x v="5"/>
    <n v="60935"/>
    <n v="3100"/>
    <n v="4737"/>
    <n v="307645"/>
    <n v="7837"/>
    <n v="368580"/>
  </r>
  <r>
    <n v="10"/>
    <x v="1"/>
    <x v="0"/>
    <n v="94"/>
    <x v="5"/>
    <n v="62032"/>
    <n v="2003"/>
    <n v="4426"/>
    <n v="307956"/>
    <n v="6429"/>
    <n v="369988"/>
  </r>
  <r>
    <n v="10"/>
    <x v="1"/>
    <x v="1"/>
    <n v="78"/>
    <x v="5"/>
    <n v="62426"/>
    <n v="1609"/>
    <n v="3272"/>
    <n v="309110"/>
    <n v="4881"/>
    <n v="371536"/>
  </r>
  <r>
    <n v="10"/>
    <x v="1"/>
    <x v="2"/>
    <n v="80"/>
    <x v="5"/>
    <n v="62151"/>
    <n v="1884"/>
    <n v="3428"/>
    <n v="308954"/>
    <n v="5312"/>
    <n v="371105"/>
  </r>
  <r>
    <n v="10"/>
    <x v="2"/>
    <x v="0"/>
    <n v="64"/>
    <x v="5"/>
    <n v="62208"/>
    <n v="1827"/>
    <n v="2409"/>
    <n v="309973"/>
    <n v="4236"/>
    <n v="372181"/>
  </r>
  <r>
    <n v="10"/>
    <x v="2"/>
    <x v="1"/>
    <n v="52"/>
    <x v="5"/>
    <n v="63097"/>
    <n v="938"/>
    <n v="1936"/>
    <n v="310446"/>
    <n v="2874"/>
    <n v="373543"/>
  </r>
  <r>
    <n v="10"/>
    <x v="2"/>
    <x v="2"/>
    <n v="58"/>
    <x v="5"/>
    <n v="62638"/>
    <n v="1397"/>
    <n v="2379"/>
    <n v="310003"/>
    <n v="3776"/>
    <n v="372641"/>
  </r>
  <r>
    <n v="10"/>
    <x v="0"/>
    <x v="0"/>
    <n v="122"/>
    <x v="6"/>
    <n v="60739"/>
    <n v="3296"/>
    <n v="5655"/>
    <n v="306727"/>
    <n v="8951"/>
    <n v="367466"/>
  </r>
  <r>
    <n v="10"/>
    <x v="0"/>
    <x v="1"/>
    <n v="126"/>
    <x v="6"/>
    <n v="61274"/>
    <n v="2761"/>
    <n v="5899"/>
    <n v="306483"/>
    <n v="8660"/>
    <n v="367757"/>
  </r>
  <r>
    <n v="10"/>
    <x v="0"/>
    <x v="2"/>
    <n v="110"/>
    <x v="6"/>
    <n v="61519"/>
    <n v="2516"/>
    <n v="4046"/>
    <n v="308336"/>
    <n v="6562"/>
    <n v="369855"/>
  </r>
  <r>
    <n v="10"/>
    <x v="1"/>
    <x v="0"/>
    <n v="96"/>
    <x v="6"/>
    <n v="61517"/>
    <n v="2518"/>
    <n v="4650"/>
    <n v="307732"/>
    <n v="7168"/>
    <n v="369249"/>
  </r>
  <r>
    <n v="10"/>
    <x v="1"/>
    <x v="1"/>
    <n v="96"/>
    <x v="6"/>
    <n v="62260"/>
    <n v="1775"/>
    <n v="3712"/>
    <n v="308670"/>
    <n v="5487"/>
    <n v="370930"/>
  </r>
  <r>
    <n v="10"/>
    <x v="1"/>
    <x v="2"/>
    <n v="76"/>
    <x v="6"/>
    <n v="61508"/>
    <n v="2527"/>
    <n v="3400"/>
    <n v="308982"/>
    <n v="5927"/>
    <n v="370490"/>
  </r>
  <r>
    <n v="10"/>
    <x v="2"/>
    <x v="0"/>
    <n v="80"/>
    <x v="6"/>
    <n v="61705"/>
    <n v="2330"/>
    <n v="3449"/>
    <n v="308933"/>
    <n v="5779"/>
    <n v="370638"/>
  </r>
  <r>
    <n v="10"/>
    <x v="2"/>
    <x v="1"/>
    <n v="80"/>
    <x v="6"/>
    <n v="62273"/>
    <n v="1762"/>
    <n v="3798"/>
    <n v="308584"/>
    <n v="5560"/>
    <n v="370857"/>
  </r>
  <r>
    <n v="10"/>
    <x v="2"/>
    <x v="2"/>
    <n v="54"/>
    <x v="6"/>
    <n v="62924"/>
    <n v="1111"/>
    <n v="1853"/>
    <n v="310529"/>
    <n v="2964"/>
    <n v="373453"/>
  </r>
  <r>
    <n v="10"/>
    <x v="0"/>
    <x v="0"/>
    <n v="130"/>
    <x v="7"/>
    <n v="60826"/>
    <n v="3209"/>
    <n v="5581"/>
    <n v="306801"/>
    <n v="8790"/>
    <n v="367627"/>
  </r>
  <r>
    <n v="10"/>
    <x v="0"/>
    <x v="1"/>
    <n v="122"/>
    <x v="7"/>
    <n v="61428"/>
    <n v="2607"/>
    <n v="5034"/>
    <n v="307348"/>
    <n v="7641"/>
    <n v="368776"/>
  </r>
  <r>
    <n v="10"/>
    <x v="0"/>
    <x v="2"/>
    <n v="126"/>
    <x v="7"/>
    <n v="61160"/>
    <n v="2875"/>
    <n v="5716"/>
    <n v="306666"/>
    <n v="8591"/>
    <n v="367826"/>
  </r>
  <r>
    <n v="10"/>
    <x v="1"/>
    <x v="0"/>
    <n v="96"/>
    <x v="7"/>
    <n v="61999"/>
    <n v="2036"/>
    <n v="4529"/>
    <n v="307853"/>
    <n v="6565"/>
    <n v="369852"/>
  </r>
  <r>
    <n v="10"/>
    <x v="1"/>
    <x v="1"/>
    <n v="94"/>
    <x v="7"/>
    <n v="61573"/>
    <n v="2462"/>
    <n v="3967"/>
    <n v="308415"/>
    <n v="6429"/>
    <n v="369988"/>
  </r>
  <r>
    <n v="10"/>
    <x v="1"/>
    <x v="2"/>
    <n v="96"/>
    <x v="7"/>
    <n v="61364"/>
    <n v="2671"/>
    <n v="4125"/>
    <n v="308257"/>
    <n v="6796"/>
    <n v="369621"/>
  </r>
  <r>
    <n v="10"/>
    <x v="2"/>
    <x v="0"/>
    <n v="78"/>
    <x v="7"/>
    <n v="62563"/>
    <n v="1472"/>
    <n v="3520"/>
    <n v="308862"/>
    <n v="4992"/>
    <n v="371425"/>
  </r>
  <r>
    <n v="10"/>
    <x v="2"/>
    <x v="1"/>
    <n v="72"/>
    <x v="7"/>
    <n v="62402"/>
    <n v="1633"/>
    <n v="4124"/>
    <n v="308258"/>
    <n v="5757"/>
    <n v="370660"/>
  </r>
  <r>
    <n v="10"/>
    <x v="2"/>
    <x v="2"/>
    <n v="80"/>
    <x v="7"/>
    <n v="61696"/>
    <n v="2339"/>
    <n v="4060"/>
    <n v="308322"/>
    <n v="6399"/>
    <n v="370018"/>
  </r>
  <r>
    <n v="10"/>
    <x v="0"/>
    <x v="0"/>
    <n v="136"/>
    <x v="8"/>
    <n v="60697"/>
    <n v="3338"/>
    <n v="5975"/>
    <n v="306407"/>
    <n v="9313"/>
    <n v="367104"/>
  </r>
  <r>
    <n v="10"/>
    <x v="0"/>
    <x v="1"/>
    <n v="122"/>
    <x v="8"/>
    <n v="61067"/>
    <n v="2968"/>
    <n v="5468"/>
    <n v="306914"/>
    <n v="8436"/>
    <n v="367981"/>
  </r>
  <r>
    <n v="10"/>
    <x v="0"/>
    <x v="2"/>
    <n v="126"/>
    <x v="8"/>
    <n v="60525"/>
    <n v="3510"/>
    <n v="5509"/>
    <n v="306873"/>
    <n v="9019"/>
    <n v="367398"/>
  </r>
  <r>
    <n v="10"/>
    <x v="1"/>
    <x v="0"/>
    <n v="98"/>
    <x v="8"/>
    <n v="61508"/>
    <n v="2527"/>
    <n v="4124"/>
    <n v="308258"/>
    <n v="6651"/>
    <n v="369766"/>
  </r>
  <r>
    <n v="10"/>
    <x v="1"/>
    <x v="1"/>
    <n v="92"/>
    <x v="8"/>
    <n v="61648"/>
    <n v="2387"/>
    <n v="3752"/>
    <n v="308630"/>
    <n v="6139"/>
    <n v="370278"/>
  </r>
  <r>
    <n v="10"/>
    <x v="1"/>
    <x v="2"/>
    <n v="98"/>
    <x v="8"/>
    <n v="61642"/>
    <n v="2393"/>
    <n v="4194"/>
    <n v="308188"/>
    <n v="6587"/>
    <n v="369830"/>
  </r>
  <r>
    <n v="10"/>
    <x v="2"/>
    <x v="0"/>
    <n v="80"/>
    <x v="8"/>
    <n v="62154"/>
    <n v="1881"/>
    <n v="3381"/>
    <n v="309001"/>
    <n v="5262"/>
    <n v="371155"/>
  </r>
  <r>
    <n v="10"/>
    <x v="2"/>
    <x v="1"/>
    <n v="76"/>
    <x v="8"/>
    <n v="62664"/>
    <n v="1371"/>
    <n v="3470"/>
    <n v="308912"/>
    <n v="4841"/>
    <n v="371576"/>
  </r>
  <r>
    <n v="10"/>
    <x v="2"/>
    <x v="2"/>
    <n v="78"/>
    <x v="8"/>
    <n v="61565"/>
    <n v="2470"/>
    <n v="3741"/>
    <n v="308641"/>
    <n v="6211"/>
    <n v="370206"/>
  </r>
  <r>
    <n v="10"/>
    <x v="0"/>
    <x v="0"/>
    <n v="142"/>
    <x v="9"/>
    <n v="60594"/>
    <n v="3441"/>
    <n v="6742"/>
    <n v="305640"/>
    <n v="10183"/>
    <n v="366234"/>
  </r>
  <r>
    <n v="10"/>
    <x v="0"/>
    <x v="1"/>
    <n v="136"/>
    <x v="9"/>
    <n v="60557"/>
    <n v="3478"/>
    <n v="5412"/>
    <n v="306970"/>
    <n v="8890"/>
    <n v="367527"/>
  </r>
  <r>
    <n v="10"/>
    <x v="0"/>
    <x v="2"/>
    <n v="132"/>
    <x v="9"/>
    <n v="61065"/>
    <n v="2970"/>
    <n v="5220"/>
    <n v="307162"/>
    <n v="8190"/>
    <n v="368227"/>
  </r>
  <r>
    <n v="10"/>
    <x v="1"/>
    <x v="0"/>
    <n v="110"/>
    <x v="9"/>
    <n v="61036"/>
    <n v="2999"/>
    <n v="4379"/>
    <n v="308003"/>
    <n v="7378"/>
    <n v="369039"/>
  </r>
  <r>
    <n v="10"/>
    <x v="1"/>
    <x v="1"/>
    <n v="96"/>
    <x v="9"/>
    <n v="61956"/>
    <n v="2079"/>
    <n v="4010"/>
    <n v="308372"/>
    <n v="6089"/>
    <n v="370328"/>
  </r>
  <r>
    <n v="10"/>
    <x v="1"/>
    <x v="2"/>
    <n v="96"/>
    <x v="9"/>
    <n v="61707"/>
    <n v="2328"/>
    <n v="3927"/>
    <n v="308455"/>
    <n v="6255"/>
    <n v="370162"/>
  </r>
  <r>
    <n v="10"/>
    <x v="2"/>
    <x v="0"/>
    <n v="78"/>
    <x v="9"/>
    <n v="62364"/>
    <n v="1671"/>
    <n v="3773"/>
    <n v="308609"/>
    <n v="5444"/>
    <n v="370973"/>
  </r>
  <r>
    <n v="10"/>
    <x v="2"/>
    <x v="1"/>
    <n v="82"/>
    <x v="9"/>
    <n v="62042"/>
    <n v="1993"/>
    <n v="3423"/>
    <n v="308959"/>
    <n v="5416"/>
    <n v="371001"/>
  </r>
  <r>
    <n v="10"/>
    <x v="2"/>
    <x v="2"/>
    <n v="76"/>
    <x v="9"/>
    <n v="62076"/>
    <n v="1959"/>
    <n v="3924"/>
    <n v="308458"/>
    <n v="5883"/>
    <n v="370534"/>
  </r>
  <r>
    <n v="12"/>
    <x v="0"/>
    <x v="0"/>
    <n v="57"/>
    <x v="0"/>
    <n v="171673"/>
    <n v="967"/>
    <n v="1503"/>
    <n v="272857"/>
    <n v="2470"/>
    <n v="444530"/>
  </r>
  <r>
    <n v="12"/>
    <x v="0"/>
    <x v="1"/>
    <n v="53"/>
    <x v="0"/>
    <n v="171577"/>
    <n v="1063"/>
    <n v="2227"/>
    <n v="272133"/>
    <n v="3290"/>
    <n v="443710"/>
  </r>
  <r>
    <n v="12"/>
    <x v="0"/>
    <x v="2"/>
    <n v="57"/>
    <x v="0"/>
    <n v="171262"/>
    <n v="1378"/>
    <n v="2148"/>
    <n v="272212"/>
    <n v="3526"/>
    <n v="443474"/>
  </r>
  <r>
    <n v="12"/>
    <x v="1"/>
    <x v="0"/>
    <n v="55"/>
    <x v="0"/>
    <n v="171607"/>
    <n v="1033"/>
    <n v="1799"/>
    <n v="272561"/>
    <n v="2832"/>
    <n v="444168"/>
  </r>
  <r>
    <n v="12"/>
    <x v="1"/>
    <x v="1"/>
    <n v="53"/>
    <x v="0"/>
    <n v="171853"/>
    <n v="787"/>
    <n v="1788"/>
    <n v="272572"/>
    <n v="2575"/>
    <n v="444425"/>
  </r>
  <r>
    <n v="12"/>
    <x v="1"/>
    <x v="2"/>
    <n v="55"/>
    <x v="0"/>
    <n v="171991"/>
    <n v="649"/>
    <n v="1431"/>
    <n v="272929"/>
    <n v="2080"/>
    <n v="444920"/>
  </r>
  <r>
    <n v="12"/>
    <x v="2"/>
    <x v="0"/>
    <n v="57"/>
    <x v="0"/>
    <n v="171581"/>
    <n v="1059"/>
    <n v="1676"/>
    <n v="272684"/>
    <n v="2735"/>
    <n v="444265"/>
  </r>
  <r>
    <n v="12"/>
    <x v="2"/>
    <x v="1"/>
    <n v="51"/>
    <x v="0"/>
    <n v="171741"/>
    <n v="899"/>
    <n v="1970"/>
    <n v="272390"/>
    <n v="2869"/>
    <n v="444131"/>
  </r>
  <r>
    <n v="12"/>
    <x v="2"/>
    <x v="2"/>
    <n v="53"/>
    <x v="0"/>
    <n v="171835"/>
    <n v="805"/>
    <n v="1594"/>
    <n v="272766"/>
    <n v="2399"/>
    <n v="444601"/>
  </r>
  <r>
    <n v="12"/>
    <x v="0"/>
    <x v="0"/>
    <n v="81"/>
    <x v="1"/>
    <n v="170910"/>
    <n v="1730"/>
    <n v="2959"/>
    <n v="271401"/>
    <n v="4689"/>
    <n v="442311"/>
  </r>
  <r>
    <n v="12"/>
    <x v="0"/>
    <x v="1"/>
    <n v="81"/>
    <x v="1"/>
    <n v="170289"/>
    <n v="2351"/>
    <n v="3150"/>
    <n v="271210"/>
    <n v="5501"/>
    <n v="441499"/>
  </r>
  <r>
    <n v="12"/>
    <x v="0"/>
    <x v="2"/>
    <n v="83"/>
    <x v="1"/>
    <n v="170942"/>
    <n v="1698"/>
    <n v="3830"/>
    <n v="270530"/>
    <n v="5528"/>
    <n v="441472"/>
  </r>
  <r>
    <n v="12"/>
    <x v="1"/>
    <x v="0"/>
    <n v="59"/>
    <x v="1"/>
    <n v="170976"/>
    <n v="1664"/>
    <n v="1910"/>
    <n v="272450"/>
    <n v="3574"/>
    <n v="443426"/>
  </r>
  <r>
    <n v="12"/>
    <x v="1"/>
    <x v="1"/>
    <n v="57"/>
    <x v="1"/>
    <n v="171500"/>
    <n v="1140"/>
    <n v="2228"/>
    <n v="272132"/>
    <n v="3368"/>
    <n v="443632"/>
  </r>
  <r>
    <n v="12"/>
    <x v="1"/>
    <x v="2"/>
    <n v="53"/>
    <x v="1"/>
    <n v="171846"/>
    <n v="794"/>
    <n v="2037"/>
    <n v="272323"/>
    <n v="2831"/>
    <n v="444169"/>
  </r>
  <r>
    <n v="12"/>
    <x v="2"/>
    <x v="0"/>
    <n v="57"/>
    <x v="1"/>
    <n v="171624"/>
    <n v="1016"/>
    <n v="1557"/>
    <n v="272803"/>
    <n v="2573"/>
    <n v="444427"/>
  </r>
  <r>
    <n v="12"/>
    <x v="2"/>
    <x v="1"/>
    <n v="55"/>
    <x v="1"/>
    <n v="171683"/>
    <n v="957"/>
    <n v="1884"/>
    <n v="272476"/>
    <n v="2841"/>
    <n v="444159"/>
  </r>
  <r>
    <n v="12"/>
    <x v="2"/>
    <x v="2"/>
    <n v="55"/>
    <x v="1"/>
    <n v="171805"/>
    <n v="835"/>
    <n v="1822"/>
    <n v="272538"/>
    <n v="2657"/>
    <n v="444343"/>
  </r>
  <r>
    <n v="12"/>
    <x v="0"/>
    <x v="0"/>
    <n v="91"/>
    <x v="2"/>
    <n v="170807"/>
    <n v="1833"/>
    <n v="3390"/>
    <n v="270970"/>
    <n v="5223"/>
    <n v="441777"/>
  </r>
  <r>
    <n v="12"/>
    <x v="0"/>
    <x v="1"/>
    <n v="87"/>
    <x v="2"/>
    <n v="170792"/>
    <n v="1848"/>
    <n v="2913"/>
    <n v="271447"/>
    <n v="4761"/>
    <n v="442239"/>
  </r>
  <r>
    <n v="12"/>
    <x v="0"/>
    <x v="2"/>
    <n v="87"/>
    <x v="2"/>
    <n v="171107"/>
    <n v="1533"/>
    <n v="2933"/>
    <n v="271427"/>
    <n v="4466"/>
    <n v="442534"/>
  </r>
  <r>
    <n v="12"/>
    <x v="1"/>
    <x v="0"/>
    <n v="73"/>
    <x v="2"/>
    <n v="170213"/>
    <n v="2427"/>
    <n v="2886"/>
    <n v="271474"/>
    <n v="5313"/>
    <n v="441687"/>
  </r>
  <r>
    <n v="12"/>
    <x v="1"/>
    <x v="1"/>
    <n v="59"/>
    <x v="2"/>
    <n v="171399"/>
    <n v="1241"/>
    <n v="1925"/>
    <n v="272435"/>
    <n v="3166"/>
    <n v="443834"/>
  </r>
  <r>
    <n v="12"/>
    <x v="1"/>
    <x v="2"/>
    <n v="57"/>
    <x v="2"/>
    <n v="171547"/>
    <n v="1093"/>
    <n v="1723"/>
    <n v="272637"/>
    <n v="2816"/>
    <n v="444184"/>
  </r>
  <r>
    <n v="12"/>
    <x v="2"/>
    <x v="0"/>
    <n v="53"/>
    <x v="2"/>
    <n v="171777"/>
    <n v="863"/>
    <n v="2176"/>
    <n v="272184"/>
    <n v="3039"/>
    <n v="443961"/>
  </r>
  <r>
    <n v="12"/>
    <x v="2"/>
    <x v="1"/>
    <n v="55"/>
    <x v="2"/>
    <n v="171772"/>
    <n v="868"/>
    <n v="1835"/>
    <n v="272525"/>
    <n v="2703"/>
    <n v="444297"/>
  </r>
  <r>
    <n v="12"/>
    <x v="2"/>
    <x v="2"/>
    <n v="55"/>
    <x v="2"/>
    <n v="171644"/>
    <n v="996"/>
    <n v="2166"/>
    <n v="272194"/>
    <n v="3162"/>
    <n v="443838"/>
  </r>
  <r>
    <n v="12"/>
    <x v="0"/>
    <x v="0"/>
    <n v="107"/>
    <x v="3"/>
    <n v="169569"/>
    <n v="3071"/>
    <n v="4352"/>
    <n v="270008"/>
    <n v="7423"/>
    <n v="439577"/>
  </r>
  <r>
    <n v="12"/>
    <x v="0"/>
    <x v="1"/>
    <n v="109"/>
    <x v="3"/>
    <n v="169508"/>
    <n v="3132"/>
    <n v="3992"/>
    <n v="270368"/>
    <n v="7124"/>
    <n v="439876"/>
  </r>
  <r>
    <n v="12"/>
    <x v="0"/>
    <x v="2"/>
    <n v="107"/>
    <x v="3"/>
    <n v="169972"/>
    <n v="2668"/>
    <n v="3801"/>
    <n v="270559"/>
    <n v="6469"/>
    <n v="440531"/>
  </r>
  <r>
    <n v="12"/>
    <x v="1"/>
    <x v="0"/>
    <n v="81"/>
    <x v="3"/>
    <n v="170473"/>
    <n v="2167"/>
    <n v="3655"/>
    <n v="270705"/>
    <n v="5822"/>
    <n v="441178"/>
  </r>
  <r>
    <n v="12"/>
    <x v="1"/>
    <x v="1"/>
    <n v="79"/>
    <x v="3"/>
    <n v="171238"/>
    <n v="1402"/>
    <n v="2724"/>
    <n v="271636"/>
    <n v="4126"/>
    <n v="442874"/>
  </r>
  <r>
    <n v="12"/>
    <x v="1"/>
    <x v="2"/>
    <n v="81"/>
    <x v="3"/>
    <n v="170184"/>
    <n v="2456"/>
    <n v="2998"/>
    <n v="271362"/>
    <n v="5454"/>
    <n v="441546"/>
  </r>
  <r>
    <n v="12"/>
    <x v="2"/>
    <x v="0"/>
    <n v="61"/>
    <x v="3"/>
    <n v="171341"/>
    <n v="1299"/>
    <n v="2077"/>
    <n v="272283"/>
    <n v="3376"/>
    <n v="443624"/>
  </r>
  <r>
    <n v="12"/>
    <x v="2"/>
    <x v="1"/>
    <n v="57"/>
    <x v="3"/>
    <n v="171580"/>
    <n v="1060"/>
    <n v="2206"/>
    <n v="272154"/>
    <n v="3266"/>
    <n v="443734"/>
  </r>
  <r>
    <n v="12"/>
    <x v="2"/>
    <x v="2"/>
    <n v="59"/>
    <x v="3"/>
    <n v="171281"/>
    <n v="1359"/>
    <n v="1977"/>
    <n v="272383"/>
    <n v="3336"/>
    <n v="443664"/>
  </r>
  <r>
    <n v="12"/>
    <x v="0"/>
    <x v="0"/>
    <n v="121"/>
    <x v="4"/>
    <n v="169483"/>
    <n v="3157"/>
    <n v="4137"/>
    <n v="270223"/>
    <n v="7294"/>
    <n v="439706"/>
  </r>
  <r>
    <n v="12"/>
    <x v="0"/>
    <x v="1"/>
    <n v="105"/>
    <x v="4"/>
    <n v="170100"/>
    <n v="2540"/>
    <n v="3908"/>
    <n v="270452"/>
    <n v="6448"/>
    <n v="440552"/>
  </r>
  <r>
    <n v="12"/>
    <x v="0"/>
    <x v="2"/>
    <n v="105"/>
    <x v="4"/>
    <n v="169234"/>
    <n v="3406"/>
    <n v="3439"/>
    <n v="270921"/>
    <n v="6845"/>
    <n v="440155"/>
  </r>
  <r>
    <n v="12"/>
    <x v="1"/>
    <x v="0"/>
    <n v="77"/>
    <x v="4"/>
    <n v="170466"/>
    <n v="2174"/>
    <n v="2743"/>
    <n v="271617"/>
    <n v="4917"/>
    <n v="442083"/>
  </r>
  <r>
    <n v="12"/>
    <x v="1"/>
    <x v="1"/>
    <n v="81"/>
    <x v="4"/>
    <n v="169746"/>
    <n v="2894"/>
    <n v="3071"/>
    <n v="271289"/>
    <n v="5965"/>
    <n v="441035"/>
  </r>
  <r>
    <n v="12"/>
    <x v="1"/>
    <x v="2"/>
    <n v="77"/>
    <x v="4"/>
    <n v="170584"/>
    <n v="2056"/>
    <n v="2848"/>
    <n v="271512"/>
    <n v="4904"/>
    <n v="442096"/>
  </r>
  <r>
    <n v="12"/>
    <x v="2"/>
    <x v="0"/>
    <n v="57"/>
    <x v="4"/>
    <n v="171729"/>
    <n v="911"/>
    <n v="1990"/>
    <n v="272370"/>
    <n v="2901"/>
    <n v="444099"/>
  </r>
  <r>
    <n v="12"/>
    <x v="2"/>
    <x v="1"/>
    <n v="57"/>
    <x v="4"/>
    <n v="171631"/>
    <n v="1009"/>
    <n v="1989"/>
    <n v="272371"/>
    <n v="2998"/>
    <n v="444002"/>
  </r>
  <r>
    <n v="12"/>
    <x v="2"/>
    <x v="2"/>
    <n v="61"/>
    <x v="4"/>
    <n v="171077"/>
    <n v="1563"/>
    <n v="2522"/>
    <n v="271838"/>
    <n v="4085"/>
    <n v="442915"/>
  </r>
  <r>
    <n v="12"/>
    <x v="0"/>
    <x v="0"/>
    <n v="127"/>
    <x v="5"/>
    <n v="169330"/>
    <n v="3310"/>
    <n v="4352"/>
    <n v="270008"/>
    <n v="7662"/>
    <n v="439338"/>
  </r>
  <r>
    <n v="12"/>
    <x v="0"/>
    <x v="1"/>
    <n v="125"/>
    <x v="5"/>
    <n v="169441"/>
    <n v="3199"/>
    <n v="4292"/>
    <n v="270068"/>
    <n v="7491"/>
    <n v="439509"/>
  </r>
  <r>
    <n v="12"/>
    <x v="0"/>
    <x v="2"/>
    <n v="123"/>
    <x v="5"/>
    <n v="169599"/>
    <n v="3041"/>
    <n v="4041"/>
    <n v="270319"/>
    <n v="7082"/>
    <n v="439918"/>
  </r>
  <r>
    <n v="12"/>
    <x v="1"/>
    <x v="0"/>
    <n v="87"/>
    <x v="5"/>
    <n v="170967"/>
    <n v="1673"/>
    <n v="4177"/>
    <n v="270183"/>
    <n v="5850"/>
    <n v="441150"/>
  </r>
  <r>
    <n v="12"/>
    <x v="1"/>
    <x v="1"/>
    <n v="89"/>
    <x v="5"/>
    <n v="170542"/>
    <n v="2098"/>
    <n v="2916"/>
    <n v="271444"/>
    <n v="5014"/>
    <n v="441986"/>
  </r>
  <r>
    <n v="12"/>
    <x v="1"/>
    <x v="2"/>
    <n v="81"/>
    <x v="5"/>
    <n v="170418"/>
    <n v="2222"/>
    <n v="3305"/>
    <n v="271055"/>
    <n v="5527"/>
    <n v="441473"/>
  </r>
  <r>
    <n v="12"/>
    <x v="2"/>
    <x v="0"/>
    <n v="73"/>
    <x v="5"/>
    <n v="170192"/>
    <n v="2448"/>
    <n v="2885"/>
    <n v="271475"/>
    <n v="5333"/>
    <n v="441667"/>
  </r>
  <r>
    <n v="12"/>
    <x v="2"/>
    <x v="1"/>
    <n v="61"/>
    <x v="5"/>
    <n v="171381"/>
    <n v="1259"/>
    <n v="2025"/>
    <n v="272335"/>
    <n v="3284"/>
    <n v="443716"/>
  </r>
  <r>
    <n v="12"/>
    <x v="2"/>
    <x v="2"/>
    <n v="57"/>
    <x v="5"/>
    <n v="171568"/>
    <n v="1072"/>
    <n v="2015"/>
    <n v="272345"/>
    <n v="3087"/>
    <n v="443913"/>
  </r>
  <r>
    <n v="12"/>
    <x v="0"/>
    <x v="0"/>
    <n v="139"/>
    <x v="6"/>
    <n v="168137"/>
    <n v="4503"/>
    <n v="5128"/>
    <n v="269232"/>
    <n v="9631"/>
    <n v="437369"/>
  </r>
  <r>
    <n v="12"/>
    <x v="0"/>
    <x v="1"/>
    <n v="145"/>
    <x v="6"/>
    <n v="168753"/>
    <n v="3887"/>
    <n v="4976"/>
    <n v="269384"/>
    <n v="8863"/>
    <n v="438137"/>
  </r>
  <r>
    <n v="12"/>
    <x v="0"/>
    <x v="2"/>
    <n v="127"/>
    <x v="6"/>
    <n v="168614"/>
    <n v="4026"/>
    <n v="5230"/>
    <n v="269130"/>
    <n v="9256"/>
    <n v="437744"/>
  </r>
  <r>
    <n v="12"/>
    <x v="1"/>
    <x v="0"/>
    <n v="105"/>
    <x v="6"/>
    <n v="169664"/>
    <n v="2976"/>
    <n v="4126"/>
    <n v="270234"/>
    <n v="7102"/>
    <n v="439898"/>
  </r>
  <r>
    <n v="12"/>
    <x v="1"/>
    <x v="1"/>
    <n v="103"/>
    <x v="6"/>
    <n v="169524"/>
    <n v="3116"/>
    <n v="3848"/>
    <n v="270512"/>
    <n v="6964"/>
    <n v="440036"/>
  </r>
  <r>
    <n v="12"/>
    <x v="1"/>
    <x v="2"/>
    <n v="81"/>
    <x v="6"/>
    <n v="170480"/>
    <n v="2160"/>
    <n v="3685"/>
    <n v="270675"/>
    <n v="5845"/>
    <n v="441155"/>
  </r>
  <r>
    <n v="12"/>
    <x v="2"/>
    <x v="0"/>
    <n v="83"/>
    <x v="6"/>
    <n v="170340"/>
    <n v="2300"/>
    <n v="3238"/>
    <n v="271122"/>
    <n v="5538"/>
    <n v="441462"/>
  </r>
  <r>
    <n v="12"/>
    <x v="2"/>
    <x v="1"/>
    <n v="83"/>
    <x v="6"/>
    <n v="170501"/>
    <n v="2139"/>
    <n v="2949"/>
    <n v="271411"/>
    <n v="5088"/>
    <n v="441912"/>
  </r>
  <r>
    <n v="12"/>
    <x v="2"/>
    <x v="2"/>
    <n v="59"/>
    <x v="6"/>
    <n v="171199"/>
    <n v="1441"/>
    <n v="2216"/>
    <n v="272144"/>
    <n v="3657"/>
    <n v="443343"/>
  </r>
  <r>
    <n v="12"/>
    <x v="0"/>
    <x v="0"/>
    <n v="169"/>
    <x v="7"/>
    <n v="166941"/>
    <n v="5699"/>
    <n v="5857"/>
    <n v="268503"/>
    <n v="11556"/>
    <n v="435444"/>
  </r>
  <r>
    <n v="12"/>
    <x v="0"/>
    <x v="1"/>
    <n v="145"/>
    <x v="7"/>
    <n v="169418"/>
    <n v="3222"/>
    <n v="5614"/>
    <n v="268746"/>
    <n v="8836"/>
    <n v="438164"/>
  </r>
  <r>
    <n v="12"/>
    <x v="0"/>
    <x v="2"/>
    <n v="145"/>
    <x v="7"/>
    <n v="168552"/>
    <n v="4088"/>
    <n v="5004"/>
    <n v="269356"/>
    <n v="9092"/>
    <n v="437908"/>
  </r>
  <r>
    <n v="12"/>
    <x v="1"/>
    <x v="0"/>
    <n v="107"/>
    <x v="7"/>
    <n v="169294"/>
    <n v="3346"/>
    <n v="3822"/>
    <n v="270538"/>
    <n v="7168"/>
    <n v="439832"/>
  </r>
  <r>
    <n v="12"/>
    <x v="1"/>
    <x v="1"/>
    <n v="109"/>
    <x v="7"/>
    <n v="168987"/>
    <n v="3653"/>
    <n v="3733"/>
    <n v="270627"/>
    <n v="7386"/>
    <n v="439614"/>
  </r>
  <r>
    <n v="12"/>
    <x v="1"/>
    <x v="2"/>
    <n v="105"/>
    <x v="7"/>
    <n v="169659"/>
    <n v="2981"/>
    <n v="4083"/>
    <n v="270277"/>
    <n v="7064"/>
    <n v="439936"/>
  </r>
  <r>
    <n v="12"/>
    <x v="2"/>
    <x v="0"/>
    <n v="85"/>
    <x v="7"/>
    <n v="170275"/>
    <n v="2365"/>
    <n v="3766"/>
    <n v="270594"/>
    <n v="6131"/>
    <n v="440869"/>
  </r>
  <r>
    <n v="12"/>
    <x v="2"/>
    <x v="1"/>
    <n v="79"/>
    <x v="7"/>
    <n v="170181"/>
    <n v="2459"/>
    <n v="3509"/>
    <n v="270851"/>
    <n v="5968"/>
    <n v="441032"/>
  </r>
  <r>
    <n v="12"/>
    <x v="2"/>
    <x v="2"/>
    <n v="75"/>
    <x v="7"/>
    <n v="170799"/>
    <n v="1841"/>
    <n v="2923"/>
    <n v="271437"/>
    <n v="4764"/>
    <n v="442236"/>
  </r>
  <r>
    <n v="12"/>
    <x v="0"/>
    <x v="0"/>
    <n v="179"/>
    <x v="8"/>
    <n v="167547"/>
    <n v="5093"/>
    <n v="5558"/>
    <n v="268802"/>
    <n v="10651"/>
    <n v="436349"/>
  </r>
  <r>
    <n v="12"/>
    <x v="0"/>
    <x v="1"/>
    <n v="165"/>
    <x v="8"/>
    <n v="167883"/>
    <n v="4757"/>
    <n v="5173"/>
    <n v="269187"/>
    <n v="9930"/>
    <n v="437070"/>
  </r>
  <r>
    <n v="12"/>
    <x v="0"/>
    <x v="2"/>
    <n v="157"/>
    <x v="8"/>
    <n v="167724"/>
    <n v="4916"/>
    <n v="4733"/>
    <n v="269627"/>
    <n v="9649"/>
    <n v="437351"/>
  </r>
  <r>
    <n v="12"/>
    <x v="1"/>
    <x v="0"/>
    <n v="109"/>
    <x v="8"/>
    <n v="168434"/>
    <n v="4206"/>
    <n v="3365"/>
    <n v="270995"/>
    <n v="7571"/>
    <n v="439429"/>
  </r>
  <r>
    <n v="12"/>
    <x v="1"/>
    <x v="1"/>
    <n v="113"/>
    <x v="8"/>
    <n v="168938"/>
    <n v="3702"/>
    <n v="4594"/>
    <n v="269766"/>
    <n v="8296"/>
    <n v="438704"/>
  </r>
  <r>
    <n v="12"/>
    <x v="1"/>
    <x v="2"/>
    <n v="109"/>
    <x v="8"/>
    <n v="169613"/>
    <n v="3027"/>
    <n v="3984"/>
    <n v="270376"/>
    <n v="7011"/>
    <n v="439989"/>
  </r>
  <r>
    <n v="12"/>
    <x v="2"/>
    <x v="0"/>
    <n v="79"/>
    <x v="8"/>
    <n v="170564"/>
    <n v="2076"/>
    <n v="3456"/>
    <n v="270904"/>
    <n v="5532"/>
    <n v="441468"/>
  </r>
  <r>
    <n v="12"/>
    <x v="2"/>
    <x v="1"/>
    <n v="77"/>
    <x v="8"/>
    <n v="170892"/>
    <n v="1748"/>
    <n v="3130"/>
    <n v="271230"/>
    <n v="4878"/>
    <n v="442122"/>
  </r>
  <r>
    <n v="12"/>
    <x v="2"/>
    <x v="2"/>
    <n v="77"/>
    <x v="8"/>
    <n v="170190"/>
    <n v="2450"/>
    <n v="3121"/>
    <n v="271239"/>
    <n v="5571"/>
    <n v="441429"/>
  </r>
  <r>
    <n v="12"/>
    <x v="0"/>
    <x v="0"/>
    <n v="201"/>
    <x v="9"/>
    <n v="165413"/>
    <n v="7227"/>
    <n v="6531"/>
    <n v="267829"/>
    <n v="13758"/>
    <n v="433242"/>
  </r>
  <r>
    <n v="12"/>
    <x v="0"/>
    <x v="1"/>
    <n v="169"/>
    <x v="9"/>
    <n v="167054"/>
    <n v="5586"/>
    <n v="6207"/>
    <n v="268153"/>
    <n v="11793"/>
    <n v="435207"/>
  </r>
  <r>
    <n v="12"/>
    <x v="0"/>
    <x v="2"/>
    <n v="157"/>
    <x v="9"/>
    <n v="167798"/>
    <n v="4842"/>
    <n v="5965"/>
    <n v="268395"/>
    <n v="10807"/>
    <n v="436193"/>
  </r>
  <r>
    <n v="12"/>
    <x v="1"/>
    <x v="0"/>
    <n v="127"/>
    <x v="9"/>
    <n v="169472"/>
    <n v="3168"/>
    <n v="4883"/>
    <n v="269477"/>
    <n v="8051"/>
    <n v="438949"/>
  </r>
  <r>
    <n v="12"/>
    <x v="1"/>
    <x v="1"/>
    <n v="115"/>
    <x v="9"/>
    <n v="169137"/>
    <n v="3503"/>
    <n v="4580"/>
    <n v="269780"/>
    <n v="8083"/>
    <n v="438917"/>
  </r>
  <r>
    <n v="12"/>
    <x v="1"/>
    <x v="2"/>
    <n v="109"/>
    <x v="9"/>
    <n v="169686"/>
    <n v="2954"/>
    <n v="4193"/>
    <n v="270167"/>
    <n v="7147"/>
    <n v="439853"/>
  </r>
  <r>
    <n v="12"/>
    <x v="2"/>
    <x v="0"/>
    <n v="85"/>
    <x v="9"/>
    <n v="170167"/>
    <n v="2473"/>
    <n v="3776"/>
    <n v="270584"/>
    <n v="6249"/>
    <n v="440751"/>
  </r>
  <r>
    <n v="12"/>
    <x v="2"/>
    <x v="1"/>
    <n v="81"/>
    <x v="9"/>
    <n v="170594"/>
    <n v="2046"/>
    <n v="3223"/>
    <n v="271137"/>
    <n v="5269"/>
    <n v="441731"/>
  </r>
  <r>
    <n v="12"/>
    <x v="2"/>
    <x v="2"/>
    <n v="73"/>
    <x v="9"/>
    <n v="170312"/>
    <n v="2328"/>
    <n v="2994"/>
    <n v="271366"/>
    <n v="5322"/>
    <n v="441678"/>
  </r>
  <r>
    <n v="14"/>
    <x v="0"/>
    <x v="0"/>
    <n v="9"/>
    <x v="0"/>
    <n v="163407"/>
    <n v="208"/>
    <n v="63"/>
    <n v="89155"/>
    <n v="271"/>
    <n v="252562"/>
  </r>
  <r>
    <n v="14"/>
    <x v="0"/>
    <x v="1"/>
    <n v="9"/>
    <x v="0"/>
    <n v="163529"/>
    <n v="86"/>
    <n v="49"/>
    <n v="89169"/>
    <n v="135"/>
    <n v="252698"/>
  </r>
  <r>
    <n v="14"/>
    <x v="0"/>
    <x v="2"/>
    <n v="9"/>
    <x v="0"/>
    <n v="163363"/>
    <n v="252"/>
    <n v="191"/>
    <n v="89027"/>
    <n v="443"/>
    <n v="252390"/>
  </r>
  <r>
    <n v="14"/>
    <x v="1"/>
    <x v="0"/>
    <n v="9"/>
    <x v="0"/>
    <n v="163473"/>
    <n v="142"/>
    <n v="80"/>
    <n v="89138"/>
    <n v="222"/>
    <n v="252611"/>
  </r>
  <r>
    <n v="14"/>
    <x v="1"/>
    <x v="1"/>
    <n v="7"/>
    <x v="0"/>
    <n v="163473"/>
    <n v="142"/>
    <n v="192"/>
    <n v="89026"/>
    <n v="334"/>
    <n v="252499"/>
  </r>
  <r>
    <n v="14"/>
    <x v="1"/>
    <x v="2"/>
    <n v="7"/>
    <x v="0"/>
    <n v="163611"/>
    <n v="4"/>
    <n v="192"/>
    <n v="89026"/>
    <n v="196"/>
    <n v="252637"/>
  </r>
  <r>
    <n v="14"/>
    <x v="2"/>
    <x v="0"/>
    <n v="9"/>
    <x v="0"/>
    <n v="163384"/>
    <n v="231"/>
    <n v="172"/>
    <n v="89046"/>
    <n v="403"/>
    <n v="252430"/>
  </r>
  <r>
    <n v="14"/>
    <x v="2"/>
    <x v="1"/>
    <n v="9"/>
    <x v="0"/>
    <n v="163374"/>
    <n v="241"/>
    <n v="87"/>
    <n v="89131"/>
    <n v="328"/>
    <n v="252505"/>
  </r>
  <r>
    <n v="14"/>
    <x v="2"/>
    <x v="2"/>
    <n v="9"/>
    <x v="0"/>
    <n v="163432"/>
    <n v="183"/>
    <n v="130"/>
    <n v="89088"/>
    <n v="313"/>
    <n v="252520"/>
  </r>
  <r>
    <n v="14"/>
    <x v="0"/>
    <x v="0"/>
    <n v="15"/>
    <x v="1"/>
    <n v="163238"/>
    <n v="377"/>
    <n v="687"/>
    <n v="88531"/>
    <n v="1064"/>
    <n v="251769"/>
  </r>
  <r>
    <n v="14"/>
    <x v="0"/>
    <x v="1"/>
    <n v="13"/>
    <x v="1"/>
    <n v="163080"/>
    <n v="535"/>
    <n v="381"/>
    <n v="88837"/>
    <n v="916"/>
    <n v="251917"/>
  </r>
  <r>
    <n v="14"/>
    <x v="0"/>
    <x v="2"/>
    <n v="13"/>
    <x v="1"/>
    <n v="163200"/>
    <n v="415"/>
    <n v="146"/>
    <n v="89072"/>
    <n v="561"/>
    <n v="252272"/>
  </r>
  <r>
    <n v="14"/>
    <x v="1"/>
    <x v="0"/>
    <n v="9"/>
    <x v="1"/>
    <n v="163333"/>
    <n v="282"/>
    <n v="104"/>
    <n v="89114"/>
    <n v="386"/>
    <n v="252447"/>
  </r>
  <r>
    <n v="14"/>
    <x v="1"/>
    <x v="1"/>
    <n v="7"/>
    <x v="1"/>
    <n v="163611"/>
    <n v="4"/>
    <n v="192"/>
    <n v="89026"/>
    <n v="196"/>
    <n v="252637"/>
  </r>
  <r>
    <n v="14"/>
    <x v="1"/>
    <x v="2"/>
    <n v="9"/>
    <x v="1"/>
    <n v="163469"/>
    <n v="146"/>
    <n v="47"/>
    <n v="89171"/>
    <n v="193"/>
    <n v="252640"/>
  </r>
  <r>
    <n v="14"/>
    <x v="2"/>
    <x v="0"/>
    <n v="9"/>
    <x v="1"/>
    <n v="163436"/>
    <n v="179"/>
    <n v="87"/>
    <n v="89131"/>
    <n v="266"/>
    <n v="252567"/>
  </r>
  <r>
    <n v="14"/>
    <x v="2"/>
    <x v="1"/>
    <n v="9"/>
    <x v="1"/>
    <n v="163265"/>
    <n v="350"/>
    <n v="184"/>
    <n v="89034"/>
    <n v="534"/>
    <n v="252299"/>
  </r>
  <r>
    <n v="14"/>
    <x v="2"/>
    <x v="2"/>
    <n v="9"/>
    <x v="1"/>
    <n v="163396"/>
    <n v="219"/>
    <n v="146"/>
    <n v="89072"/>
    <n v="365"/>
    <n v="252468"/>
  </r>
  <r>
    <n v="14"/>
    <x v="0"/>
    <x v="0"/>
    <n v="13"/>
    <x v="2"/>
    <n v="163038"/>
    <n v="577"/>
    <n v="133"/>
    <n v="89085"/>
    <n v="710"/>
    <n v="252123"/>
  </r>
  <r>
    <n v="14"/>
    <x v="0"/>
    <x v="1"/>
    <n v="15"/>
    <x v="2"/>
    <n v="163137"/>
    <n v="478"/>
    <n v="338"/>
    <n v="88880"/>
    <n v="816"/>
    <n v="252017"/>
  </r>
  <r>
    <n v="14"/>
    <x v="0"/>
    <x v="2"/>
    <n v="17"/>
    <x v="2"/>
    <n v="163451"/>
    <n v="164"/>
    <n v="435"/>
    <n v="88783"/>
    <n v="599"/>
    <n v="252234"/>
  </r>
  <r>
    <n v="14"/>
    <x v="1"/>
    <x v="0"/>
    <n v="13"/>
    <x v="2"/>
    <n v="163020"/>
    <n v="595"/>
    <n v="52"/>
    <n v="89166"/>
    <n v="647"/>
    <n v="252186"/>
  </r>
  <r>
    <n v="14"/>
    <x v="1"/>
    <x v="1"/>
    <n v="7"/>
    <x v="2"/>
    <n v="163577"/>
    <n v="38"/>
    <n v="192"/>
    <n v="89026"/>
    <n v="230"/>
    <n v="252603"/>
  </r>
  <r>
    <n v="14"/>
    <x v="1"/>
    <x v="2"/>
    <n v="9"/>
    <x v="2"/>
    <n v="163324"/>
    <n v="291"/>
    <n v="113"/>
    <n v="89105"/>
    <n v="404"/>
    <n v="252429"/>
  </r>
  <r>
    <n v="14"/>
    <x v="2"/>
    <x v="0"/>
    <n v="9"/>
    <x v="2"/>
    <n v="163532"/>
    <n v="83"/>
    <n v="87"/>
    <n v="89131"/>
    <n v="170"/>
    <n v="252663"/>
  </r>
  <r>
    <n v="14"/>
    <x v="2"/>
    <x v="1"/>
    <n v="9"/>
    <x v="2"/>
    <n v="163315"/>
    <n v="300"/>
    <n v="152"/>
    <n v="89066"/>
    <n v="452"/>
    <n v="252381"/>
  </r>
  <r>
    <n v="14"/>
    <x v="2"/>
    <x v="2"/>
    <n v="7"/>
    <x v="2"/>
    <n v="163478"/>
    <n v="137"/>
    <n v="192"/>
    <n v="89026"/>
    <n v="329"/>
    <n v="252504"/>
  </r>
  <r>
    <n v="14"/>
    <x v="0"/>
    <x v="0"/>
    <n v="19"/>
    <x v="3"/>
    <n v="162899"/>
    <n v="716"/>
    <n v="512"/>
    <n v="88706"/>
    <n v="1228"/>
    <n v="251605"/>
  </r>
  <r>
    <n v="14"/>
    <x v="0"/>
    <x v="1"/>
    <n v="17"/>
    <x v="3"/>
    <n v="162750"/>
    <n v="865"/>
    <n v="604"/>
    <n v="88614"/>
    <n v="1469"/>
    <n v="251364"/>
  </r>
  <r>
    <n v="14"/>
    <x v="0"/>
    <x v="2"/>
    <n v="19"/>
    <x v="3"/>
    <n v="162773"/>
    <n v="842"/>
    <n v="522"/>
    <n v="88696"/>
    <n v="1364"/>
    <n v="251469"/>
  </r>
  <r>
    <n v="14"/>
    <x v="1"/>
    <x v="0"/>
    <n v="15"/>
    <x v="3"/>
    <n v="163065"/>
    <n v="550"/>
    <n v="276"/>
    <n v="88942"/>
    <n v="826"/>
    <n v="252007"/>
  </r>
  <r>
    <n v="14"/>
    <x v="1"/>
    <x v="1"/>
    <n v="13"/>
    <x v="3"/>
    <n v="163185"/>
    <n v="430"/>
    <n v="114"/>
    <n v="89104"/>
    <n v="544"/>
    <n v="252289"/>
  </r>
  <r>
    <n v="14"/>
    <x v="1"/>
    <x v="2"/>
    <n v="15"/>
    <x v="3"/>
    <n v="163105"/>
    <n v="510"/>
    <n v="428"/>
    <n v="88790"/>
    <n v="938"/>
    <n v="251895"/>
  </r>
  <r>
    <n v="14"/>
    <x v="2"/>
    <x v="0"/>
    <n v="9"/>
    <x v="3"/>
    <n v="163517"/>
    <n v="98"/>
    <n v="91"/>
    <n v="89127"/>
    <n v="189"/>
    <n v="252644"/>
  </r>
  <r>
    <n v="14"/>
    <x v="2"/>
    <x v="1"/>
    <n v="9"/>
    <x v="3"/>
    <n v="163381"/>
    <n v="234"/>
    <n v="178"/>
    <n v="89040"/>
    <n v="412"/>
    <n v="252421"/>
  </r>
  <r>
    <n v="14"/>
    <x v="2"/>
    <x v="2"/>
    <n v="9"/>
    <x v="3"/>
    <n v="163493"/>
    <n v="122"/>
    <n v="87"/>
    <n v="89131"/>
    <n v="209"/>
    <n v="252624"/>
  </r>
  <r>
    <n v="14"/>
    <x v="0"/>
    <x v="0"/>
    <n v="29"/>
    <x v="4"/>
    <n v="162245"/>
    <n v="1370"/>
    <n v="296"/>
    <n v="88922"/>
    <n v="1666"/>
    <n v="251167"/>
  </r>
  <r>
    <n v="14"/>
    <x v="0"/>
    <x v="1"/>
    <n v="17"/>
    <x v="4"/>
    <n v="162697"/>
    <n v="918"/>
    <n v="209"/>
    <n v="89009"/>
    <n v="1127"/>
    <n v="251706"/>
  </r>
  <r>
    <n v="14"/>
    <x v="0"/>
    <x v="2"/>
    <n v="19"/>
    <x v="4"/>
    <n v="163220"/>
    <n v="395"/>
    <n v="304"/>
    <n v="88914"/>
    <n v="699"/>
    <n v="252134"/>
  </r>
  <r>
    <n v="14"/>
    <x v="1"/>
    <x v="0"/>
    <n v="13"/>
    <x v="4"/>
    <n v="162943"/>
    <n v="672"/>
    <n v="313"/>
    <n v="88905"/>
    <n v="985"/>
    <n v="251848"/>
  </r>
  <r>
    <n v="14"/>
    <x v="1"/>
    <x v="1"/>
    <n v="15"/>
    <x v="4"/>
    <n v="162982"/>
    <n v="633"/>
    <n v="412"/>
    <n v="88806"/>
    <n v="1045"/>
    <n v="251788"/>
  </r>
  <r>
    <n v="14"/>
    <x v="1"/>
    <x v="2"/>
    <n v="17"/>
    <x v="4"/>
    <n v="163078"/>
    <n v="537"/>
    <n v="457"/>
    <n v="88761"/>
    <n v="994"/>
    <n v="251839"/>
  </r>
  <r>
    <n v="14"/>
    <x v="2"/>
    <x v="0"/>
    <n v="9"/>
    <x v="4"/>
    <n v="163541"/>
    <n v="74"/>
    <n v="87"/>
    <n v="89131"/>
    <n v="161"/>
    <n v="252672"/>
  </r>
  <r>
    <n v="14"/>
    <x v="2"/>
    <x v="1"/>
    <n v="9"/>
    <x v="4"/>
    <n v="163345"/>
    <n v="270"/>
    <n v="87"/>
    <n v="89131"/>
    <n v="357"/>
    <n v="252476"/>
  </r>
  <r>
    <n v="14"/>
    <x v="2"/>
    <x v="2"/>
    <n v="9"/>
    <x v="4"/>
    <n v="163522"/>
    <n v="93"/>
    <n v="87"/>
    <n v="89131"/>
    <n v="180"/>
    <n v="252653"/>
  </r>
  <r>
    <n v="14"/>
    <x v="0"/>
    <x v="0"/>
    <n v="33"/>
    <x v="5"/>
    <n v="161810"/>
    <n v="1805"/>
    <n v="349"/>
    <n v="88869"/>
    <n v="2154"/>
    <n v="250679"/>
  </r>
  <r>
    <n v="14"/>
    <x v="0"/>
    <x v="1"/>
    <n v="31"/>
    <x v="5"/>
    <n v="161786"/>
    <n v="1829"/>
    <n v="447"/>
    <n v="88771"/>
    <n v="2276"/>
    <n v="250557"/>
  </r>
  <r>
    <n v="14"/>
    <x v="0"/>
    <x v="2"/>
    <n v="31"/>
    <x v="5"/>
    <n v="162175"/>
    <n v="1440"/>
    <n v="254"/>
    <n v="88964"/>
    <n v="1694"/>
    <n v="251139"/>
  </r>
  <r>
    <n v="14"/>
    <x v="1"/>
    <x v="0"/>
    <n v="13"/>
    <x v="5"/>
    <n v="163207"/>
    <n v="408"/>
    <n v="92"/>
    <n v="89126"/>
    <n v="500"/>
    <n v="252333"/>
  </r>
  <r>
    <n v="14"/>
    <x v="1"/>
    <x v="1"/>
    <n v="15"/>
    <x v="5"/>
    <n v="162931"/>
    <n v="684"/>
    <n v="255"/>
    <n v="88963"/>
    <n v="939"/>
    <n v="251894"/>
  </r>
  <r>
    <n v="14"/>
    <x v="1"/>
    <x v="2"/>
    <n v="15"/>
    <x v="5"/>
    <n v="162973"/>
    <n v="642"/>
    <n v="288"/>
    <n v="88930"/>
    <n v="930"/>
    <n v="251903"/>
  </r>
  <r>
    <n v="14"/>
    <x v="2"/>
    <x v="0"/>
    <n v="11"/>
    <x v="5"/>
    <n v="162918"/>
    <n v="697"/>
    <n v="260"/>
    <n v="88958"/>
    <n v="957"/>
    <n v="251876"/>
  </r>
  <r>
    <n v="14"/>
    <x v="2"/>
    <x v="1"/>
    <n v="9"/>
    <x v="5"/>
    <n v="163261"/>
    <n v="354"/>
    <n v="156"/>
    <n v="89062"/>
    <n v="510"/>
    <n v="252323"/>
  </r>
  <r>
    <n v="14"/>
    <x v="2"/>
    <x v="2"/>
    <n v="9"/>
    <x v="5"/>
    <n v="163441"/>
    <n v="174"/>
    <n v="103"/>
    <n v="89115"/>
    <n v="277"/>
    <n v="252556"/>
  </r>
  <r>
    <n v="14"/>
    <x v="0"/>
    <x v="0"/>
    <n v="39"/>
    <x v="6"/>
    <n v="161155"/>
    <n v="2460"/>
    <n v="273"/>
    <n v="88945"/>
    <n v="2733"/>
    <n v="250100"/>
  </r>
  <r>
    <n v="14"/>
    <x v="0"/>
    <x v="1"/>
    <n v="41"/>
    <x v="6"/>
    <n v="161976"/>
    <n v="1639"/>
    <n v="147"/>
    <n v="89071"/>
    <n v="1786"/>
    <n v="251047"/>
  </r>
  <r>
    <n v="14"/>
    <x v="0"/>
    <x v="2"/>
    <n v="31"/>
    <x v="6"/>
    <n v="162282"/>
    <n v="1333"/>
    <n v="185"/>
    <n v="89033"/>
    <n v="1518"/>
    <n v="251315"/>
  </r>
  <r>
    <n v="14"/>
    <x v="1"/>
    <x v="0"/>
    <n v="19"/>
    <x v="6"/>
    <n v="163080"/>
    <n v="535"/>
    <n v="301"/>
    <n v="88917"/>
    <n v="836"/>
    <n v="251997"/>
  </r>
  <r>
    <n v="14"/>
    <x v="1"/>
    <x v="1"/>
    <n v="19"/>
    <x v="6"/>
    <n v="162855"/>
    <n v="760"/>
    <n v="506"/>
    <n v="88712"/>
    <n v="1266"/>
    <n v="251567"/>
  </r>
  <r>
    <n v="14"/>
    <x v="1"/>
    <x v="2"/>
    <n v="15"/>
    <x v="6"/>
    <n v="163171"/>
    <n v="444"/>
    <n v="264"/>
    <n v="88954"/>
    <n v="708"/>
    <n v="252125"/>
  </r>
  <r>
    <n v="14"/>
    <x v="2"/>
    <x v="0"/>
    <n v="15"/>
    <x v="6"/>
    <n v="163192"/>
    <n v="423"/>
    <n v="280"/>
    <n v="88938"/>
    <n v="703"/>
    <n v="252130"/>
  </r>
  <r>
    <n v="14"/>
    <x v="2"/>
    <x v="1"/>
    <n v="11"/>
    <x v="6"/>
    <n v="163113"/>
    <n v="502"/>
    <n v="338"/>
    <n v="88880"/>
    <n v="840"/>
    <n v="251993"/>
  </r>
  <r>
    <n v="14"/>
    <x v="2"/>
    <x v="2"/>
    <n v="7"/>
    <x v="6"/>
    <n v="163516"/>
    <n v="99"/>
    <n v="192"/>
    <n v="89026"/>
    <n v="291"/>
    <n v="252542"/>
  </r>
  <r>
    <n v="14"/>
    <x v="0"/>
    <x v="0"/>
    <n v="45"/>
    <x v="7"/>
    <n v="161044"/>
    <n v="2571"/>
    <n v="454"/>
    <n v="88764"/>
    <n v="3025"/>
    <n v="249808"/>
  </r>
  <r>
    <n v="14"/>
    <x v="0"/>
    <x v="1"/>
    <n v="39"/>
    <x v="7"/>
    <n v="161638"/>
    <n v="1977"/>
    <n v="244"/>
    <n v="88974"/>
    <n v="2221"/>
    <n v="250612"/>
  </r>
  <r>
    <n v="14"/>
    <x v="0"/>
    <x v="2"/>
    <n v="39"/>
    <x v="7"/>
    <n v="161913"/>
    <n v="1702"/>
    <n v="183"/>
    <n v="89035"/>
    <n v="1885"/>
    <n v="250948"/>
  </r>
  <r>
    <n v="14"/>
    <x v="1"/>
    <x v="0"/>
    <n v="19"/>
    <x v="7"/>
    <n v="162687"/>
    <n v="928"/>
    <n v="342"/>
    <n v="88876"/>
    <n v="1270"/>
    <n v="251563"/>
  </r>
  <r>
    <n v="14"/>
    <x v="1"/>
    <x v="1"/>
    <n v="19"/>
    <x v="7"/>
    <n v="162966"/>
    <n v="649"/>
    <n v="297"/>
    <n v="88921"/>
    <n v="946"/>
    <n v="251887"/>
  </r>
  <r>
    <n v="14"/>
    <x v="1"/>
    <x v="2"/>
    <n v="19"/>
    <x v="7"/>
    <n v="163063"/>
    <n v="552"/>
    <n v="389"/>
    <n v="88829"/>
    <n v="941"/>
    <n v="251892"/>
  </r>
  <r>
    <n v="14"/>
    <x v="2"/>
    <x v="0"/>
    <n v="13"/>
    <x v="7"/>
    <n v="163256"/>
    <n v="359"/>
    <n v="152"/>
    <n v="89066"/>
    <n v="511"/>
    <n v="252322"/>
  </r>
  <r>
    <n v="14"/>
    <x v="2"/>
    <x v="1"/>
    <n v="17"/>
    <x v="7"/>
    <n v="162883"/>
    <n v="732"/>
    <n v="563"/>
    <n v="88655"/>
    <n v="1295"/>
    <n v="251538"/>
  </r>
  <r>
    <n v="14"/>
    <x v="2"/>
    <x v="2"/>
    <n v="15"/>
    <x v="7"/>
    <n v="163100"/>
    <n v="515"/>
    <n v="492"/>
    <n v="88726"/>
    <n v="1007"/>
    <n v="251826"/>
  </r>
  <r>
    <n v="14"/>
    <x v="0"/>
    <x v="0"/>
    <n v="45"/>
    <x v="8"/>
    <n v="161303"/>
    <n v="2312"/>
    <n v="432"/>
    <n v="88786"/>
    <n v="2744"/>
    <n v="250089"/>
  </r>
  <r>
    <n v="14"/>
    <x v="0"/>
    <x v="1"/>
    <n v="45"/>
    <x v="8"/>
    <n v="161100"/>
    <n v="2515"/>
    <n v="397"/>
    <n v="88821"/>
    <n v="2912"/>
    <n v="249921"/>
  </r>
  <r>
    <n v="14"/>
    <x v="0"/>
    <x v="2"/>
    <n v="45"/>
    <x v="8"/>
    <n v="161023"/>
    <n v="2592"/>
    <n v="643"/>
    <n v="88575"/>
    <n v="3235"/>
    <n v="249598"/>
  </r>
  <r>
    <n v="14"/>
    <x v="1"/>
    <x v="0"/>
    <n v="29"/>
    <x v="8"/>
    <n v="162090"/>
    <n v="1525"/>
    <n v="453"/>
    <n v="88765"/>
    <n v="1978"/>
    <n v="250855"/>
  </r>
  <r>
    <n v="14"/>
    <x v="1"/>
    <x v="1"/>
    <n v="21"/>
    <x v="8"/>
    <n v="162808"/>
    <n v="807"/>
    <n v="417"/>
    <n v="88801"/>
    <n v="1224"/>
    <n v="251609"/>
  </r>
  <r>
    <n v="14"/>
    <x v="1"/>
    <x v="2"/>
    <n v="15"/>
    <x v="8"/>
    <n v="162859"/>
    <n v="756"/>
    <n v="183"/>
    <n v="89035"/>
    <n v="939"/>
    <n v="251894"/>
  </r>
  <r>
    <n v="14"/>
    <x v="2"/>
    <x v="0"/>
    <n v="13"/>
    <x v="8"/>
    <n v="163023"/>
    <n v="592"/>
    <n v="384"/>
    <n v="88834"/>
    <n v="976"/>
    <n v="251857"/>
  </r>
  <r>
    <n v="14"/>
    <x v="2"/>
    <x v="1"/>
    <n v="13"/>
    <x v="8"/>
    <n v="163058"/>
    <n v="557"/>
    <n v="253"/>
    <n v="88965"/>
    <n v="810"/>
    <n v="252023"/>
  </r>
  <r>
    <n v="14"/>
    <x v="2"/>
    <x v="2"/>
    <n v="13"/>
    <x v="8"/>
    <n v="163143"/>
    <n v="472"/>
    <n v="157"/>
    <n v="89061"/>
    <n v="629"/>
    <n v="252204"/>
  </r>
  <r>
    <n v="14"/>
    <x v="0"/>
    <x v="0"/>
    <n v="53"/>
    <x v="9"/>
    <n v="160812"/>
    <n v="2803"/>
    <n v="468"/>
    <n v="88750"/>
    <n v="3271"/>
    <n v="249562"/>
  </r>
  <r>
    <n v="14"/>
    <x v="0"/>
    <x v="1"/>
    <n v="45"/>
    <x v="9"/>
    <n v="161520"/>
    <n v="2095"/>
    <n v="268"/>
    <n v="88950"/>
    <n v="2363"/>
    <n v="250470"/>
  </r>
  <r>
    <n v="14"/>
    <x v="0"/>
    <x v="2"/>
    <n v="49"/>
    <x v="9"/>
    <n v="161274"/>
    <n v="2341"/>
    <n v="176"/>
    <n v="89042"/>
    <n v="2517"/>
    <n v="250316"/>
  </r>
  <r>
    <n v="14"/>
    <x v="1"/>
    <x v="0"/>
    <n v="29"/>
    <x v="9"/>
    <n v="162250"/>
    <n v="1365"/>
    <n v="250"/>
    <n v="88968"/>
    <n v="1615"/>
    <n v="251218"/>
  </r>
  <r>
    <n v="14"/>
    <x v="1"/>
    <x v="1"/>
    <n v="19"/>
    <x v="9"/>
    <n v="162951"/>
    <n v="664"/>
    <n v="87"/>
    <n v="89131"/>
    <n v="751"/>
    <n v="252082"/>
  </r>
  <r>
    <n v="14"/>
    <x v="1"/>
    <x v="2"/>
    <n v="19"/>
    <x v="9"/>
    <n v="162973"/>
    <n v="642"/>
    <n v="347"/>
    <n v="88871"/>
    <n v="989"/>
    <n v="251844"/>
  </r>
  <r>
    <n v="14"/>
    <x v="2"/>
    <x v="0"/>
    <n v="15"/>
    <x v="9"/>
    <n v="162999"/>
    <n v="616"/>
    <n v="302"/>
    <n v="88916"/>
    <n v="918"/>
    <n v="251915"/>
  </r>
  <r>
    <n v="14"/>
    <x v="2"/>
    <x v="1"/>
    <n v="11"/>
    <x v="9"/>
    <n v="163160"/>
    <n v="455"/>
    <n v="204"/>
    <n v="89014"/>
    <n v="659"/>
    <n v="252174"/>
  </r>
  <r>
    <n v="14"/>
    <x v="2"/>
    <x v="2"/>
    <n v="17"/>
    <x v="9"/>
    <n v="163300"/>
    <n v="315"/>
    <n v="210"/>
    <n v="89008"/>
    <n v="525"/>
    <n v="252308"/>
  </r>
  <r>
    <n v="16"/>
    <x v="0"/>
    <x v="0"/>
    <n v="33"/>
    <x v="0"/>
    <n v="52157"/>
    <n v="270"/>
    <n v="1029"/>
    <n v="276120"/>
    <n v="1299"/>
    <n v="328277"/>
  </r>
  <r>
    <n v="16"/>
    <x v="0"/>
    <x v="1"/>
    <n v="35"/>
    <x v="0"/>
    <n v="51736"/>
    <n v="691"/>
    <n v="1491"/>
    <n v="275658"/>
    <n v="2182"/>
    <n v="327394"/>
  </r>
  <r>
    <n v="16"/>
    <x v="0"/>
    <x v="2"/>
    <n v="41"/>
    <x v="0"/>
    <n v="51422"/>
    <n v="1005"/>
    <n v="1161"/>
    <n v="275988"/>
    <n v="2166"/>
    <n v="327410"/>
  </r>
  <r>
    <n v="16"/>
    <x v="1"/>
    <x v="0"/>
    <n v="35"/>
    <x v="0"/>
    <n v="51793"/>
    <n v="634"/>
    <n v="1679"/>
    <n v="275470"/>
    <n v="2313"/>
    <n v="327263"/>
  </r>
  <r>
    <n v="16"/>
    <x v="1"/>
    <x v="1"/>
    <n v="37"/>
    <x v="0"/>
    <n v="51736"/>
    <n v="691"/>
    <n v="988"/>
    <n v="276161"/>
    <n v="1679"/>
    <n v="327897"/>
  </r>
  <r>
    <n v="16"/>
    <x v="1"/>
    <x v="2"/>
    <n v="37"/>
    <x v="0"/>
    <n v="51853"/>
    <n v="574"/>
    <n v="757"/>
    <n v="276392"/>
    <n v="1331"/>
    <n v="328245"/>
  </r>
  <r>
    <n v="16"/>
    <x v="2"/>
    <x v="0"/>
    <n v="39"/>
    <x v="0"/>
    <n v="51633"/>
    <n v="794"/>
    <n v="1262"/>
    <n v="275887"/>
    <n v="2056"/>
    <n v="327520"/>
  </r>
  <r>
    <n v="16"/>
    <x v="2"/>
    <x v="1"/>
    <n v="37"/>
    <x v="0"/>
    <n v="51807"/>
    <n v="620"/>
    <n v="1426"/>
    <n v="275723"/>
    <n v="2046"/>
    <n v="327530"/>
  </r>
  <r>
    <n v="16"/>
    <x v="2"/>
    <x v="2"/>
    <n v="31"/>
    <x v="0"/>
    <n v="52056"/>
    <n v="371"/>
    <n v="1365"/>
    <n v="275784"/>
    <n v="1736"/>
    <n v="327840"/>
  </r>
  <r>
    <n v="16"/>
    <x v="0"/>
    <x v="0"/>
    <n v="59"/>
    <x v="1"/>
    <n v="51258"/>
    <n v="1169"/>
    <n v="2296"/>
    <n v="274853"/>
    <n v="3465"/>
    <n v="326111"/>
  </r>
  <r>
    <n v="16"/>
    <x v="0"/>
    <x v="1"/>
    <n v="53"/>
    <x v="1"/>
    <n v="50927"/>
    <n v="1500"/>
    <n v="2599"/>
    <n v="274550"/>
    <n v="4099"/>
    <n v="325477"/>
  </r>
  <r>
    <n v="16"/>
    <x v="0"/>
    <x v="2"/>
    <n v="51"/>
    <x v="1"/>
    <n v="51560"/>
    <n v="867"/>
    <n v="1780"/>
    <n v="275369"/>
    <n v="2647"/>
    <n v="326929"/>
  </r>
  <r>
    <n v="16"/>
    <x v="1"/>
    <x v="0"/>
    <n v="33"/>
    <x v="1"/>
    <n v="52046"/>
    <n v="381"/>
    <n v="1214"/>
    <n v="275935"/>
    <n v="1595"/>
    <n v="327981"/>
  </r>
  <r>
    <n v="16"/>
    <x v="1"/>
    <x v="1"/>
    <n v="35"/>
    <x v="1"/>
    <n v="52147"/>
    <n v="280"/>
    <n v="1147"/>
    <n v="276002"/>
    <n v="1427"/>
    <n v="328149"/>
  </r>
  <r>
    <n v="16"/>
    <x v="1"/>
    <x v="2"/>
    <n v="37"/>
    <x v="1"/>
    <n v="51729"/>
    <n v="698"/>
    <n v="1253"/>
    <n v="275896"/>
    <n v="1951"/>
    <n v="327625"/>
  </r>
  <r>
    <n v="16"/>
    <x v="2"/>
    <x v="0"/>
    <n v="37"/>
    <x v="1"/>
    <n v="51818"/>
    <n v="609"/>
    <n v="1132"/>
    <n v="276017"/>
    <n v="1741"/>
    <n v="327835"/>
  </r>
  <r>
    <n v="16"/>
    <x v="2"/>
    <x v="1"/>
    <n v="37"/>
    <x v="1"/>
    <n v="51700"/>
    <n v="727"/>
    <n v="1304"/>
    <n v="275845"/>
    <n v="2031"/>
    <n v="327545"/>
  </r>
  <r>
    <n v="16"/>
    <x v="2"/>
    <x v="2"/>
    <n v="39"/>
    <x v="1"/>
    <n v="51536"/>
    <n v="891"/>
    <n v="1477"/>
    <n v="275672"/>
    <n v="2368"/>
    <n v="327208"/>
  </r>
  <r>
    <n v="16"/>
    <x v="0"/>
    <x v="0"/>
    <n v="61"/>
    <x v="2"/>
    <n v="51629"/>
    <n v="798"/>
    <n v="3276"/>
    <n v="273873"/>
    <n v="4074"/>
    <n v="325502"/>
  </r>
  <r>
    <n v="16"/>
    <x v="0"/>
    <x v="1"/>
    <n v="49"/>
    <x v="2"/>
    <n v="51214"/>
    <n v="1213"/>
    <n v="1951"/>
    <n v="275198"/>
    <n v="3164"/>
    <n v="326412"/>
  </r>
  <r>
    <n v="16"/>
    <x v="0"/>
    <x v="2"/>
    <n v="53"/>
    <x v="2"/>
    <n v="51426"/>
    <n v="1001"/>
    <n v="1746"/>
    <n v="275403"/>
    <n v="2747"/>
    <n v="326829"/>
  </r>
  <r>
    <n v="16"/>
    <x v="1"/>
    <x v="0"/>
    <n v="49"/>
    <x v="2"/>
    <n v="51065"/>
    <n v="1362"/>
    <n v="2129"/>
    <n v="275020"/>
    <n v="3491"/>
    <n v="326085"/>
  </r>
  <r>
    <n v="16"/>
    <x v="1"/>
    <x v="1"/>
    <n v="35"/>
    <x v="2"/>
    <n v="51859"/>
    <n v="568"/>
    <n v="1804"/>
    <n v="275345"/>
    <n v="2372"/>
    <n v="327204"/>
  </r>
  <r>
    <n v="16"/>
    <x v="1"/>
    <x v="2"/>
    <n v="37"/>
    <x v="2"/>
    <n v="51650"/>
    <n v="777"/>
    <n v="1287"/>
    <n v="275862"/>
    <n v="2064"/>
    <n v="327512"/>
  </r>
  <r>
    <n v="16"/>
    <x v="2"/>
    <x v="0"/>
    <n v="33"/>
    <x v="2"/>
    <n v="52022"/>
    <n v="405"/>
    <n v="1310"/>
    <n v="275839"/>
    <n v="1715"/>
    <n v="327861"/>
  </r>
  <r>
    <n v="16"/>
    <x v="2"/>
    <x v="1"/>
    <n v="37"/>
    <x v="2"/>
    <n v="51900"/>
    <n v="527"/>
    <n v="1164"/>
    <n v="275985"/>
    <n v="1691"/>
    <n v="327885"/>
  </r>
  <r>
    <n v="16"/>
    <x v="2"/>
    <x v="2"/>
    <n v="35"/>
    <x v="2"/>
    <n v="52124"/>
    <n v="303"/>
    <n v="1291"/>
    <n v="275858"/>
    <n v="1594"/>
    <n v="327982"/>
  </r>
  <r>
    <n v="16"/>
    <x v="0"/>
    <x v="0"/>
    <n v="69"/>
    <x v="3"/>
    <n v="50694"/>
    <n v="1733"/>
    <n v="2866"/>
    <n v="274283"/>
    <n v="4599"/>
    <n v="324977"/>
  </r>
  <r>
    <n v="16"/>
    <x v="0"/>
    <x v="1"/>
    <n v="63"/>
    <x v="3"/>
    <n v="51333"/>
    <n v="1094"/>
    <n v="2156"/>
    <n v="274993"/>
    <n v="3250"/>
    <n v="326326"/>
  </r>
  <r>
    <n v="16"/>
    <x v="0"/>
    <x v="2"/>
    <n v="69"/>
    <x v="3"/>
    <n v="51564"/>
    <n v="863"/>
    <n v="2394"/>
    <n v="274755"/>
    <n v="3257"/>
    <n v="326319"/>
  </r>
  <r>
    <n v="16"/>
    <x v="1"/>
    <x v="0"/>
    <n v="55"/>
    <x v="3"/>
    <n v="51799"/>
    <n v="628"/>
    <n v="2008"/>
    <n v="275141"/>
    <n v="2636"/>
    <n v="326940"/>
  </r>
  <r>
    <n v="16"/>
    <x v="1"/>
    <x v="1"/>
    <n v="55"/>
    <x v="3"/>
    <n v="51169"/>
    <n v="1258"/>
    <n v="1997"/>
    <n v="275152"/>
    <n v="3255"/>
    <n v="326321"/>
  </r>
  <r>
    <n v="16"/>
    <x v="1"/>
    <x v="2"/>
    <n v="53"/>
    <x v="3"/>
    <n v="51223"/>
    <n v="1204"/>
    <n v="2232"/>
    <n v="274917"/>
    <n v="3436"/>
    <n v="326140"/>
  </r>
  <r>
    <n v="16"/>
    <x v="2"/>
    <x v="0"/>
    <n v="35"/>
    <x v="3"/>
    <n v="51819"/>
    <n v="608"/>
    <n v="1304"/>
    <n v="275845"/>
    <n v="1912"/>
    <n v="327664"/>
  </r>
  <r>
    <n v="16"/>
    <x v="2"/>
    <x v="1"/>
    <n v="35"/>
    <x v="3"/>
    <n v="51753"/>
    <n v="674"/>
    <n v="1361"/>
    <n v="275788"/>
    <n v="2035"/>
    <n v="327541"/>
  </r>
  <r>
    <n v="16"/>
    <x v="2"/>
    <x v="2"/>
    <n v="39"/>
    <x v="3"/>
    <n v="51569"/>
    <n v="858"/>
    <n v="1301"/>
    <n v="275848"/>
    <n v="2159"/>
    <n v="327417"/>
  </r>
  <r>
    <n v="16"/>
    <x v="0"/>
    <x v="0"/>
    <n v="79"/>
    <x v="4"/>
    <n v="51035"/>
    <n v="1392"/>
    <n v="4014"/>
    <n v="273135"/>
    <n v="5406"/>
    <n v="324170"/>
  </r>
  <r>
    <n v="16"/>
    <x v="0"/>
    <x v="1"/>
    <n v="65"/>
    <x v="4"/>
    <n v="50745"/>
    <n v="1682"/>
    <n v="3026"/>
    <n v="274123"/>
    <n v="4708"/>
    <n v="324868"/>
  </r>
  <r>
    <n v="16"/>
    <x v="0"/>
    <x v="2"/>
    <n v="65"/>
    <x v="4"/>
    <n v="51081"/>
    <n v="1346"/>
    <n v="2942"/>
    <n v="274207"/>
    <n v="4288"/>
    <n v="325288"/>
  </r>
  <r>
    <n v="16"/>
    <x v="1"/>
    <x v="0"/>
    <n v="51"/>
    <x v="4"/>
    <n v="51113"/>
    <n v="1314"/>
    <n v="2594"/>
    <n v="274555"/>
    <n v="3908"/>
    <n v="325668"/>
  </r>
  <r>
    <n v="16"/>
    <x v="1"/>
    <x v="1"/>
    <n v="57"/>
    <x v="4"/>
    <n v="50843"/>
    <n v="1584"/>
    <n v="3141"/>
    <n v="274008"/>
    <n v="4725"/>
    <n v="324851"/>
  </r>
  <r>
    <n v="16"/>
    <x v="1"/>
    <x v="2"/>
    <n v="51"/>
    <x v="4"/>
    <n v="51170"/>
    <n v="1257"/>
    <n v="2083"/>
    <n v="275066"/>
    <n v="3340"/>
    <n v="326236"/>
  </r>
  <r>
    <n v="16"/>
    <x v="2"/>
    <x v="0"/>
    <n v="39"/>
    <x v="4"/>
    <n v="51202"/>
    <n v="1225"/>
    <n v="1748"/>
    <n v="275401"/>
    <n v="2973"/>
    <n v="326603"/>
  </r>
  <r>
    <n v="16"/>
    <x v="2"/>
    <x v="1"/>
    <n v="41"/>
    <x v="4"/>
    <n v="51444"/>
    <n v="983"/>
    <n v="1290"/>
    <n v="275859"/>
    <n v="2273"/>
    <n v="327303"/>
  </r>
  <r>
    <n v="16"/>
    <x v="2"/>
    <x v="2"/>
    <n v="37"/>
    <x v="4"/>
    <n v="51834"/>
    <n v="593"/>
    <n v="1053"/>
    <n v="276096"/>
    <n v="1646"/>
    <n v="327930"/>
  </r>
  <r>
    <n v="16"/>
    <x v="0"/>
    <x v="0"/>
    <n v="97"/>
    <x v="5"/>
    <n v="50985"/>
    <n v="1442"/>
    <n v="4443"/>
    <n v="272706"/>
    <n v="5885"/>
    <n v="323691"/>
  </r>
  <r>
    <n v="16"/>
    <x v="0"/>
    <x v="1"/>
    <n v="87"/>
    <x v="5"/>
    <n v="51428"/>
    <n v="999"/>
    <n v="4756"/>
    <n v="272393"/>
    <n v="5755"/>
    <n v="323821"/>
  </r>
  <r>
    <n v="16"/>
    <x v="0"/>
    <x v="2"/>
    <n v="89"/>
    <x v="5"/>
    <n v="51389"/>
    <n v="1038"/>
    <n v="3637"/>
    <n v="273512"/>
    <n v="4675"/>
    <n v="324901"/>
  </r>
  <r>
    <n v="16"/>
    <x v="1"/>
    <x v="0"/>
    <n v="63"/>
    <x v="5"/>
    <n v="51562"/>
    <n v="865"/>
    <n v="3036"/>
    <n v="274113"/>
    <n v="3901"/>
    <n v="325675"/>
  </r>
  <r>
    <n v="16"/>
    <x v="1"/>
    <x v="1"/>
    <n v="51"/>
    <x v="5"/>
    <n v="51229"/>
    <n v="1198"/>
    <n v="2077"/>
    <n v="275072"/>
    <n v="3275"/>
    <n v="326301"/>
  </r>
  <r>
    <n v="16"/>
    <x v="1"/>
    <x v="2"/>
    <n v="51"/>
    <x v="5"/>
    <n v="51266"/>
    <n v="1161"/>
    <n v="2079"/>
    <n v="275070"/>
    <n v="3240"/>
    <n v="326336"/>
  </r>
  <r>
    <n v="16"/>
    <x v="2"/>
    <x v="0"/>
    <n v="45"/>
    <x v="5"/>
    <n v="51163"/>
    <n v="1264"/>
    <n v="2127"/>
    <n v="275022"/>
    <n v="3391"/>
    <n v="326185"/>
  </r>
  <r>
    <n v="16"/>
    <x v="2"/>
    <x v="1"/>
    <n v="37"/>
    <x v="5"/>
    <n v="51659"/>
    <n v="768"/>
    <n v="1496"/>
    <n v="275653"/>
    <n v="2264"/>
    <n v="327312"/>
  </r>
  <r>
    <n v="16"/>
    <x v="2"/>
    <x v="2"/>
    <n v="39"/>
    <x v="5"/>
    <n v="51838"/>
    <n v="589"/>
    <n v="1175"/>
    <n v="275974"/>
    <n v="1764"/>
    <n v="327812"/>
  </r>
  <r>
    <n v="16"/>
    <x v="0"/>
    <x v="0"/>
    <n v="97"/>
    <x v="6"/>
    <n v="50304"/>
    <n v="2123"/>
    <n v="4407"/>
    <n v="272742"/>
    <n v="6530"/>
    <n v="323046"/>
  </r>
  <r>
    <n v="16"/>
    <x v="0"/>
    <x v="1"/>
    <n v="99"/>
    <x v="6"/>
    <n v="50865"/>
    <n v="1562"/>
    <n v="4371"/>
    <n v="272778"/>
    <n v="5933"/>
    <n v="323643"/>
  </r>
  <r>
    <n v="16"/>
    <x v="0"/>
    <x v="2"/>
    <n v="85"/>
    <x v="6"/>
    <n v="51231"/>
    <n v="1196"/>
    <n v="4121"/>
    <n v="273028"/>
    <n v="5317"/>
    <n v="324259"/>
  </r>
  <r>
    <n v="16"/>
    <x v="1"/>
    <x v="0"/>
    <n v="65"/>
    <x v="6"/>
    <n v="51236"/>
    <n v="1191"/>
    <n v="2985"/>
    <n v="274164"/>
    <n v="4176"/>
    <n v="325400"/>
  </r>
  <r>
    <n v="16"/>
    <x v="1"/>
    <x v="1"/>
    <n v="71"/>
    <x v="6"/>
    <n v="51127"/>
    <n v="1300"/>
    <n v="3045"/>
    <n v="274104"/>
    <n v="4345"/>
    <n v="325231"/>
  </r>
  <r>
    <n v="16"/>
    <x v="1"/>
    <x v="2"/>
    <n v="57"/>
    <x v="6"/>
    <n v="51254"/>
    <n v="1173"/>
    <n v="2289"/>
    <n v="274860"/>
    <n v="3462"/>
    <n v="326114"/>
  </r>
  <r>
    <n v="16"/>
    <x v="2"/>
    <x v="0"/>
    <n v="53"/>
    <x v="6"/>
    <n v="51012"/>
    <n v="1415"/>
    <n v="2607"/>
    <n v="274542"/>
    <n v="4022"/>
    <n v="325554"/>
  </r>
  <r>
    <n v="16"/>
    <x v="2"/>
    <x v="1"/>
    <n v="55"/>
    <x v="6"/>
    <n v="51043"/>
    <n v="1384"/>
    <n v="2286"/>
    <n v="274863"/>
    <n v="3670"/>
    <n v="325906"/>
  </r>
  <r>
    <n v="16"/>
    <x v="2"/>
    <x v="2"/>
    <n v="37"/>
    <x v="6"/>
    <n v="51854"/>
    <n v="573"/>
    <n v="1423"/>
    <n v="275726"/>
    <n v="1996"/>
    <n v="327580"/>
  </r>
  <r>
    <n v="16"/>
    <x v="0"/>
    <x v="0"/>
    <n v="113"/>
    <x v="7"/>
    <n v="50822"/>
    <n v="1605"/>
    <n v="5968"/>
    <n v="271181"/>
    <n v="7573"/>
    <n v="322003"/>
  </r>
  <r>
    <n v="16"/>
    <x v="0"/>
    <x v="1"/>
    <n v="97"/>
    <x v="7"/>
    <n v="51176"/>
    <n v="1251"/>
    <n v="4326"/>
    <n v="272823"/>
    <n v="5577"/>
    <n v="323999"/>
  </r>
  <r>
    <n v="16"/>
    <x v="0"/>
    <x v="2"/>
    <n v="95"/>
    <x v="7"/>
    <n v="50813"/>
    <n v="1614"/>
    <n v="4570"/>
    <n v="272579"/>
    <n v="6184"/>
    <n v="323392"/>
  </r>
  <r>
    <n v="16"/>
    <x v="1"/>
    <x v="0"/>
    <n v="61"/>
    <x v="7"/>
    <n v="51308"/>
    <n v="1119"/>
    <n v="2975"/>
    <n v="274174"/>
    <n v="4094"/>
    <n v="325482"/>
  </r>
  <r>
    <n v="16"/>
    <x v="1"/>
    <x v="1"/>
    <n v="63"/>
    <x v="7"/>
    <n v="51145"/>
    <n v="1282"/>
    <n v="2880"/>
    <n v="274269"/>
    <n v="4162"/>
    <n v="325414"/>
  </r>
  <r>
    <n v="16"/>
    <x v="1"/>
    <x v="2"/>
    <n v="63"/>
    <x v="7"/>
    <n v="50726"/>
    <n v="1701"/>
    <n v="3200"/>
    <n v="273949"/>
    <n v="4901"/>
    <n v="324675"/>
  </r>
  <r>
    <n v="16"/>
    <x v="2"/>
    <x v="0"/>
    <n v="53"/>
    <x v="7"/>
    <n v="51105"/>
    <n v="1322"/>
    <n v="2982"/>
    <n v="274167"/>
    <n v="4304"/>
    <n v="325272"/>
  </r>
  <r>
    <n v="16"/>
    <x v="2"/>
    <x v="1"/>
    <n v="53"/>
    <x v="7"/>
    <n v="51491"/>
    <n v="936"/>
    <n v="2017"/>
    <n v="275132"/>
    <n v="2953"/>
    <n v="326623"/>
  </r>
  <r>
    <n v="16"/>
    <x v="2"/>
    <x v="2"/>
    <n v="53"/>
    <x v="7"/>
    <n v="51354"/>
    <n v="1073"/>
    <n v="2512"/>
    <n v="274637"/>
    <n v="3585"/>
    <n v="325991"/>
  </r>
  <r>
    <n v="16"/>
    <x v="0"/>
    <x v="0"/>
    <n v="131"/>
    <x v="8"/>
    <n v="50735"/>
    <n v="1692"/>
    <n v="6766"/>
    <n v="270383"/>
    <n v="8458"/>
    <n v="321118"/>
  </r>
  <r>
    <n v="16"/>
    <x v="0"/>
    <x v="1"/>
    <n v="123"/>
    <x v="8"/>
    <n v="50754"/>
    <n v="1673"/>
    <n v="6491"/>
    <n v="270658"/>
    <n v="8164"/>
    <n v="321412"/>
  </r>
  <r>
    <n v="16"/>
    <x v="0"/>
    <x v="2"/>
    <n v="101"/>
    <x v="8"/>
    <n v="50920"/>
    <n v="1507"/>
    <n v="4747"/>
    <n v="272402"/>
    <n v="6254"/>
    <n v="323322"/>
  </r>
  <r>
    <n v="16"/>
    <x v="1"/>
    <x v="0"/>
    <n v="63"/>
    <x v="8"/>
    <n v="51102"/>
    <n v="1325"/>
    <n v="2285"/>
    <n v="274864"/>
    <n v="3610"/>
    <n v="325966"/>
  </r>
  <r>
    <n v="16"/>
    <x v="1"/>
    <x v="1"/>
    <n v="63"/>
    <x v="8"/>
    <n v="51088"/>
    <n v="1339"/>
    <n v="2805"/>
    <n v="274344"/>
    <n v="4144"/>
    <n v="325432"/>
  </r>
  <r>
    <n v="16"/>
    <x v="1"/>
    <x v="2"/>
    <n v="67"/>
    <x v="8"/>
    <n v="50956"/>
    <n v="1471"/>
    <n v="2705"/>
    <n v="274444"/>
    <n v="4176"/>
    <n v="325400"/>
  </r>
  <r>
    <n v="16"/>
    <x v="2"/>
    <x v="0"/>
    <n v="55"/>
    <x v="8"/>
    <n v="51249"/>
    <n v="1178"/>
    <n v="2344"/>
    <n v="274805"/>
    <n v="3522"/>
    <n v="326054"/>
  </r>
  <r>
    <n v="16"/>
    <x v="2"/>
    <x v="1"/>
    <n v="47"/>
    <x v="8"/>
    <n v="51174"/>
    <n v="1253"/>
    <n v="2240"/>
    <n v="274909"/>
    <n v="3493"/>
    <n v="326083"/>
  </r>
  <r>
    <n v="16"/>
    <x v="2"/>
    <x v="2"/>
    <n v="55"/>
    <x v="8"/>
    <n v="51249"/>
    <n v="1178"/>
    <n v="2269"/>
    <n v="274880"/>
    <n v="3447"/>
    <n v="326129"/>
  </r>
  <r>
    <n v="16"/>
    <x v="0"/>
    <x v="0"/>
    <n v="143"/>
    <x v="9"/>
    <n v="50609"/>
    <n v="1818"/>
    <n v="8068"/>
    <n v="269081"/>
    <n v="9886"/>
    <n v="319690"/>
  </r>
  <r>
    <n v="16"/>
    <x v="0"/>
    <x v="1"/>
    <n v="119"/>
    <x v="9"/>
    <n v="50646"/>
    <n v="1781"/>
    <n v="5744"/>
    <n v="271405"/>
    <n v="7525"/>
    <n v="322051"/>
  </r>
  <r>
    <n v="16"/>
    <x v="0"/>
    <x v="2"/>
    <n v="121"/>
    <x v="9"/>
    <n v="50740"/>
    <n v="1687"/>
    <n v="6099"/>
    <n v="271050"/>
    <n v="7786"/>
    <n v="321790"/>
  </r>
  <r>
    <n v="16"/>
    <x v="1"/>
    <x v="0"/>
    <n v="77"/>
    <x v="9"/>
    <n v="51330"/>
    <n v="1097"/>
    <n v="3437"/>
    <n v="273712"/>
    <n v="4534"/>
    <n v="325042"/>
  </r>
  <r>
    <n v="16"/>
    <x v="1"/>
    <x v="1"/>
    <n v="63"/>
    <x v="9"/>
    <n v="50854"/>
    <n v="1573"/>
    <n v="3692"/>
    <n v="273457"/>
    <n v="5265"/>
    <n v="324311"/>
  </r>
  <r>
    <n v="16"/>
    <x v="1"/>
    <x v="2"/>
    <n v="65"/>
    <x v="9"/>
    <n v="50796"/>
    <n v="1631"/>
    <n v="2948"/>
    <n v="274201"/>
    <n v="4579"/>
    <n v="324997"/>
  </r>
  <r>
    <n v="16"/>
    <x v="2"/>
    <x v="0"/>
    <n v="53"/>
    <x v="9"/>
    <n v="51152"/>
    <n v="1275"/>
    <n v="2722"/>
    <n v="274427"/>
    <n v="3997"/>
    <n v="325579"/>
  </r>
  <r>
    <n v="16"/>
    <x v="2"/>
    <x v="1"/>
    <n v="51"/>
    <x v="9"/>
    <n v="51205"/>
    <n v="1222"/>
    <n v="2436"/>
    <n v="274713"/>
    <n v="3658"/>
    <n v="325918"/>
  </r>
  <r>
    <n v="16"/>
    <x v="2"/>
    <x v="2"/>
    <n v="49"/>
    <x v="9"/>
    <n v="51186"/>
    <n v="1241"/>
    <n v="3047"/>
    <n v="274102"/>
    <n v="4288"/>
    <n v="325288"/>
  </r>
  <r>
    <n v="18"/>
    <x v="0"/>
    <x v="0"/>
    <n v="23"/>
    <x v="0"/>
    <n v="159162"/>
    <n v="529"/>
    <n v="815"/>
    <n v="214277"/>
    <n v="1344"/>
    <n v="373439"/>
  </r>
  <r>
    <n v="18"/>
    <x v="0"/>
    <x v="1"/>
    <n v="23"/>
    <x v="0"/>
    <n v="159348"/>
    <n v="343"/>
    <n v="395"/>
    <n v="214697"/>
    <n v="738"/>
    <n v="374045"/>
  </r>
  <r>
    <n v="18"/>
    <x v="0"/>
    <x v="2"/>
    <n v="21"/>
    <x v="0"/>
    <n v="159199"/>
    <n v="492"/>
    <n v="797"/>
    <n v="214295"/>
    <n v="1289"/>
    <n v="373494"/>
  </r>
  <r>
    <n v="18"/>
    <x v="1"/>
    <x v="0"/>
    <n v="21"/>
    <x v="0"/>
    <n v="159406"/>
    <n v="285"/>
    <n v="834"/>
    <n v="214258"/>
    <n v="1119"/>
    <n v="373664"/>
  </r>
  <r>
    <n v="18"/>
    <x v="1"/>
    <x v="1"/>
    <n v="25"/>
    <x v="0"/>
    <n v="159019"/>
    <n v="672"/>
    <n v="692"/>
    <n v="214400"/>
    <n v="1364"/>
    <n v="373419"/>
  </r>
  <r>
    <n v="18"/>
    <x v="1"/>
    <x v="2"/>
    <n v="25"/>
    <x v="0"/>
    <n v="159097"/>
    <n v="594"/>
    <n v="616"/>
    <n v="214476"/>
    <n v="1210"/>
    <n v="373573"/>
  </r>
  <r>
    <n v="18"/>
    <x v="2"/>
    <x v="0"/>
    <n v="21"/>
    <x v="0"/>
    <n v="159479"/>
    <n v="212"/>
    <n v="882"/>
    <n v="214210"/>
    <n v="1094"/>
    <n v="373689"/>
  </r>
  <r>
    <n v="18"/>
    <x v="2"/>
    <x v="1"/>
    <n v="23"/>
    <x v="0"/>
    <n v="159210"/>
    <n v="481"/>
    <n v="790"/>
    <n v="214302"/>
    <n v="1271"/>
    <n v="373512"/>
  </r>
  <r>
    <n v="18"/>
    <x v="2"/>
    <x v="2"/>
    <n v="23"/>
    <x v="0"/>
    <n v="159356"/>
    <n v="335"/>
    <n v="670"/>
    <n v="214422"/>
    <n v="1005"/>
    <n v="373778"/>
  </r>
  <r>
    <n v="18"/>
    <x v="0"/>
    <x v="0"/>
    <n v="41"/>
    <x v="1"/>
    <n v="158143"/>
    <n v="1548"/>
    <n v="1854"/>
    <n v="213238"/>
    <n v="3402"/>
    <n v="371381"/>
  </r>
  <r>
    <n v="18"/>
    <x v="0"/>
    <x v="1"/>
    <n v="39"/>
    <x v="1"/>
    <n v="158404"/>
    <n v="1287"/>
    <n v="1988"/>
    <n v="213104"/>
    <n v="3275"/>
    <n v="371508"/>
  </r>
  <r>
    <n v="18"/>
    <x v="0"/>
    <x v="2"/>
    <n v="45"/>
    <x v="1"/>
    <n v="158457"/>
    <n v="1234"/>
    <n v="1759"/>
    <n v="213333"/>
    <n v="2993"/>
    <n v="371790"/>
  </r>
  <r>
    <n v="18"/>
    <x v="1"/>
    <x v="0"/>
    <n v="23"/>
    <x v="1"/>
    <n v="159125"/>
    <n v="566"/>
    <n v="732"/>
    <n v="214360"/>
    <n v="1298"/>
    <n v="373485"/>
  </r>
  <r>
    <n v="18"/>
    <x v="1"/>
    <x v="1"/>
    <n v="21"/>
    <x v="1"/>
    <n v="159349"/>
    <n v="342"/>
    <n v="844"/>
    <n v="214248"/>
    <n v="1186"/>
    <n v="373597"/>
  </r>
  <r>
    <n v="18"/>
    <x v="1"/>
    <x v="2"/>
    <n v="25"/>
    <x v="1"/>
    <n v="158846"/>
    <n v="845"/>
    <n v="715"/>
    <n v="214377"/>
    <n v="1560"/>
    <n v="373223"/>
  </r>
  <r>
    <n v="18"/>
    <x v="2"/>
    <x v="0"/>
    <n v="21"/>
    <x v="1"/>
    <n v="159459"/>
    <n v="232"/>
    <n v="699"/>
    <n v="214393"/>
    <n v="931"/>
    <n v="373852"/>
  </r>
  <r>
    <n v="18"/>
    <x v="2"/>
    <x v="1"/>
    <n v="25"/>
    <x v="1"/>
    <n v="159073"/>
    <n v="618"/>
    <n v="732"/>
    <n v="214360"/>
    <n v="1350"/>
    <n v="373433"/>
  </r>
  <r>
    <n v="18"/>
    <x v="2"/>
    <x v="2"/>
    <n v="21"/>
    <x v="1"/>
    <n v="159354"/>
    <n v="337"/>
    <n v="879"/>
    <n v="214213"/>
    <n v="1216"/>
    <n v="373567"/>
  </r>
  <r>
    <n v="18"/>
    <x v="0"/>
    <x v="0"/>
    <n v="51"/>
    <x v="2"/>
    <n v="158458"/>
    <n v="1233"/>
    <n v="1636"/>
    <n v="213456"/>
    <n v="2869"/>
    <n v="371914"/>
  </r>
  <r>
    <n v="18"/>
    <x v="0"/>
    <x v="1"/>
    <n v="45"/>
    <x v="2"/>
    <n v="158404"/>
    <n v="1287"/>
    <n v="1960"/>
    <n v="213132"/>
    <n v="3247"/>
    <n v="371536"/>
  </r>
  <r>
    <n v="18"/>
    <x v="0"/>
    <x v="2"/>
    <n v="43"/>
    <x v="2"/>
    <n v="158128"/>
    <n v="1563"/>
    <n v="1623"/>
    <n v="213469"/>
    <n v="3186"/>
    <n v="371597"/>
  </r>
  <r>
    <n v="18"/>
    <x v="1"/>
    <x v="0"/>
    <n v="29"/>
    <x v="2"/>
    <n v="158356"/>
    <n v="1335"/>
    <n v="1153"/>
    <n v="213939"/>
    <n v="2488"/>
    <n v="372295"/>
  </r>
  <r>
    <n v="18"/>
    <x v="1"/>
    <x v="1"/>
    <n v="25"/>
    <x v="2"/>
    <n v="159144"/>
    <n v="547"/>
    <n v="869"/>
    <n v="214223"/>
    <n v="1416"/>
    <n v="373367"/>
  </r>
  <r>
    <n v="18"/>
    <x v="1"/>
    <x v="2"/>
    <n v="25"/>
    <x v="2"/>
    <n v="158879"/>
    <n v="812"/>
    <n v="925"/>
    <n v="214167"/>
    <n v="1737"/>
    <n v="373046"/>
  </r>
  <r>
    <n v="18"/>
    <x v="2"/>
    <x v="0"/>
    <n v="23"/>
    <x v="2"/>
    <n v="159293"/>
    <n v="398"/>
    <n v="781"/>
    <n v="214311"/>
    <n v="1179"/>
    <n v="373604"/>
  </r>
  <r>
    <n v="18"/>
    <x v="2"/>
    <x v="1"/>
    <n v="21"/>
    <x v="2"/>
    <n v="159496"/>
    <n v="195"/>
    <n v="801"/>
    <n v="214291"/>
    <n v="996"/>
    <n v="373787"/>
  </r>
  <r>
    <n v="18"/>
    <x v="2"/>
    <x v="2"/>
    <n v="21"/>
    <x v="2"/>
    <n v="159441"/>
    <n v="250"/>
    <n v="816"/>
    <n v="214276"/>
    <n v="1066"/>
    <n v="373717"/>
  </r>
  <r>
    <n v="18"/>
    <x v="0"/>
    <x v="0"/>
    <n v="67"/>
    <x v="3"/>
    <n v="157566"/>
    <n v="2125"/>
    <n v="2424"/>
    <n v="212668"/>
    <n v="4549"/>
    <n v="370234"/>
  </r>
  <r>
    <n v="18"/>
    <x v="0"/>
    <x v="1"/>
    <n v="69"/>
    <x v="3"/>
    <n v="156702"/>
    <n v="2989"/>
    <n v="2438"/>
    <n v="212654"/>
    <n v="5427"/>
    <n v="369356"/>
  </r>
  <r>
    <n v="18"/>
    <x v="0"/>
    <x v="2"/>
    <n v="67"/>
    <x v="3"/>
    <n v="157576"/>
    <n v="2115"/>
    <n v="2477"/>
    <n v="212615"/>
    <n v="4592"/>
    <n v="370191"/>
  </r>
  <r>
    <n v="18"/>
    <x v="1"/>
    <x v="0"/>
    <n v="41"/>
    <x v="3"/>
    <n v="157652"/>
    <n v="2039"/>
    <n v="1614"/>
    <n v="213478"/>
    <n v="3653"/>
    <n v="371130"/>
  </r>
  <r>
    <n v="18"/>
    <x v="1"/>
    <x v="1"/>
    <n v="41"/>
    <x v="3"/>
    <n v="158926"/>
    <n v="765"/>
    <n v="2013"/>
    <n v="213079"/>
    <n v="2778"/>
    <n v="372005"/>
  </r>
  <r>
    <n v="18"/>
    <x v="1"/>
    <x v="2"/>
    <n v="43"/>
    <x v="3"/>
    <n v="158620"/>
    <n v="1071"/>
    <n v="2198"/>
    <n v="212894"/>
    <n v="3269"/>
    <n v="371514"/>
  </r>
  <r>
    <n v="18"/>
    <x v="2"/>
    <x v="0"/>
    <n v="21"/>
    <x v="3"/>
    <n v="159380"/>
    <n v="311"/>
    <n v="822"/>
    <n v="214270"/>
    <n v="1133"/>
    <n v="373650"/>
  </r>
  <r>
    <n v="18"/>
    <x v="2"/>
    <x v="1"/>
    <n v="23"/>
    <x v="3"/>
    <n v="159202"/>
    <n v="489"/>
    <n v="760"/>
    <n v="214332"/>
    <n v="1249"/>
    <n v="373534"/>
  </r>
  <r>
    <n v="18"/>
    <x v="2"/>
    <x v="2"/>
    <n v="23"/>
    <x v="3"/>
    <n v="159025"/>
    <n v="666"/>
    <n v="837"/>
    <n v="214255"/>
    <n v="1503"/>
    <n v="373280"/>
  </r>
  <r>
    <n v="18"/>
    <x v="0"/>
    <x v="0"/>
    <n v="89"/>
    <x v="4"/>
    <n v="156383"/>
    <n v="3308"/>
    <n v="3062"/>
    <n v="212030"/>
    <n v="6370"/>
    <n v="368413"/>
  </r>
  <r>
    <n v="18"/>
    <x v="0"/>
    <x v="1"/>
    <n v="67"/>
    <x v="4"/>
    <n v="157169"/>
    <n v="2522"/>
    <n v="2272"/>
    <n v="212820"/>
    <n v="4794"/>
    <n v="369989"/>
  </r>
  <r>
    <n v="18"/>
    <x v="0"/>
    <x v="2"/>
    <n v="65"/>
    <x v="4"/>
    <n v="157671"/>
    <n v="2020"/>
    <n v="2410"/>
    <n v="212682"/>
    <n v="4430"/>
    <n v="370353"/>
  </r>
  <r>
    <n v="18"/>
    <x v="1"/>
    <x v="0"/>
    <n v="45"/>
    <x v="4"/>
    <n v="158506"/>
    <n v="1185"/>
    <n v="1269"/>
    <n v="213823"/>
    <n v="2454"/>
    <n v="372329"/>
  </r>
  <r>
    <n v="18"/>
    <x v="1"/>
    <x v="1"/>
    <n v="49"/>
    <x v="4"/>
    <n v="158556"/>
    <n v="1135"/>
    <n v="2228"/>
    <n v="212864"/>
    <n v="3363"/>
    <n v="371420"/>
  </r>
  <r>
    <n v="18"/>
    <x v="1"/>
    <x v="2"/>
    <n v="43"/>
    <x v="4"/>
    <n v="157931"/>
    <n v="1760"/>
    <n v="1396"/>
    <n v="213696"/>
    <n v="3156"/>
    <n v="371627"/>
  </r>
  <r>
    <n v="18"/>
    <x v="2"/>
    <x v="0"/>
    <n v="23"/>
    <x v="4"/>
    <n v="159137"/>
    <n v="554"/>
    <n v="711"/>
    <n v="214381"/>
    <n v="1265"/>
    <n v="373518"/>
  </r>
  <r>
    <n v="18"/>
    <x v="2"/>
    <x v="1"/>
    <n v="25"/>
    <x v="4"/>
    <n v="159244"/>
    <n v="447"/>
    <n v="693"/>
    <n v="214399"/>
    <n v="1140"/>
    <n v="373643"/>
  </r>
  <r>
    <n v="18"/>
    <x v="2"/>
    <x v="2"/>
    <n v="25"/>
    <x v="4"/>
    <n v="158977"/>
    <n v="714"/>
    <n v="736"/>
    <n v="214356"/>
    <n v="1450"/>
    <n v="373333"/>
  </r>
  <r>
    <n v="18"/>
    <x v="0"/>
    <x v="0"/>
    <n v="99"/>
    <x v="5"/>
    <n v="156674"/>
    <n v="3017"/>
    <n v="3133"/>
    <n v="211959"/>
    <n v="6150"/>
    <n v="368633"/>
  </r>
  <r>
    <n v="18"/>
    <x v="0"/>
    <x v="1"/>
    <n v="85"/>
    <x v="5"/>
    <n v="156619"/>
    <n v="3072"/>
    <n v="2718"/>
    <n v="212374"/>
    <n v="5790"/>
    <n v="368993"/>
  </r>
  <r>
    <n v="18"/>
    <x v="0"/>
    <x v="2"/>
    <n v="85"/>
    <x v="5"/>
    <n v="156344"/>
    <n v="3347"/>
    <n v="2999"/>
    <n v="212093"/>
    <n v="6346"/>
    <n v="368437"/>
  </r>
  <r>
    <n v="18"/>
    <x v="1"/>
    <x v="0"/>
    <n v="53"/>
    <x v="5"/>
    <n v="158621"/>
    <n v="1070"/>
    <n v="2310"/>
    <n v="212782"/>
    <n v="3380"/>
    <n v="371403"/>
  </r>
  <r>
    <n v="18"/>
    <x v="1"/>
    <x v="1"/>
    <n v="43"/>
    <x v="5"/>
    <n v="158233"/>
    <n v="1458"/>
    <n v="1771"/>
    <n v="213321"/>
    <n v="3229"/>
    <n v="371554"/>
  </r>
  <r>
    <n v="18"/>
    <x v="1"/>
    <x v="2"/>
    <n v="45"/>
    <x v="5"/>
    <n v="158075"/>
    <n v="1616"/>
    <n v="1686"/>
    <n v="213406"/>
    <n v="3302"/>
    <n v="371481"/>
  </r>
  <r>
    <n v="18"/>
    <x v="2"/>
    <x v="0"/>
    <n v="31"/>
    <x v="5"/>
    <n v="158294"/>
    <n v="1397"/>
    <n v="1291"/>
    <n v="213801"/>
    <n v="2688"/>
    <n v="372095"/>
  </r>
  <r>
    <n v="18"/>
    <x v="2"/>
    <x v="1"/>
    <n v="25"/>
    <x v="5"/>
    <n v="159205"/>
    <n v="486"/>
    <n v="1110"/>
    <n v="213982"/>
    <n v="1596"/>
    <n v="373187"/>
  </r>
  <r>
    <n v="18"/>
    <x v="2"/>
    <x v="2"/>
    <n v="21"/>
    <x v="5"/>
    <n v="159390"/>
    <n v="301"/>
    <n v="893"/>
    <n v="214199"/>
    <n v="1194"/>
    <n v="373589"/>
  </r>
  <r>
    <n v="18"/>
    <x v="0"/>
    <x v="0"/>
    <n v="125"/>
    <x v="6"/>
    <n v="154929"/>
    <n v="4762"/>
    <n v="3731"/>
    <n v="211361"/>
    <n v="8493"/>
    <n v="366290"/>
  </r>
  <r>
    <n v="18"/>
    <x v="0"/>
    <x v="1"/>
    <n v="111"/>
    <x v="6"/>
    <n v="154686"/>
    <n v="5005"/>
    <n v="3333"/>
    <n v="211759"/>
    <n v="8338"/>
    <n v="366445"/>
  </r>
  <r>
    <n v="18"/>
    <x v="0"/>
    <x v="2"/>
    <n v="93"/>
    <x v="6"/>
    <n v="156195"/>
    <n v="3496"/>
    <n v="3339"/>
    <n v="211753"/>
    <n v="6835"/>
    <n v="367948"/>
  </r>
  <r>
    <n v="18"/>
    <x v="1"/>
    <x v="0"/>
    <n v="73"/>
    <x v="6"/>
    <n v="157029"/>
    <n v="2662"/>
    <n v="2411"/>
    <n v="212681"/>
    <n v="5073"/>
    <n v="369710"/>
  </r>
  <r>
    <n v="18"/>
    <x v="1"/>
    <x v="1"/>
    <n v="69"/>
    <x v="6"/>
    <n v="157734"/>
    <n v="1957"/>
    <n v="2613"/>
    <n v="212479"/>
    <n v="4570"/>
    <n v="370213"/>
  </r>
  <r>
    <n v="18"/>
    <x v="1"/>
    <x v="2"/>
    <n v="43"/>
    <x v="6"/>
    <n v="158418"/>
    <n v="1273"/>
    <n v="1458"/>
    <n v="213634"/>
    <n v="2731"/>
    <n v="372052"/>
  </r>
  <r>
    <n v="18"/>
    <x v="2"/>
    <x v="0"/>
    <n v="39"/>
    <x v="6"/>
    <n v="158532"/>
    <n v="1159"/>
    <n v="1648"/>
    <n v="213444"/>
    <n v="2807"/>
    <n v="371976"/>
  </r>
  <r>
    <n v="18"/>
    <x v="2"/>
    <x v="1"/>
    <n v="41"/>
    <x v="6"/>
    <n v="158114"/>
    <n v="1577"/>
    <n v="1635"/>
    <n v="213457"/>
    <n v="3212"/>
    <n v="371571"/>
  </r>
  <r>
    <n v="18"/>
    <x v="2"/>
    <x v="2"/>
    <n v="21"/>
    <x v="6"/>
    <n v="159389"/>
    <n v="302"/>
    <n v="711"/>
    <n v="214381"/>
    <n v="1013"/>
    <n v="373770"/>
  </r>
  <r>
    <n v="18"/>
    <x v="0"/>
    <x v="0"/>
    <n v="155"/>
    <x v="7"/>
    <n v="152835"/>
    <n v="6856"/>
    <n v="3554"/>
    <n v="211538"/>
    <n v="10410"/>
    <n v="364373"/>
  </r>
  <r>
    <n v="18"/>
    <x v="0"/>
    <x v="1"/>
    <n v="121"/>
    <x v="7"/>
    <n v="154923"/>
    <n v="4768"/>
    <n v="2963"/>
    <n v="212129"/>
    <n v="7731"/>
    <n v="367052"/>
  </r>
  <r>
    <n v="18"/>
    <x v="0"/>
    <x v="2"/>
    <n v="113"/>
    <x v="7"/>
    <n v="155862"/>
    <n v="3829"/>
    <n v="2951"/>
    <n v="212141"/>
    <n v="6780"/>
    <n v="368003"/>
  </r>
  <r>
    <n v="18"/>
    <x v="1"/>
    <x v="0"/>
    <n v="71"/>
    <x v="7"/>
    <n v="156817"/>
    <n v="2874"/>
    <n v="2509"/>
    <n v="212583"/>
    <n v="5383"/>
    <n v="369400"/>
  </r>
  <r>
    <n v="18"/>
    <x v="1"/>
    <x v="1"/>
    <n v="73"/>
    <x v="7"/>
    <n v="157326"/>
    <n v="2365"/>
    <n v="2364"/>
    <n v="212728"/>
    <n v="4729"/>
    <n v="370054"/>
  </r>
  <r>
    <n v="18"/>
    <x v="1"/>
    <x v="2"/>
    <n v="73"/>
    <x v="7"/>
    <n v="157756"/>
    <n v="1935"/>
    <n v="2677"/>
    <n v="212415"/>
    <n v="4612"/>
    <n v="370171"/>
  </r>
  <r>
    <n v="18"/>
    <x v="2"/>
    <x v="0"/>
    <n v="43"/>
    <x v="7"/>
    <n v="158389"/>
    <n v="1302"/>
    <n v="1688"/>
    <n v="213404"/>
    <n v="2990"/>
    <n v="371793"/>
  </r>
  <r>
    <n v="18"/>
    <x v="2"/>
    <x v="1"/>
    <n v="49"/>
    <x v="7"/>
    <n v="158294"/>
    <n v="1397"/>
    <n v="2139"/>
    <n v="212953"/>
    <n v="3536"/>
    <n v="371247"/>
  </r>
  <r>
    <n v="18"/>
    <x v="2"/>
    <x v="2"/>
    <n v="51"/>
    <x v="7"/>
    <n v="158383"/>
    <n v="1308"/>
    <n v="2378"/>
    <n v="212714"/>
    <n v="3686"/>
    <n v="371097"/>
  </r>
  <r>
    <n v="18"/>
    <x v="0"/>
    <x v="0"/>
    <n v="159"/>
    <x v="8"/>
    <n v="153177"/>
    <n v="6514"/>
    <n v="4664"/>
    <n v="210428"/>
    <n v="11178"/>
    <n v="363605"/>
  </r>
  <r>
    <n v="18"/>
    <x v="0"/>
    <x v="1"/>
    <n v="157"/>
    <x v="8"/>
    <n v="153405"/>
    <n v="6286"/>
    <n v="3645"/>
    <n v="211447"/>
    <n v="9931"/>
    <n v="364852"/>
  </r>
  <r>
    <n v="18"/>
    <x v="0"/>
    <x v="2"/>
    <n v="143"/>
    <x v="8"/>
    <n v="153639"/>
    <n v="6052"/>
    <n v="3090"/>
    <n v="212002"/>
    <n v="9142"/>
    <n v="365641"/>
  </r>
  <r>
    <n v="18"/>
    <x v="1"/>
    <x v="0"/>
    <n v="81"/>
    <x v="8"/>
    <n v="156449"/>
    <n v="3242"/>
    <n v="2579"/>
    <n v="212513"/>
    <n v="5821"/>
    <n v="368962"/>
  </r>
  <r>
    <n v="18"/>
    <x v="1"/>
    <x v="1"/>
    <n v="73"/>
    <x v="8"/>
    <n v="157447"/>
    <n v="2244"/>
    <n v="2936"/>
    <n v="212156"/>
    <n v="5180"/>
    <n v="369603"/>
  </r>
  <r>
    <n v="18"/>
    <x v="1"/>
    <x v="2"/>
    <n v="71"/>
    <x v="8"/>
    <n v="157003"/>
    <n v="2688"/>
    <n v="2851"/>
    <n v="212241"/>
    <n v="5539"/>
    <n v="369244"/>
  </r>
  <r>
    <n v="18"/>
    <x v="2"/>
    <x v="0"/>
    <n v="51"/>
    <x v="8"/>
    <n v="158071"/>
    <n v="1620"/>
    <n v="2439"/>
    <n v="212653"/>
    <n v="4059"/>
    <n v="370724"/>
  </r>
  <r>
    <n v="18"/>
    <x v="2"/>
    <x v="1"/>
    <n v="43"/>
    <x v="8"/>
    <n v="158545"/>
    <n v="1146"/>
    <n v="2158"/>
    <n v="212934"/>
    <n v="3304"/>
    <n v="371479"/>
  </r>
  <r>
    <n v="18"/>
    <x v="2"/>
    <x v="2"/>
    <n v="41"/>
    <x v="8"/>
    <n v="158135"/>
    <n v="1556"/>
    <n v="1713"/>
    <n v="213379"/>
    <n v="3269"/>
    <n v="371514"/>
  </r>
  <r>
    <n v="18"/>
    <x v="0"/>
    <x v="0"/>
    <n v="181"/>
    <x v="9"/>
    <n v="153514"/>
    <n v="6177"/>
    <n v="4338"/>
    <n v="210754"/>
    <n v="10515"/>
    <n v="364268"/>
  </r>
  <r>
    <n v="18"/>
    <x v="0"/>
    <x v="1"/>
    <n v="157"/>
    <x v="9"/>
    <n v="152899"/>
    <n v="6792"/>
    <n v="3444"/>
    <n v="211648"/>
    <n v="10236"/>
    <n v="364547"/>
  </r>
  <r>
    <n v="18"/>
    <x v="0"/>
    <x v="2"/>
    <n v="151"/>
    <x v="9"/>
    <n v="152647"/>
    <n v="7044"/>
    <n v="3169"/>
    <n v="211923"/>
    <n v="10213"/>
    <n v="364570"/>
  </r>
  <r>
    <n v="18"/>
    <x v="1"/>
    <x v="0"/>
    <n v="91"/>
    <x v="9"/>
    <n v="156251"/>
    <n v="3440"/>
    <n v="2330"/>
    <n v="212762"/>
    <n v="5770"/>
    <n v="369013"/>
  </r>
  <r>
    <n v="18"/>
    <x v="1"/>
    <x v="1"/>
    <n v="69"/>
    <x v="9"/>
    <n v="156745"/>
    <n v="2946"/>
    <n v="2721"/>
    <n v="212371"/>
    <n v="5667"/>
    <n v="369116"/>
  </r>
  <r>
    <n v="18"/>
    <x v="1"/>
    <x v="2"/>
    <n v="71"/>
    <x v="9"/>
    <n v="157312"/>
    <n v="2379"/>
    <n v="2792"/>
    <n v="212300"/>
    <n v="5171"/>
    <n v="369612"/>
  </r>
  <r>
    <n v="18"/>
    <x v="2"/>
    <x v="0"/>
    <n v="45"/>
    <x v="9"/>
    <n v="158421"/>
    <n v="1270"/>
    <n v="1290"/>
    <n v="213802"/>
    <n v="2560"/>
    <n v="372223"/>
  </r>
  <r>
    <n v="18"/>
    <x v="2"/>
    <x v="1"/>
    <n v="49"/>
    <x v="9"/>
    <n v="158312"/>
    <n v="1379"/>
    <n v="1996"/>
    <n v="213096"/>
    <n v="3375"/>
    <n v="371408"/>
  </r>
  <r>
    <n v="18"/>
    <x v="2"/>
    <x v="2"/>
    <n v="41"/>
    <x v="9"/>
    <n v="158129"/>
    <n v="1562"/>
    <n v="1557"/>
    <n v="213535"/>
    <n v="3119"/>
    <n v="371664"/>
  </r>
  <r>
    <n v="20"/>
    <x v="0"/>
    <x v="0"/>
    <n v="31"/>
    <x v="0"/>
    <n v="189298"/>
    <n v="586"/>
    <n v="819"/>
    <n v="171114"/>
    <n v="1405"/>
    <n v="360412"/>
  </r>
  <r>
    <n v="20"/>
    <x v="0"/>
    <x v="1"/>
    <n v="37"/>
    <x v="0"/>
    <n v="189131"/>
    <n v="753"/>
    <n v="774"/>
    <n v="171159"/>
    <n v="1527"/>
    <n v="360290"/>
  </r>
  <r>
    <n v="20"/>
    <x v="0"/>
    <x v="2"/>
    <n v="31"/>
    <x v="0"/>
    <n v="189442"/>
    <n v="442"/>
    <n v="640"/>
    <n v="171293"/>
    <n v="1082"/>
    <n v="360735"/>
  </r>
  <r>
    <n v="20"/>
    <x v="1"/>
    <x v="0"/>
    <n v="29"/>
    <x v="0"/>
    <n v="189605"/>
    <n v="279"/>
    <n v="798"/>
    <n v="171135"/>
    <n v="1077"/>
    <n v="360740"/>
  </r>
  <r>
    <n v="20"/>
    <x v="1"/>
    <x v="1"/>
    <n v="39"/>
    <x v="0"/>
    <n v="188743"/>
    <n v="1141"/>
    <n v="547"/>
    <n v="171386"/>
    <n v="1688"/>
    <n v="360129"/>
  </r>
  <r>
    <n v="20"/>
    <x v="1"/>
    <x v="2"/>
    <n v="29"/>
    <x v="0"/>
    <n v="189773"/>
    <n v="111"/>
    <n v="600"/>
    <n v="171333"/>
    <n v="711"/>
    <n v="361106"/>
  </r>
  <r>
    <n v="20"/>
    <x v="2"/>
    <x v="0"/>
    <n v="35"/>
    <x v="0"/>
    <n v="189102"/>
    <n v="782"/>
    <n v="621"/>
    <n v="171312"/>
    <n v="1403"/>
    <n v="360414"/>
  </r>
  <r>
    <n v="20"/>
    <x v="2"/>
    <x v="1"/>
    <n v="29"/>
    <x v="0"/>
    <n v="189700"/>
    <n v="184"/>
    <n v="788"/>
    <n v="171145"/>
    <n v="972"/>
    <n v="360845"/>
  </r>
  <r>
    <n v="20"/>
    <x v="2"/>
    <x v="2"/>
    <n v="33"/>
    <x v="0"/>
    <n v="189371"/>
    <n v="513"/>
    <n v="660"/>
    <n v="171273"/>
    <n v="1173"/>
    <n v="360644"/>
  </r>
  <r>
    <n v="20"/>
    <x v="0"/>
    <x v="0"/>
    <n v="55"/>
    <x v="1"/>
    <n v="188186"/>
    <n v="1698"/>
    <n v="2101"/>
    <n v="169832"/>
    <n v="3799"/>
    <n v="358018"/>
  </r>
  <r>
    <n v="20"/>
    <x v="0"/>
    <x v="1"/>
    <n v="61"/>
    <x v="1"/>
    <n v="188134"/>
    <n v="1750"/>
    <n v="1804"/>
    <n v="170129"/>
    <n v="3554"/>
    <n v="358263"/>
  </r>
  <r>
    <n v="20"/>
    <x v="0"/>
    <x v="2"/>
    <n v="53"/>
    <x v="1"/>
    <n v="188102"/>
    <n v="1782"/>
    <n v="1328"/>
    <n v="170605"/>
    <n v="3110"/>
    <n v="358707"/>
  </r>
  <r>
    <n v="20"/>
    <x v="1"/>
    <x v="0"/>
    <n v="37"/>
    <x v="1"/>
    <n v="189245"/>
    <n v="639"/>
    <n v="704"/>
    <n v="171229"/>
    <n v="1343"/>
    <n v="360474"/>
  </r>
  <r>
    <n v="20"/>
    <x v="1"/>
    <x v="1"/>
    <n v="33"/>
    <x v="1"/>
    <n v="189302"/>
    <n v="582"/>
    <n v="576"/>
    <n v="171357"/>
    <n v="1158"/>
    <n v="360659"/>
  </r>
  <r>
    <n v="20"/>
    <x v="1"/>
    <x v="2"/>
    <n v="39"/>
    <x v="1"/>
    <n v="188694"/>
    <n v="1190"/>
    <n v="869"/>
    <n v="171064"/>
    <n v="2059"/>
    <n v="359758"/>
  </r>
  <r>
    <n v="20"/>
    <x v="2"/>
    <x v="0"/>
    <n v="35"/>
    <x v="1"/>
    <n v="189099"/>
    <n v="785"/>
    <n v="676"/>
    <n v="171257"/>
    <n v="1461"/>
    <n v="360356"/>
  </r>
  <r>
    <n v="20"/>
    <x v="2"/>
    <x v="1"/>
    <n v="31"/>
    <x v="1"/>
    <n v="189479"/>
    <n v="405"/>
    <n v="704"/>
    <n v="171229"/>
    <n v="1109"/>
    <n v="360708"/>
  </r>
  <r>
    <n v="20"/>
    <x v="2"/>
    <x v="2"/>
    <n v="33"/>
    <x v="1"/>
    <n v="189330"/>
    <n v="554"/>
    <n v="677"/>
    <n v="171256"/>
    <n v="1231"/>
    <n v="360586"/>
  </r>
  <r>
    <n v="20"/>
    <x v="0"/>
    <x v="0"/>
    <n v="71"/>
    <x v="2"/>
    <n v="187693"/>
    <n v="2191"/>
    <n v="2768"/>
    <n v="169165"/>
    <n v="4959"/>
    <n v="356858"/>
  </r>
  <r>
    <n v="20"/>
    <x v="0"/>
    <x v="1"/>
    <n v="51"/>
    <x v="2"/>
    <n v="188038"/>
    <n v="1846"/>
    <n v="1539"/>
    <n v="170394"/>
    <n v="3385"/>
    <n v="358432"/>
  </r>
  <r>
    <n v="20"/>
    <x v="0"/>
    <x v="2"/>
    <n v="53"/>
    <x v="2"/>
    <n v="188323"/>
    <n v="1561"/>
    <n v="2107"/>
    <n v="169826"/>
    <n v="3668"/>
    <n v="358149"/>
  </r>
  <r>
    <n v="20"/>
    <x v="1"/>
    <x v="0"/>
    <n v="49"/>
    <x v="2"/>
    <n v="187803"/>
    <n v="2081"/>
    <n v="1178"/>
    <n v="170755"/>
    <n v="3259"/>
    <n v="358558"/>
  </r>
  <r>
    <n v="20"/>
    <x v="1"/>
    <x v="1"/>
    <n v="31"/>
    <x v="2"/>
    <n v="189191"/>
    <n v="693"/>
    <n v="862"/>
    <n v="171071"/>
    <n v="1555"/>
    <n v="360262"/>
  </r>
  <r>
    <n v="20"/>
    <x v="1"/>
    <x v="2"/>
    <n v="33"/>
    <x v="2"/>
    <n v="189089"/>
    <n v="795"/>
    <n v="696"/>
    <n v="171237"/>
    <n v="1491"/>
    <n v="360326"/>
  </r>
  <r>
    <n v="20"/>
    <x v="2"/>
    <x v="0"/>
    <n v="35"/>
    <x v="2"/>
    <n v="189120"/>
    <n v="764"/>
    <n v="916"/>
    <n v="171017"/>
    <n v="1680"/>
    <n v="360137"/>
  </r>
  <r>
    <n v="20"/>
    <x v="2"/>
    <x v="1"/>
    <n v="31"/>
    <x v="2"/>
    <n v="189534"/>
    <n v="350"/>
    <n v="718"/>
    <n v="171215"/>
    <n v="1068"/>
    <n v="360749"/>
  </r>
  <r>
    <n v="20"/>
    <x v="2"/>
    <x v="2"/>
    <n v="29"/>
    <x v="2"/>
    <n v="189522"/>
    <n v="362"/>
    <n v="865"/>
    <n v="171068"/>
    <n v="1227"/>
    <n v="360590"/>
  </r>
  <r>
    <n v="20"/>
    <x v="0"/>
    <x v="0"/>
    <n v="85"/>
    <x v="3"/>
    <n v="186973"/>
    <n v="2911"/>
    <n v="2615"/>
    <n v="169318"/>
    <n v="5526"/>
    <n v="356291"/>
  </r>
  <r>
    <n v="20"/>
    <x v="0"/>
    <x v="1"/>
    <n v="87"/>
    <x v="3"/>
    <n v="186687"/>
    <n v="3197"/>
    <n v="2820"/>
    <n v="169113"/>
    <n v="6017"/>
    <n v="355800"/>
  </r>
  <r>
    <n v="20"/>
    <x v="0"/>
    <x v="2"/>
    <n v="79"/>
    <x v="3"/>
    <n v="187206"/>
    <n v="2678"/>
    <n v="2096"/>
    <n v="169837"/>
    <n v="4774"/>
    <n v="357043"/>
  </r>
  <r>
    <n v="20"/>
    <x v="1"/>
    <x v="0"/>
    <n v="59"/>
    <x v="3"/>
    <n v="187611"/>
    <n v="2273"/>
    <n v="2681"/>
    <n v="169252"/>
    <n v="4954"/>
    <n v="356863"/>
  </r>
  <r>
    <n v="20"/>
    <x v="1"/>
    <x v="1"/>
    <n v="47"/>
    <x v="3"/>
    <n v="187622"/>
    <n v="2262"/>
    <n v="1141"/>
    <n v="170792"/>
    <n v="3403"/>
    <n v="358414"/>
  </r>
  <r>
    <n v="20"/>
    <x v="1"/>
    <x v="2"/>
    <n v="51"/>
    <x v="3"/>
    <n v="188114"/>
    <n v="1770"/>
    <n v="1905"/>
    <n v="170028"/>
    <n v="3675"/>
    <n v="358142"/>
  </r>
  <r>
    <n v="20"/>
    <x v="2"/>
    <x v="0"/>
    <n v="35"/>
    <x v="3"/>
    <n v="189039"/>
    <n v="845"/>
    <n v="680"/>
    <n v="171253"/>
    <n v="1525"/>
    <n v="360292"/>
  </r>
  <r>
    <n v="20"/>
    <x v="2"/>
    <x v="1"/>
    <n v="41"/>
    <x v="3"/>
    <n v="188679"/>
    <n v="1205"/>
    <n v="739"/>
    <n v="171194"/>
    <n v="1944"/>
    <n v="359873"/>
  </r>
  <r>
    <n v="20"/>
    <x v="2"/>
    <x v="2"/>
    <n v="37"/>
    <x v="3"/>
    <n v="188864"/>
    <n v="1020"/>
    <n v="934"/>
    <n v="170999"/>
    <n v="1954"/>
    <n v="359863"/>
  </r>
  <r>
    <n v="20"/>
    <x v="0"/>
    <x v="0"/>
    <n v="101"/>
    <x v="4"/>
    <n v="186035"/>
    <n v="3849"/>
    <n v="2093"/>
    <n v="169840"/>
    <n v="5942"/>
    <n v="355875"/>
  </r>
  <r>
    <n v="20"/>
    <x v="0"/>
    <x v="1"/>
    <n v="81"/>
    <x v="4"/>
    <n v="187592"/>
    <n v="2292"/>
    <n v="2614"/>
    <n v="169319"/>
    <n v="4906"/>
    <n v="356911"/>
  </r>
  <r>
    <n v="20"/>
    <x v="0"/>
    <x v="2"/>
    <n v="85"/>
    <x v="4"/>
    <n v="187297"/>
    <n v="2587"/>
    <n v="2905"/>
    <n v="169028"/>
    <n v="5492"/>
    <n v="356325"/>
  </r>
  <r>
    <n v="20"/>
    <x v="1"/>
    <x v="0"/>
    <n v="53"/>
    <x v="4"/>
    <n v="187554"/>
    <n v="2330"/>
    <n v="1399"/>
    <n v="170534"/>
    <n v="3729"/>
    <n v="358088"/>
  </r>
  <r>
    <n v="20"/>
    <x v="1"/>
    <x v="1"/>
    <n v="55"/>
    <x v="4"/>
    <n v="187978"/>
    <n v="1906"/>
    <n v="1337"/>
    <n v="170596"/>
    <n v="3243"/>
    <n v="358574"/>
  </r>
  <r>
    <n v="20"/>
    <x v="1"/>
    <x v="2"/>
    <n v="53"/>
    <x v="4"/>
    <n v="187982"/>
    <n v="1902"/>
    <n v="1730"/>
    <n v="170203"/>
    <n v="3632"/>
    <n v="358185"/>
  </r>
  <r>
    <n v="20"/>
    <x v="2"/>
    <x v="0"/>
    <n v="33"/>
    <x v="4"/>
    <n v="189191"/>
    <n v="693"/>
    <n v="1002"/>
    <n v="170931"/>
    <n v="1695"/>
    <n v="360122"/>
  </r>
  <r>
    <n v="20"/>
    <x v="2"/>
    <x v="1"/>
    <n v="35"/>
    <x v="4"/>
    <n v="189130"/>
    <n v="754"/>
    <n v="696"/>
    <n v="171237"/>
    <n v="1450"/>
    <n v="360367"/>
  </r>
  <r>
    <n v="20"/>
    <x v="2"/>
    <x v="2"/>
    <n v="31"/>
    <x v="4"/>
    <n v="189439"/>
    <n v="445"/>
    <n v="731"/>
    <n v="171202"/>
    <n v="1176"/>
    <n v="360641"/>
  </r>
  <r>
    <n v="20"/>
    <x v="0"/>
    <x v="0"/>
    <n v="105"/>
    <x v="5"/>
    <n v="185998"/>
    <n v="3886"/>
    <n v="2925"/>
    <n v="169008"/>
    <n v="6811"/>
    <n v="355006"/>
  </r>
  <r>
    <n v="20"/>
    <x v="0"/>
    <x v="1"/>
    <n v="101"/>
    <x v="5"/>
    <n v="186702"/>
    <n v="3182"/>
    <n v="2517"/>
    <n v="169416"/>
    <n v="5699"/>
    <n v="356118"/>
  </r>
  <r>
    <n v="20"/>
    <x v="0"/>
    <x v="2"/>
    <n v="101"/>
    <x v="5"/>
    <n v="186169"/>
    <n v="3715"/>
    <n v="2435"/>
    <n v="169498"/>
    <n v="6150"/>
    <n v="355667"/>
  </r>
  <r>
    <n v="20"/>
    <x v="1"/>
    <x v="0"/>
    <n v="69"/>
    <x v="5"/>
    <n v="187497"/>
    <n v="2387"/>
    <n v="2416"/>
    <n v="169517"/>
    <n v="4803"/>
    <n v="357014"/>
  </r>
  <r>
    <n v="20"/>
    <x v="1"/>
    <x v="1"/>
    <n v="55"/>
    <x v="5"/>
    <n v="188058"/>
    <n v="1826"/>
    <n v="1121"/>
    <n v="170812"/>
    <n v="2947"/>
    <n v="358870"/>
  </r>
  <r>
    <n v="20"/>
    <x v="1"/>
    <x v="2"/>
    <n v="61"/>
    <x v="5"/>
    <n v="188498"/>
    <n v="1386"/>
    <n v="2039"/>
    <n v="169894"/>
    <n v="3425"/>
    <n v="358392"/>
  </r>
  <r>
    <n v="20"/>
    <x v="2"/>
    <x v="0"/>
    <n v="47"/>
    <x v="5"/>
    <n v="188548"/>
    <n v="1336"/>
    <n v="1629"/>
    <n v="170304"/>
    <n v="2965"/>
    <n v="358852"/>
  </r>
  <r>
    <n v="20"/>
    <x v="2"/>
    <x v="1"/>
    <n v="35"/>
    <x v="5"/>
    <n v="189448"/>
    <n v="436"/>
    <n v="1123"/>
    <n v="170810"/>
    <n v="1559"/>
    <n v="360258"/>
  </r>
  <r>
    <n v="20"/>
    <x v="2"/>
    <x v="2"/>
    <n v="35"/>
    <x v="5"/>
    <n v="189155"/>
    <n v="729"/>
    <n v="968"/>
    <n v="170965"/>
    <n v="1697"/>
    <n v="360120"/>
  </r>
  <r>
    <n v="20"/>
    <x v="0"/>
    <x v="0"/>
    <n v="125"/>
    <x v="6"/>
    <n v="184607"/>
    <n v="5277"/>
    <n v="3701"/>
    <n v="168232"/>
    <n v="8978"/>
    <n v="352839"/>
  </r>
  <r>
    <n v="20"/>
    <x v="0"/>
    <x v="1"/>
    <n v="121"/>
    <x v="6"/>
    <n v="183809"/>
    <n v="6075"/>
    <n v="3370"/>
    <n v="168563"/>
    <n v="9445"/>
    <n v="352372"/>
  </r>
  <r>
    <n v="20"/>
    <x v="0"/>
    <x v="2"/>
    <n v="101"/>
    <x v="6"/>
    <n v="186325"/>
    <n v="3559"/>
    <n v="2643"/>
    <n v="169290"/>
    <n v="6202"/>
    <n v="355615"/>
  </r>
  <r>
    <n v="20"/>
    <x v="1"/>
    <x v="0"/>
    <n v="81"/>
    <x v="6"/>
    <n v="187293"/>
    <n v="2591"/>
    <n v="2632"/>
    <n v="169301"/>
    <n v="5223"/>
    <n v="356594"/>
  </r>
  <r>
    <n v="20"/>
    <x v="1"/>
    <x v="1"/>
    <n v="77"/>
    <x v="6"/>
    <n v="186999"/>
    <n v="2885"/>
    <n v="2813"/>
    <n v="169120"/>
    <n v="5698"/>
    <n v="356119"/>
  </r>
  <r>
    <n v="20"/>
    <x v="1"/>
    <x v="2"/>
    <n v="53"/>
    <x v="6"/>
    <n v="187333"/>
    <n v="2551"/>
    <n v="2149"/>
    <n v="169784"/>
    <n v="4700"/>
    <n v="357117"/>
  </r>
  <r>
    <n v="20"/>
    <x v="2"/>
    <x v="0"/>
    <n v="53"/>
    <x v="6"/>
    <n v="187933"/>
    <n v="1951"/>
    <n v="2236"/>
    <n v="169697"/>
    <n v="4187"/>
    <n v="357630"/>
  </r>
  <r>
    <n v="20"/>
    <x v="2"/>
    <x v="1"/>
    <n v="45"/>
    <x v="6"/>
    <n v="188417"/>
    <n v="1467"/>
    <n v="2425"/>
    <n v="169508"/>
    <n v="3892"/>
    <n v="357925"/>
  </r>
  <r>
    <n v="20"/>
    <x v="2"/>
    <x v="2"/>
    <n v="35"/>
    <x v="6"/>
    <n v="189164"/>
    <n v="720"/>
    <n v="1198"/>
    <n v="170735"/>
    <n v="1918"/>
    <n v="359899"/>
  </r>
  <r>
    <n v="20"/>
    <x v="0"/>
    <x v="0"/>
    <n v="141"/>
    <x v="7"/>
    <n v="183321"/>
    <n v="6563"/>
    <n v="3090"/>
    <n v="168843"/>
    <n v="9653"/>
    <n v="352164"/>
  </r>
  <r>
    <n v="20"/>
    <x v="0"/>
    <x v="1"/>
    <n v="113"/>
    <x v="7"/>
    <n v="184783"/>
    <n v="5101"/>
    <n v="2909"/>
    <n v="169024"/>
    <n v="8010"/>
    <n v="353807"/>
  </r>
  <r>
    <n v="20"/>
    <x v="0"/>
    <x v="2"/>
    <n v="111"/>
    <x v="7"/>
    <n v="185093"/>
    <n v="4791"/>
    <n v="2738"/>
    <n v="169195"/>
    <n v="7529"/>
    <n v="354288"/>
  </r>
  <r>
    <n v="20"/>
    <x v="1"/>
    <x v="0"/>
    <n v="85"/>
    <x v="7"/>
    <n v="186954"/>
    <n v="2930"/>
    <n v="2989"/>
    <n v="168944"/>
    <n v="5919"/>
    <n v="355898"/>
  </r>
  <r>
    <n v="20"/>
    <x v="1"/>
    <x v="1"/>
    <n v="85"/>
    <x v="7"/>
    <n v="186851"/>
    <n v="3033"/>
    <n v="3172"/>
    <n v="168761"/>
    <n v="6205"/>
    <n v="355612"/>
  </r>
  <r>
    <n v="20"/>
    <x v="1"/>
    <x v="2"/>
    <n v="85"/>
    <x v="7"/>
    <n v="186678"/>
    <n v="3206"/>
    <n v="2835"/>
    <n v="169098"/>
    <n v="6041"/>
    <n v="355776"/>
  </r>
  <r>
    <n v="20"/>
    <x v="2"/>
    <x v="0"/>
    <n v="57"/>
    <x v="7"/>
    <n v="187381"/>
    <n v="2503"/>
    <n v="2143"/>
    <n v="169790"/>
    <n v="4646"/>
    <n v="357171"/>
  </r>
  <r>
    <n v="20"/>
    <x v="2"/>
    <x v="1"/>
    <n v="59"/>
    <x v="7"/>
    <n v="187493"/>
    <n v="2391"/>
    <n v="2078"/>
    <n v="169855"/>
    <n v="4469"/>
    <n v="357348"/>
  </r>
  <r>
    <n v="20"/>
    <x v="2"/>
    <x v="2"/>
    <n v="53"/>
    <x v="7"/>
    <n v="187858"/>
    <n v="2026"/>
    <n v="1693"/>
    <n v="170240"/>
    <n v="3719"/>
    <n v="358098"/>
  </r>
  <r>
    <n v="20"/>
    <x v="0"/>
    <x v="0"/>
    <n v="141"/>
    <x v="8"/>
    <n v="183323"/>
    <n v="6561"/>
    <n v="2758"/>
    <n v="169175"/>
    <n v="9319"/>
    <n v="352498"/>
  </r>
  <r>
    <n v="20"/>
    <x v="0"/>
    <x v="1"/>
    <n v="131"/>
    <x v="8"/>
    <n v="184051"/>
    <n v="5833"/>
    <n v="3064"/>
    <n v="168869"/>
    <n v="8897"/>
    <n v="352920"/>
  </r>
  <r>
    <n v="20"/>
    <x v="0"/>
    <x v="2"/>
    <n v="125"/>
    <x v="8"/>
    <n v="184507"/>
    <n v="5377"/>
    <n v="3045"/>
    <n v="168888"/>
    <n v="8422"/>
    <n v="353395"/>
  </r>
  <r>
    <n v="20"/>
    <x v="1"/>
    <x v="0"/>
    <n v="99"/>
    <x v="8"/>
    <n v="186297"/>
    <n v="3587"/>
    <n v="1937"/>
    <n v="169996"/>
    <n v="5524"/>
    <n v="356293"/>
  </r>
  <r>
    <n v="20"/>
    <x v="1"/>
    <x v="1"/>
    <n v="83"/>
    <x v="8"/>
    <n v="186488"/>
    <n v="3396"/>
    <n v="3293"/>
    <n v="168640"/>
    <n v="6689"/>
    <n v="355128"/>
  </r>
  <r>
    <n v="20"/>
    <x v="1"/>
    <x v="2"/>
    <n v="85"/>
    <x v="8"/>
    <n v="186888"/>
    <n v="2996"/>
    <n v="2436"/>
    <n v="169497"/>
    <n v="5432"/>
    <n v="356385"/>
  </r>
  <r>
    <n v="20"/>
    <x v="2"/>
    <x v="0"/>
    <n v="55"/>
    <x v="8"/>
    <n v="187720"/>
    <n v="2164"/>
    <n v="2113"/>
    <n v="169820"/>
    <n v="4277"/>
    <n v="357540"/>
  </r>
  <r>
    <n v="20"/>
    <x v="2"/>
    <x v="1"/>
    <n v="51"/>
    <x v="8"/>
    <n v="187602"/>
    <n v="2282"/>
    <n v="2044"/>
    <n v="169889"/>
    <n v="4326"/>
    <n v="357491"/>
  </r>
  <r>
    <n v="20"/>
    <x v="2"/>
    <x v="2"/>
    <n v="51"/>
    <x v="8"/>
    <n v="187685"/>
    <n v="2199"/>
    <n v="1960"/>
    <n v="169973"/>
    <n v="4159"/>
    <n v="357658"/>
  </r>
  <r>
    <n v="20"/>
    <x v="0"/>
    <x v="0"/>
    <n v="171"/>
    <x v="9"/>
    <n v="182433"/>
    <n v="7451"/>
    <n v="4799"/>
    <n v="167134"/>
    <n v="12250"/>
    <n v="349567"/>
  </r>
  <r>
    <n v="20"/>
    <x v="0"/>
    <x v="1"/>
    <n v="139"/>
    <x v="9"/>
    <n v="184515"/>
    <n v="5369"/>
    <n v="3447"/>
    <n v="168486"/>
    <n v="8816"/>
    <n v="353001"/>
  </r>
  <r>
    <n v="20"/>
    <x v="0"/>
    <x v="2"/>
    <n v="145"/>
    <x v="9"/>
    <n v="183609"/>
    <n v="6275"/>
    <n v="4153"/>
    <n v="167780"/>
    <n v="10428"/>
    <n v="351389"/>
  </r>
  <r>
    <n v="20"/>
    <x v="1"/>
    <x v="0"/>
    <n v="99"/>
    <x v="9"/>
    <n v="186133"/>
    <n v="3751"/>
    <n v="3189"/>
    <n v="168744"/>
    <n v="6940"/>
    <n v="354877"/>
  </r>
  <r>
    <n v="20"/>
    <x v="1"/>
    <x v="1"/>
    <n v="81"/>
    <x v="9"/>
    <n v="186412"/>
    <n v="3472"/>
    <n v="2171"/>
    <n v="169762"/>
    <n v="5643"/>
    <n v="356174"/>
  </r>
  <r>
    <n v="20"/>
    <x v="1"/>
    <x v="2"/>
    <n v="87"/>
    <x v="9"/>
    <n v="187135"/>
    <n v="2749"/>
    <n v="2827"/>
    <n v="169106"/>
    <n v="5576"/>
    <n v="356241"/>
  </r>
  <r>
    <n v="20"/>
    <x v="2"/>
    <x v="0"/>
    <n v="51"/>
    <x v="9"/>
    <n v="187767"/>
    <n v="2117"/>
    <n v="2046"/>
    <n v="169887"/>
    <n v="4163"/>
    <n v="357654"/>
  </r>
  <r>
    <n v="20"/>
    <x v="2"/>
    <x v="1"/>
    <n v="57"/>
    <x v="9"/>
    <n v="186971"/>
    <n v="2913"/>
    <n v="2240"/>
    <n v="169693"/>
    <n v="5153"/>
    <n v="356664"/>
  </r>
  <r>
    <n v="20"/>
    <x v="2"/>
    <x v="2"/>
    <n v="47"/>
    <x v="9"/>
    <n v="188193"/>
    <n v="1691"/>
    <n v="1605"/>
    <n v="170328"/>
    <n v="3296"/>
    <n v="358521"/>
  </r>
  <r>
    <n v="22"/>
    <x v="0"/>
    <x v="0"/>
    <n v="47"/>
    <x v="0"/>
    <n v="184401"/>
    <n v="1228"/>
    <n v="1609"/>
    <n v="126361"/>
    <n v="2837"/>
    <n v="310762"/>
  </r>
  <r>
    <n v="22"/>
    <x v="0"/>
    <x v="1"/>
    <n v="45"/>
    <x v="0"/>
    <n v="185152"/>
    <n v="477"/>
    <n v="1382"/>
    <n v="126588"/>
    <n v="1859"/>
    <n v="311740"/>
  </r>
  <r>
    <n v="22"/>
    <x v="0"/>
    <x v="2"/>
    <n v="49"/>
    <x v="0"/>
    <n v="184318"/>
    <n v="1311"/>
    <n v="1456"/>
    <n v="126514"/>
    <n v="2767"/>
    <n v="310832"/>
  </r>
  <r>
    <n v="22"/>
    <x v="1"/>
    <x v="0"/>
    <n v="47"/>
    <x v="0"/>
    <n v="184557"/>
    <n v="1072"/>
    <n v="1683"/>
    <n v="126287"/>
    <n v="2755"/>
    <n v="310844"/>
  </r>
  <r>
    <n v="22"/>
    <x v="1"/>
    <x v="1"/>
    <n v="45"/>
    <x v="0"/>
    <n v="184819"/>
    <n v="810"/>
    <n v="1558"/>
    <n v="126412"/>
    <n v="2368"/>
    <n v="311231"/>
  </r>
  <r>
    <n v="22"/>
    <x v="1"/>
    <x v="2"/>
    <n v="47"/>
    <x v="0"/>
    <n v="184576"/>
    <n v="1053"/>
    <n v="1593"/>
    <n v="126377"/>
    <n v="2646"/>
    <n v="310953"/>
  </r>
  <r>
    <n v="22"/>
    <x v="2"/>
    <x v="0"/>
    <n v="49"/>
    <x v="0"/>
    <n v="184558"/>
    <n v="1071"/>
    <n v="1489"/>
    <n v="126481"/>
    <n v="2560"/>
    <n v="311039"/>
  </r>
  <r>
    <n v="22"/>
    <x v="2"/>
    <x v="1"/>
    <n v="41"/>
    <x v="0"/>
    <n v="185195"/>
    <n v="434"/>
    <n v="1760"/>
    <n v="126210"/>
    <n v="2194"/>
    <n v="311405"/>
  </r>
  <r>
    <n v="22"/>
    <x v="2"/>
    <x v="2"/>
    <n v="49"/>
    <x v="0"/>
    <n v="184655"/>
    <n v="974"/>
    <n v="1207"/>
    <n v="126763"/>
    <n v="2181"/>
    <n v="311418"/>
  </r>
  <r>
    <n v="22"/>
    <x v="0"/>
    <x v="0"/>
    <n v="79"/>
    <x v="1"/>
    <n v="183356"/>
    <n v="2273"/>
    <n v="2910"/>
    <n v="125060"/>
    <n v="5183"/>
    <n v="308416"/>
  </r>
  <r>
    <n v="22"/>
    <x v="0"/>
    <x v="1"/>
    <n v="79"/>
    <x v="1"/>
    <n v="183294"/>
    <n v="2335"/>
    <n v="2585"/>
    <n v="125385"/>
    <n v="4920"/>
    <n v="308679"/>
  </r>
  <r>
    <n v="22"/>
    <x v="0"/>
    <x v="2"/>
    <n v="71"/>
    <x v="1"/>
    <n v="183108"/>
    <n v="2521"/>
    <n v="2772"/>
    <n v="125198"/>
    <n v="5293"/>
    <n v="308306"/>
  </r>
  <r>
    <n v="22"/>
    <x v="1"/>
    <x v="0"/>
    <n v="51"/>
    <x v="1"/>
    <n v="184177"/>
    <n v="1452"/>
    <n v="1291"/>
    <n v="126679"/>
    <n v="2743"/>
    <n v="310856"/>
  </r>
  <r>
    <n v="22"/>
    <x v="1"/>
    <x v="1"/>
    <n v="51"/>
    <x v="1"/>
    <n v="184152"/>
    <n v="1477"/>
    <n v="1368"/>
    <n v="126602"/>
    <n v="2845"/>
    <n v="310754"/>
  </r>
  <r>
    <n v="22"/>
    <x v="1"/>
    <x v="2"/>
    <n v="45"/>
    <x v="1"/>
    <n v="184805"/>
    <n v="824"/>
    <n v="1309"/>
    <n v="126661"/>
    <n v="2133"/>
    <n v="311466"/>
  </r>
  <r>
    <n v="22"/>
    <x v="2"/>
    <x v="0"/>
    <n v="49"/>
    <x v="1"/>
    <n v="184489"/>
    <n v="1140"/>
    <n v="1527"/>
    <n v="126443"/>
    <n v="2667"/>
    <n v="310932"/>
  </r>
  <r>
    <n v="22"/>
    <x v="2"/>
    <x v="1"/>
    <n v="45"/>
    <x v="1"/>
    <n v="184783"/>
    <n v="846"/>
    <n v="1639"/>
    <n v="126331"/>
    <n v="2485"/>
    <n v="311114"/>
  </r>
  <r>
    <n v="22"/>
    <x v="2"/>
    <x v="2"/>
    <n v="49"/>
    <x v="1"/>
    <n v="184393"/>
    <n v="1236"/>
    <n v="1609"/>
    <n v="126361"/>
    <n v="2845"/>
    <n v="310754"/>
  </r>
  <r>
    <n v="22"/>
    <x v="0"/>
    <x v="0"/>
    <n v="97"/>
    <x v="2"/>
    <n v="182998"/>
    <n v="2631"/>
    <n v="4075"/>
    <n v="123895"/>
    <n v="6706"/>
    <n v="306893"/>
  </r>
  <r>
    <n v="22"/>
    <x v="0"/>
    <x v="1"/>
    <n v="81"/>
    <x v="2"/>
    <n v="182575"/>
    <n v="3054"/>
    <n v="3275"/>
    <n v="124695"/>
    <n v="6329"/>
    <n v="307270"/>
  </r>
  <r>
    <n v="22"/>
    <x v="0"/>
    <x v="2"/>
    <n v="83"/>
    <x v="2"/>
    <n v="183112"/>
    <n v="2517"/>
    <n v="3578"/>
    <n v="124392"/>
    <n v="6095"/>
    <n v="307504"/>
  </r>
  <r>
    <n v="22"/>
    <x v="1"/>
    <x v="0"/>
    <n v="61"/>
    <x v="2"/>
    <n v="183227"/>
    <n v="2402"/>
    <n v="2783"/>
    <n v="125187"/>
    <n v="5185"/>
    <n v="308414"/>
  </r>
  <r>
    <n v="22"/>
    <x v="1"/>
    <x v="1"/>
    <n v="39"/>
    <x v="2"/>
    <n v="185220"/>
    <n v="409"/>
    <n v="2028"/>
    <n v="125942"/>
    <n v="2437"/>
    <n v="311162"/>
  </r>
  <r>
    <n v="22"/>
    <x v="1"/>
    <x v="2"/>
    <n v="49"/>
    <x v="2"/>
    <n v="184488"/>
    <n v="1141"/>
    <n v="1397"/>
    <n v="126573"/>
    <n v="2538"/>
    <n v="311061"/>
  </r>
  <r>
    <n v="22"/>
    <x v="2"/>
    <x v="0"/>
    <n v="51"/>
    <x v="2"/>
    <n v="184161"/>
    <n v="1468"/>
    <n v="1494"/>
    <n v="126476"/>
    <n v="2962"/>
    <n v="310637"/>
  </r>
  <r>
    <n v="22"/>
    <x v="2"/>
    <x v="1"/>
    <n v="49"/>
    <x v="2"/>
    <n v="184356"/>
    <n v="1273"/>
    <n v="1674"/>
    <n v="126296"/>
    <n v="2947"/>
    <n v="310652"/>
  </r>
  <r>
    <n v="22"/>
    <x v="2"/>
    <x v="2"/>
    <n v="43"/>
    <x v="2"/>
    <n v="185158"/>
    <n v="471"/>
    <n v="1530"/>
    <n v="126440"/>
    <n v="2001"/>
    <n v="311598"/>
  </r>
  <r>
    <n v="22"/>
    <x v="0"/>
    <x v="0"/>
    <n v="107"/>
    <x v="3"/>
    <n v="182100"/>
    <n v="3529"/>
    <n v="3621"/>
    <n v="124349"/>
    <n v="7150"/>
    <n v="306449"/>
  </r>
  <r>
    <n v="22"/>
    <x v="0"/>
    <x v="1"/>
    <n v="105"/>
    <x v="3"/>
    <n v="182513"/>
    <n v="3116"/>
    <n v="3452"/>
    <n v="124518"/>
    <n v="6568"/>
    <n v="307031"/>
  </r>
  <r>
    <n v="22"/>
    <x v="0"/>
    <x v="2"/>
    <n v="103"/>
    <x v="3"/>
    <n v="183173"/>
    <n v="2456"/>
    <n v="3948"/>
    <n v="124022"/>
    <n v="6404"/>
    <n v="307195"/>
  </r>
  <r>
    <n v="22"/>
    <x v="1"/>
    <x v="0"/>
    <n v="83"/>
    <x v="3"/>
    <n v="183513"/>
    <n v="2116"/>
    <n v="2533"/>
    <n v="125437"/>
    <n v="4649"/>
    <n v="308950"/>
  </r>
  <r>
    <n v="22"/>
    <x v="1"/>
    <x v="1"/>
    <n v="79"/>
    <x v="3"/>
    <n v="183837"/>
    <n v="1792"/>
    <n v="2007"/>
    <n v="125963"/>
    <n v="3799"/>
    <n v="309800"/>
  </r>
  <r>
    <n v="22"/>
    <x v="1"/>
    <x v="2"/>
    <n v="83"/>
    <x v="3"/>
    <n v="182874"/>
    <n v="2755"/>
    <n v="2900"/>
    <n v="125070"/>
    <n v="5655"/>
    <n v="307944"/>
  </r>
  <r>
    <n v="22"/>
    <x v="2"/>
    <x v="0"/>
    <n v="47"/>
    <x v="3"/>
    <n v="184428"/>
    <n v="1201"/>
    <n v="1589"/>
    <n v="126381"/>
    <n v="2790"/>
    <n v="310809"/>
  </r>
  <r>
    <n v="22"/>
    <x v="2"/>
    <x v="1"/>
    <n v="45"/>
    <x v="3"/>
    <n v="184761"/>
    <n v="868"/>
    <n v="1682"/>
    <n v="126288"/>
    <n v="2550"/>
    <n v="311049"/>
  </r>
  <r>
    <n v="22"/>
    <x v="2"/>
    <x v="2"/>
    <n v="45"/>
    <x v="3"/>
    <n v="184945"/>
    <n v="684"/>
    <n v="1687"/>
    <n v="126283"/>
    <n v="2371"/>
    <n v="311228"/>
  </r>
  <r>
    <n v="22"/>
    <x v="0"/>
    <x v="0"/>
    <n v="121"/>
    <x v="4"/>
    <n v="181876"/>
    <n v="3753"/>
    <n v="4955"/>
    <n v="123015"/>
    <n v="8708"/>
    <n v="304891"/>
  </r>
  <r>
    <n v="22"/>
    <x v="0"/>
    <x v="1"/>
    <n v="111"/>
    <x v="4"/>
    <n v="181889"/>
    <n v="3740"/>
    <n v="4287"/>
    <n v="123683"/>
    <n v="8027"/>
    <n v="305572"/>
  </r>
  <r>
    <n v="22"/>
    <x v="0"/>
    <x v="2"/>
    <n v="109"/>
    <x v="4"/>
    <n v="182838"/>
    <n v="2791"/>
    <n v="3601"/>
    <n v="124369"/>
    <n v="6392"/>
    <n v="307207"/>
  </r>
  <r>
    <n v="22"/>
    <x v="1"/>
    <x v="0"/>
    <n v="85"/>
    <x v="4"/>
    <n v="183680"/>
    <n v="1949"/>
    <n v="2280"/>
    <n v="125690"/>
    <n v="4229"/>
    <n v="309370"/>
  </r>
  <r>
    <n v="22"/>
    <x v="1"/>
    <x v="1"/>
    <n v="83"/>
    <x v="4"/>
    <n v="183090"/>
    <n v="2539"/>
    <n v="2801"/>
    <n v="125169"/>
    <n v="5340"/>
    <n v="308259"/>
  </r>
  <r>
    <n v="22"/>
    <x v="1"/>
    <x v="2"/>
    <n v="77"/>
    <x v="4"/>
    <n v="183176"/>
    <n v="2453"/>
    <n v="2482"/>
    <n v="125488"/>
    <n v="4935"/>
    <n v="308664"/>
  </r>
  <r>
    <n v="22"/>
    <x v="2"/>
    <x v="0"/>
    <n v="51"/>
    <x v="4"/>
    <n v="184573"/>
    <n v="1056"/>
    <n v="1404"/>
    <n v="126566"/>
    <n v="2460"/>
    <n v="311139"/>
  </r>
  <r>
    <n v="22"/>
    <x v="2"/>
    <x v="1"/>
    <n v="43"/>
    <x v="4"/>
    <n v="185003"/>
    <n v="626"/>
    <n v="1545"/>
    <n v="126425"/>
    <n v="2171"/>
    <n v="311428"/>
  </r>
  <r>
    <n v="22"/>
    <x v="2"/>
    <x v="2"/>
    <n v="47"/>
    <x v="4"/>
    <n v="184890"/>
    <n v="739"/>
    <n v="1495"/>
    <n v="126475"/>
    <n v="2234"/>
    <n v="311365"/>
  </r>
  <r>
    <n v="22"/>
    <x v="0"/>
    <x v="0"/>
    <n v="135"/>
    <x v="5"/>
    <n v="181522"/>
    <n v="4107"/>
    <n v="5216"/>
    <n v="122754"/>
    <n v="9323"/>
    <n v="304276"/>
  </r>
  <r>
    <n v="22"/>
    <x v="0"/>
    <x v="1"/>
    <n v="127"/>
    <x v="5"/>
    <n v="181926"/>
    <n v="3703"/>
    <n v="4927"/>
    <n v="123043"/>
    <n v="8630"/>
    <n v="304969"/>
  </r>
  <r>
    <n v="22"/>
    <x v="0"/>
    <x v="2"/>
    <n v="133"/>
    <x v="5"/>
    <n v="182975"/>
    <n v="2654"/>
    <n v="4966"/>
    <n v="123004"/>
    <n v="7620"/>
    <n v="305979"/>
  </r>
  <r>
    <n v="22"/>
    <x v="1"/>
    <x v="0"/>
    <n v="95"/>
    <x v="5"/>
    <n v="184015"/>
    <n v="1614"/>
    <n v="3889"/>
    <n v="124081"/>
    <n v="5503"/>
    <n v="308096"/>
  </r>
  <r>
    <n v="22"/>
    <x v="1"/>
    <x v="1"/>
    <n v="85"/>
    <x v="5"/>
    <n v="183781"/>
    <n v="1848"/>
    <n v="2834"/>
    <n v="125136"/>
    <n v="4682"/>
    <n v="308917"/>
  </r>
  <r>
    <n v="22"/>
    <x v="1"/>
    <x v="2"/>
    <n v="79"/>
    <x v="5"/>
    <n v="183743"/>
    <n v="1886"/>
    <n v="2207"/>
    <n v="125763"/>
    <n v="4093"/>
    <n v="309506"/>
  </r>
  <r>
    <n v="22"/>
    <x v="2"/>
    <x v="0"/>
    <n v="61"/>
    <x v="5"/>
    <n v="183235"/>
    <n v="2394"/>
    <n v="2040"/>
    <n v="125930"/>
    <n v="4434"/>
    <n v="309165"/>
  </r>
  <r>
    <n v="22"/>
    <x v="2"/>
    <x v="1"/>
    <n v="45"/>
    <x v="5"/>
    <n v="185004"/>
    <n v="625"/>
    <n v="1606"/>
    <n v="126364"/>
    <n v="2231"/>
    <n v="311368"/>
  </r>
  <r>
    <n v="22"/>
    <x v="2"/>
    <x v="2"/>
    <n v="47"/>
    <x v="5"/>
    <n v="184456"/>
    <n v="1173"/>
    <n v="1597"/>
    <n v="126373"/>
    <n v="2770"/>
    <n v="310829"/>
  </r>
  <r>
    <n v="22"/>
    <x v="0"/>
    <x v="0"/>
    <n v="145"/>
    <x v="6"/>
    <n v="181359"/>
    <n v="4270"/>
    <n v="5701"/>
    <n v="122269"/>
    <n v="9971"/>
    <n v="303628"/>
  </r>
  <r>
    <n v="22"/>
    <x v="0"/>
    <x v="1"/>
    <n v="151"/>
    <x v="6"/>
    <n v="181417"/>
    <n v="4212"/>
    <n v="5446"/>
    <n v="122524"/>
    <n v="9658"/>
    <n v="303941"/>
  </r>
  <r>
    <n v="22"/>
    <x v="0"/>
    <x v="2"/>
    <n v="115"/>
    <x v="6"/>
    <n v="182479"/>
    <n v="3150"/>
    <n v="4111"/>
    <n v="123859"/>
    <n v="7261"/>
    <n v="306338"/>
  </r>
  <r>
    <n v="22"/>
    <x v="1"/>
    <x v="0"/>
    <n v="113"/>
    <x v="6"/>
    <n v="182572"/>
    <n v="3057"/>
    <n v="4218"/>
    <n v="123752"/>
    <n v="7275"/>
    <n v="306324"/>
  </r>
  <r>
    <n v="22"/>
    <x v="1"/>
    <x v="1"/>
    <n v="113"/>
    <x v="6"/>
    <n v="182587"/>
    <n v="3042"/>
    <n v="4635"/>
    <n v="123335"/>
    <n v="7677"/>
    <n v="305922"/>
  </r>
  <r>
    <n v="22"/>
    <x v="1"/>
    <x v="2"/>
    <n v="81"/>
    <x v="6"/>
    <n v="183429"/>
    <n v="2200"/>
    <n v="2767"/>
    <n v="125203"/>
    <n v="4967"/>
    <n v="308632"/>
  </r>
  <r>
    <n v="22"/>
    <x v="2"/>
    <x v="0"/>
    <n v="85"/>
    <x v="6"/>
    <n v="182496"/>
    <n v="3133"/>
    <n v="3356"/>
    <n v="124614"/>
    <n v="6489"/>
    <n v="307110"/>
  </r>
  <r>
    <n v="22"/>
    <x v="2"/>
    <x v="1"/>
    <n v="79"/>
    <x v="6"/>
    <n v="182994"/>
    <n v="2635"/>
    <n v="3140"/>
    <n v="124830"/>
    <n v="5775"/>
    <n v="307824"/>
  </r>
  <r>
    <n v="22"/>
    <x v="2"/>
    <x v="2"/>
    <n v="47"/>
    <x v="6"/>
    <n v="184658"/>
    <n v="971"/>
    <n v="1578"/>
    <n v="126392"/>
    <n v="2549"/>
    <n v="311050"/>
  </r>
  <r>
    <n v="22"/>
    <x v="0"/>
    <x v="0"/>
    <n v="167"/>
    <x v="7"/>
    <n v="180186"/>
    <n v="5443"/>
    <n v="6102"/>
    <n v="121868"/>
    <n v="11545"/>
    <n v="302054"/>
  </r>
  <r>
    <n v="22"/>
    <x v="0"/>
    <x v="1"/>
    <n v="157"/>
    <x v="7"/>
    <n v="181623"/>
    <n v="4006"/>
    <n v="5228"/>
    <n v="122742"/>
    <n v="9234"/>
    <n v="304365"/>
  </r>
  <r>
    <n v="22"/>
    <x v="0"/>
    <x v="2"/>
    <n v="153"/>
    <x v="7"/>
    <n v="180784"/>
    <n v="4845"/>
    <n v="5427"/>
    <n v="122543"/>
    <n v="10272"/>
    <n v="303327"/>
  </r>
  <r>
    <n v="22"/>
    <x v="1"/>
    <x v="0"/>
    <n v="113"/>
    <x v="7"/>
    <n v="182661"/>
    <n v="2968"/>
    <n v="4139"/>
    <n v="123831"/>
    <n v="7107"/>
    <n v="306492"/>
  </r>
  <r>
    <n v="22"/>
    <x v="1"/>
    <x v="1"/>
    <n v="111"/>
    <x v="7"/>
    <n v="182402"/>
    <n v="3227"/>
    <n v="3671"/>
    <n v="124299"/>
    <n v="6898"/>
    <n v="306701"/>
  </r>
  <r>
    <n v="22"/>
    <x v="1"/>
    <x v="2"/>
    <n v="113"/>
    <x v="7"/>
    <n v="183146"/>
    <n v="2483"/>
    <n v="4090"/>
    <n v="123880"/>
    <n v="6573"/>
    <n v="307026"/>
  </r>
  <r>
    <n v="22"/>
    <x v="2"/>
    <x v="0"/>
    <n v="83"/>
    <x v="7"/>
    <n v="182859"/>
    <n v="2770"/>
    <n v="3320"/>
    <n v="124650"/>
    <n v="6090"/>
    <n v="307509"/>
  </r>
  <r>
    <n v="22"/>
    <x v="2"/>
    <x v="1"/>
    <n v="81"/>
    <x v="7"/>
    <n v="183570"/>
    <n v="2059"/>
    <n v="2862"/>
    <n v="125108"/>
    <n v="4921"/>
    <n v="308678"/>
  </r>
  <r>
    <n v="22"/>
    <x v="2"/>
    <x v="2"/>
    <n v="79"/>
    <x v="7"/>
    <n v="183624"/>
    <n v="2005"/>
    <n v="3486"/>
    <n v="124484"/>
    <n v="5491"/>
    <n v="308108"/>
  </r>
  <r>
    <n v="22"/>
    <x v="0"/>
    <x v="0"/>
    <n v="173"/>
    <x v="8"/>
    <n v="180173"/>
    <n v="5456"/>
    <n v="6942"/>
    <n v="121028"/>
    <n v="12398"/>
    <n v="301201"/>
  </r>
  <r>
    <n v="22"/>
    <x v="0"/>
    <x v="1"/>
    <n v="163"/>
    <x v="8"/>
    <n v="180122"/>
    <n v="5507"/>
    <n v="6052"/>
    <n v="121918"/>
    <n v="11559"/>
    <n v="302040"/>
  </r>
  <r>
    <n v="22"/>
    <x v="0"/>
    <x v="2"/>
    <n v="157"/>
    <x v="8"/>
    <n v="180537"/>
    <n v="5092"/>
    <n v="4951"/>
    <n v="123019"/>
    <n v="10043"/>
    <n v="303556"/>
  </r>
  <r>
    <n v="22"/>
    <x v="1"/>
    <x v="0"/>
    <n v="123"/>
    <x v="8"/>
    <n v="181875"/>
    <n v="3754"/>
    <n v="3820"/>
    <n v="124150"/>
    <n v="7574"/>
    <n v="306025"/>
  </r>
  <r>
    <n v="22"/>
    <x v="1"/>
    <x v="1"/>
    <n v="105"/>
    <x v="8"/>
    <n v="182583"/>
    <n v="3046"/>
    <n v="3205"/>
    <n v="124765"/>
    <n v="6251"/>
    <n v="307348"/>
  </r>
  <r>
    <n v="22"/>
    <x v="1"/>
    <x v="2"/>
    <n v="107"/>
    <x v="8"/>
    <n v="182824"/>
    <n v="2805"/>
    <n v="4356"/>
    <n v="123614"/>
    <n v="7161"/>
    <n v="306438"/>
  </r>
  <r>
    <n v="22"/>
    <x v="2"/>
    <x v="0"/>
    <n v="75"/>
    <x v="8"/>
    <n v="183314"/>
    <n v="2315"/>
    <n v="2968"/>
    <n v="125002"/>
    <n v="5283"/>
    <n v="308316"/>
  </r>
  <r>
    <n v="22"/>
    <x v="2"/>
    <x v="1"/>
    <n v="81"/>
    <x v="8"/>
    <n v="183515"/>
    <n v="2114"/>
    <n v="3881"/>
    <n v="124089"/>
    <n v="5995"/>
    <n v="307604"/>
  </r>
  <r>
    <n v="22"/>
    <x v="2"/>
    <x v="2"/>
    <n v="83"/>
    <x v="8"/>
    <n v="183069"/>
    <n v="2560"/>
    <n v="3530"/>
    <n v="124440"/>
    <n v="6090"/>
    <n v="307509"/>
  </r>
  <r>
    <n v="22"/>
    <x v="0"/>
    <x v="0"/>
    <n v="181"/>
    <x v="9"/>
    <n v="179862"/>
    <n v="5767"/>
    <n v="7110"/>
    <n v="120860"/>
    <n v="12877"/>
    <n v="300722"/>
  </r>
  <r>
    <n v="22"/>
    <x v="0"/>
    <x v="1"/>
    <n v="167"/>
    <x v="9"/>
    <n v="180469"/>
    <n v="5160"/>
    <n v="5961"/>
    <n v="122009"/>
    <n v="11121"/>
    <n v="302478"/>
  </r>
  <r>
    <n v="22"/>
    <x v="0"/>
    <x v="2"/>
    <n v="161"/>
    <x v="9"/>
    <n v="179906"/>
    <n v="5723"/>
    <n v="6758"/>
    <n v="121212"/>
    <n v="12481"/>
    <n v="301118"/>
  </r>
  <r>
    <n v="22"/>
    <x v="1"/>
    <x v="0"/>
    <n v="119"/>
    <x v="9"/>
    <n v="182292"/>
    <n v="3337"/>
    <n v="4621"/>
    <n v="123349"/>
    <n v="7958"/>
    <n v="305641"/>
  </r>
  <r>
    <n v="22"/>
    <x v="1"/>
    <x v="1"/>
    <n v="107"/>
    <x v="9"/>
    <n v="182360"/>
    <n v="3269"/>
    <n v="3550"/>
    <n v="124420"/>
    <n v="6819"/>
    <n v="306780"/>
  </r>
  <r>
    <n v="22"/>
    <x v="1"/>
    <x v="2"/>
    <n v="103"/>
    <x v="9"/>
    <n v="181590"/>
    <n v="4039"/>
    <n v="4017"/>
    <n v="123953"/>
    <n v="8056"/>
    <n v="305543"/>
  </r>
  <r>
    <n v="22"/>
    <x v="2"/>
    <x v="0"/>
    <n v="85"/>
    <x v="9"/>
    <n v="183171"/>
    <n v="2458"/>
    <n v="3456"/>
    <n v="124514"/>
    <n v="5914"/>
    <n v="307685"/>
  </r>
  <r>
    <n v="22"/>
    <x v="2"/>
    <x v="1"/>
    <n v="75"/>
    <x v="9"/>
    <n v="183287"/>
    <n v="2342"/>
    <n v="2800"/>
    <n v="125170"/>
    <n v="5142"/>
    <n v="308457"/>
  </r>
  <r>
    <n v="22"/>
    <x v="2"/>
    <x v="2"/>
    <n v="75"/>
    <x v="9"/>
    <n v="183401"/>
    <n v="2228"/>
    <n v="2959"/>
    <n v="125011"/>
    <n v="5187"/>
    <n v="308412"/>
  </r>
  <r>
    <n v="24"/>
    <x v="0"/>
    <x v="0"/>
    <n v="25"/>
    <x v="0"/>
    <n v="136639"/>
    <n v="517"/>
    <n v="761"/>
    <n v="270114"/>
    <n v="1278"/>
    <n v="406753"/>
  </r>
  <r>
    <n v="24"/>
    <x v="0"/>
    <x v="1"/>
    <n v="27"/>
    <x v="0"/>
    <n v="136257"/>
    <n v="899"/>
    <n v="856"/>
    <n v="270019"/>
    <n v="1755"/>
    <n v="406276"/>
  </r>
  <r>
    <n v="24"/>
    <x v="0"/>
    <x v="2"/>
    <n v="25"/>
    <x v="0"/>
    <n v="136561"/>
    <n v="595"/>
    <n v="636"/>
    <n v="270239"/>
    <n v="1231"/>
    <n v="406800"/>
  </r>
  <r>
    <n v="24"/>
    <x v="1"/>
    <x v="0"/>
    <n v="23"/>
    <x v="0"/>
    <n v="136781"/>
    <n v="375"/>
    <n v="456"/>
    <n v="270419"/>
    <n v="831"/>
    <n v="407200"/>
  </r>
  <r>
    <n v="24"/>
    <x v="1"/>
    <x v="1"/>
    <n v="21"/>
    <x v="0"/>
    <n v="136889"/>
    <n v="267"/>
    <n v="561"/>
    <n v="270314"/>
    <n v="828"/>
    <n v="407203"/>
  </r>
  <r>
    <n v="24"/>
    <x v="1"/>
    <x v="2"/>
    <n v="23"/>
    <x v="0"/>
    <n v="136423"/>
    <n v="733"/>
    <n v="766"/>
    <n v="270109"/>
    <n v="1499"/>
    <n v="406532"/>
  </r>
  <r>
    <n v="24"/>
    <x v="2"/>
    <x v="0"/>
    <n v="25"/>
    <x v="0"/>
    <n v="136460"/>
    <n v="696"/>
    <n v="615"/>
    <n v="270260"/>
    <n v="1311"/>
    <n v="406720"/>
  </r>
  <r>
    <n v="24"/>
    <x v="2"/>
    <x v="1"/>
    <n v="23"/>
    <x v="0"/>
    <n v="136559"/>
    <n v="597"/>
    <n v="905"/>
    <n v="269970"/>
    <n v="1502"/>
    <n v="406529"/>
  </r>
  <r>
    <n v="24"/>
    <x v="2"/>
    <x v="2"/>
    <n v="23"/>
    <x v="0"/>
    <n v="136476"/>
    <n v="680"/>
    <n v="854"/>
    <n v="270021"/>
    <n v="1534"/>
    <n v="406497"/>
  </r>
  <r>
    <n v="24"/>
    <x v="0"/>
    <x v="0"/>
    <n v="37"/>
    <x v="1"/>
    <n v="136220"/>
    <n v="936"/>
    <n v="1558"/>
    <n v="269317"/>
    <n v="2494"/>
    <n v="405537"/>
  </r>
  <r>
    <n v="24"/>
    <x v="0"/>
    <x v="1"/>
    <n v="39"/>
    <x v="1"/>
    <n v="135369"/>
    <n v="1787"/>
    <n v="1745"/>
    <n v="269130"/>
    <n v="3532"/>
    <n v="404499"/>
  </r>
  <r>
    <n v="24"/>
    <x v="0"/>
    <x v="2"/>
    <n v="39"/>
    <x v="1"/>
    <n v="136121"/>
    <n v="1035"/>
    <n v="1624"/>
    <n v="269251"/>
    <n v="2659"/>
    <n v="405372"/>
  </r>
  <r>
    <n v="24"/>
    <x v="1"/>
    <x v="0"/>
    <n v="27"/>
    <x v="1"/>
    <n v="136470"/>
    <n v="686"/>
    <n v="612"/>
    <n v="270263"/>
    <n v="1298"/>
    <n v="406733"/>
  </r>
  <r>
    <n v="24"/>
    <x v="1"/>
    <x v="1"/>
    <n v="27"/>
    <x v="1"/>
    <n v="136441"/>
    <n v="715"/>
    <n v="778"/>
    <n v="270097"/>
    <n v="1493"/>
    <n v="406538"/>
  </r>
  <r>
    <n v="24"/>
    <x v="1"/>
    <x v="2"/>
    <n v="23"/>
    <x v="1"/>
    <n v="136880"/>
    <n v="276"/>
    <n v="910"/>
    <n v="269965"/>
    <n v="1186"/>
    <n v="406845"/>
  </r>
  <r>
    <n v="24"/>
    <x v="2"/>
    <x v="0"/>
    <n v="23"/>
    <x v="1"/>
    <n v="136435"/>
    <n v="721"/>
    <n v="751"/>
    <n v="270124"/>
    <n v="1472"/>
    <n v="406559"/>
  </r>
  <r>
    <n v="24"/>
    <x v="2"/>
    <x v="1"/>
    <n v="27"/>
    <x v="1"/>
    <n v="136172"/>
    <n v="984"/>
    <n v="596"/>
    <n v="270279"/>
    <n v="1580"/>
    <n v="406451"/>
  </r>
  <r>
    <n v="24"/>
    <x v="2"/>
    <x v="2"/>
    <n v="21"/>
    <x v="1"/>
    <n v="136951"/>
    <n v="205"/>
    <n v="728"/>
    <n v="270147"/>
    <n v="933"/>
    <n v="407098"/>
  </r>
  <r>
    <n v="24"/>
    <x v="0"/>
    <x v="0"/>
    <n v="43"/>
    <x v="2"/>
    <n v="135961"/>
    <n v="1195"/>
    <n v="1934"/>
    <n v="268941"/>
    <n v="3129"/>
    <n v="404902"/>
  </r>
  <r>
    <n v="24"/>
    <x v="0"/>
    <x v="1"/>
    <n v="37"/>
    <x v="2"/>
    <n v="135791"/>
    <n v="1365"/>
    <n v="1944"/>
    <n v="268931"/>
    <n v="3309"/>
    <n v="404722"/>
  </r>
  <r>
    <n v="24"/>
    <x v="0"/>
    <x v="2"/>
    <n v="33"/>
    <x v="2"/>
    <n v="136112"/>
    <n v="1044"/>
    <n v="1588"/>
    <n v="269287"/>
    <n v="2632"/>
    <n v="405399"/>
  </r>
  <r>
    <n v="24"/>
    <x v="1"/>
    <x v="0"/>
    <n v="33"/>
    <x v="2"/>
    <n v="135910"/>
    <n v="1246"/>
    <n v="1274"/>
    <n v="269601"/>
    <n v="2520"/>
    <n v="405511"/>
  </r>
  <r>
    <n v="24"/>
    <x v="1"/>
    <x v="1"/>
    <n v="27"/>
    <x v="2"/>
    <n v="136546"/>
    <n v="610"/>
    <n v="825"/>
    <n v="270050"/>
    <n v="1435"/>
    <n v="406596"/>
  </r>
  <r>
    <n v="24"/>
    <x v="1"/>
    <x v="2"/>
    <n v="25"/>
    <x v="2"/>
    <n v="136823"/>
    <n v="333"/>
    <n v="708"/>
    <n v="270167"/>
    <n v="1041"/>
    <n v="406990"/>
  </r>
  <r>
    <n v="24"/>
    <x v="2"/>
    <x v="0"/>
    <n v="23"/>
    <x v="2"/>
    <n v="136495"/>
    <n v="661"/>
    <n v="761"/>
    <n v="270114"/>
    <n v="1422"/>
    <n v="406609"/>
  </r>
  <r>
    <n v="24"/>
    <x v="2"/>
    <x v="1"/>
    <n v="23"/>
    <x v="2"/>
    <n v="136517"/>
    <n v="639"/>
    <n v="676"/>
    <n v="270199"/>
    <n v="1315"/>
    <n v="406716"/>
  </r>
  <r>
    <n v="24"/>
    <x v="2"/>
    <x v="2"/>
    <n v="21"/>
    <x v="2"/>
    <n v="136739"/>
    <n v="417"/>
    <n v="676"/>
    <n v="270199"/>
    <n v="1093"/>
    <n v="406938"/>
  </r>
  <r>
    <n v="24"/>
    <x v="0"/>
    <x v="0"/>
    <n v="51"/>
    <x v="3"/>
    <n v="135665"/>
    <n v="1491"/>
    <n v="1656"/>
    <n v="269219"/>
    <n v="3147"/>
    <n v="404884"/>
  </r>
  <r>
    <n v="24"/>
    <x v="0"/>
    <x v="1"/>
    <n v="47"/>
    <x v="3"/>
    <n v="135720"/>
    <n v="1436"/>
    <n v="1091"/>
    <n v="269784"/>
    <n v="2527"/>
    <n v="405504"/>
  </r>
  <r>
    <n v="24"/>
    <x v="0"/>
    <x v="2"/>
    <n v="47"/>
    <x v="3"/>
    <n v="135354"/>
    <n v="1802"/>
    <n v="1549"/>
    <n v="269326"/>
    <n v="3351"/>
    <n v="404680"/>
  </r>
  <r>
    <n v="24"/>
    <x v="1"/>
    <x v="0"/>
    <n v="43"/>
    <x v="3"/>
    <n v="136041"/>
    <n v="1115"/>
    <n v="1719"/>
    <n v="269156"/>
    <n v="2834"/>
    <n v="405197"/>
  </r>
  <r>
    <n v="24"/>
    <x v="1"/>
    <x v="1"/>
    <n v="37"/>
    <x v="3"/>
    <n v="135550"/>
    <n v="1606"/>
    <n v="1544"/>
    <n v="269331"/>
    <n v="3150"/>
    <n v="404881"/>
  </r>
  <r>
    <n v="24"/>
    <x v="1"/>
    <x v="2"/>
    <n v="39"/>
    <x v="3"/>
    <n v="136195"/>
    <n v="961"/>
    <n v="1485"/>
    <n v="269390"/>
    <n v="2446"/>
    <n v="405585"/>
  </r>
  <r>
    <n v="24"/>
    <x v="2"/>
    <x v="0"/>
    <n v="25"/>
    <x v="3"/>
    <n v="136421"/>
    <n v="735"/>
    <n v="1055"/>
    <n v="269820"/>
    <n v="1790"/>
    <n v="406241"/>
  </r>
  <r>
    <n v="24"/>
    <x v="2"/>
    <x v="1"/>
    <n v="25"/>
    <x v="3"/>
    <n v="136785"/>
    <n v="371"/>
    <n v="781"/>
    <n v="270094"/>
    <n v="1152"/>
    <n v="406879"/>
  </r>
  <r>
    <n v="24"/>
    <x v="2"/>
    <x v="2"/>
    <n v="27"/>
    <x v="3"/>
    <n v="136351"/>
    <n v="805"/>
    <n v="942"/>
    <n v="269933"/>
    <n v="1747"/>
    <n v="406284"/>
  </r>
  <r>
    <n v="24"/>
    <x v="0"/>
    <x v="0"/>
    <n v="71"/>
    <x v="4"/>
    <n v="134605"/>
    <n v="2551"/>
    <n v="2183"/>
    <n v="268692"/>
    <n v="4734"/>
    <n v="403297"/>
  </r>
  <r>
    <n v="24"/>
    <x v="0"/>
    <x v="1"/>
    <n v="47"/>
    <x v="4"/>
    <n v="136100"/>
    <n v="1056"/>
    <n v="1828"/>
    <n v="269047"/>
    <n v="2884"/>
    <n v="405147"/>
  </r>
  <r>
    <n v="24"/>
    <x v="0"/>
    <x v="2"/>
    <n v="47"/>
    <x v="4"/>
    <n v="135695"/>
    <n v="1461"/>
    <n v="1901"/>
    <n v="268974"/>
    <n v="3362"/>
    <n v="404669"/>
  </r>
  <r>
    <n v="24"/>
    <x v="1"/>
    <x v="0"/>
    <n v="37"/>
    <x v="4"/>
    <n v="135765"/>
    <n v="1391"/>
    <n v="1218"/>
    <n v="269657"/>
    <n v="2609"/>
    <n v="405422"/>
  </r>
  <r>
    <n v="24"/>
    <x v="1"/>
    <x v="1"/>
    <n v="35"/>
    <x v="4"/>
    <n v="135897"/>
    <n v="1259"/>
    <n v="1390"/>
    <n v="269485"/>
    <n v="2649"/>
    <n v="405382"/>
  </r>
  <r>
    <n v="24"/>
    <x v="1"/>
    <x v="2"/>
    <n v="39"/>
    <x v="4"/>
    <n v="136162"/>
    <n v="994"/>
    <n v="1478"/>
    <n v="269397"/>
    <n v="2472"/>
    <n v="405559"/>
  </r>
  <r>
    <n v="24"/>
    <x v="2"/>
    <x v="0"/>
    <n v="25"/>
    <x v="4"/>
    <n v="136506"/>
    <n v="650"/>
    <n v="983"/>
    <n v="269892"/>
    <n v="1633"/>
    <n v="406398"/>
  </r>
  <r>
    <n v="24"/>
    <x v="2"/>
    <x v="1"/>
    <n v="25"/>
    <x v="4"/>
    <n v="136458"/>
    <n v="698"/>
    <n v="810"/>
    <n v="270065"/>
    <n v="1508"/>
    <n v="406523"/>
  </r>
  <r>
    <n v="24"/>
    <x v="2"/>
    <x v="2"/>
    <n v="25"/>
    <x v="4"/>
    <n v="136581"/>
    <n v="575"/>
    <n v="697"/>
    <n v="270178"/>
    <n v="1272"/>
    <n v="406759"/>
  </r>
  <r>
    <n v="24"/>
    <x v="0"/>
    <x v="0"/>
    <n v="79"/>
    <x v="5"/>
    <n v="134348"/>
    <n v="2808"/>
    <n v="3062"/>
    <n v="267813"/>
    <n v="5870"/>
    <n v="402161"/>
  </r>
  <r>
    <n v="24"/>
    <x v="0"/>
    <x v="1"/>
    <n v="75"/>
    <x v="5"/>
    <n v="134851"/>
    <n v="2305"/>
    <n v="3421"/>
    <n v="267454"/>
    <n v="5726"/>
    <n v="402305"/>
  </r>
  <r>
    <n v="24"/>
    <x v="0"/>
    <x v="2"/>
    <n v="67"/>
    <x v="5"/>
    <n v="135009"/>
    <n v="2147"/>
    <n v="2997"/>
    <n v="267878"/>
    <n v="5144"/>
    <n v="402887"/>
  </r>
  <r>
    <n v="24"/>
    <x v="1"/>
    <x v="0"/>
    <n v="41"/>
    <x v="5"/>
    <n v="135996"/>
    <n v="1160"/>
    <n v="1731"/>
    <n v="269144"/>
    <n v="2891"/>
    <n v="405140"/>
  </r>
  <r>
    <n v="24"/>
    <x v="1"/>
    <x v="1"/>
    <n v="39"/>
    <x v="5"/>
    <n v="135733"/>
    <n v="1423"/>
    <n v="1790"/>
    <n v="269085"/>
    <n v="3213"/>
    <n v="404818"/>
  </r>
  <r>
    <n v="24"/>
    <x v="1"/>
    <x v="2"/>
    <n v="43"/>
    <x v="5"/>
    <n v="136072"/>
    <n v="1084"/>
    <n v="1991"/>
    <n v="268884"/>
    <n v="3075"/>
    <n v="404956"/>
  </r>
  <r>
    <n v="24"/>
    <x v="2"/>
    <x v="0"/>
    <n v="31"/>
    <x v="5"/>
    <n v="135791"/>
    <n v="1365"/>
    <n v="1034"/>
    <n v="269841"/>
    <n v="2399"/>
    <n v="405632"/>
  </r>
  <r>
    <n v="24"/>
    <x v="2"/>
    <x v="1"/>
    <n v="23"/>
    <x v="5"/>
    <n v="136725"/>
    <n v="431"/>
    <n v="956"/>
    <n v="269919"/>
    <n v="1387"/>
    <n v="406644"/>
  </r>
  <r>
    <n v="24"/>
    <x v="2"/>
    <x v="2"/>
    <n v="25"/>
    <x v="5"/>
    <n v="136558"/>
    <n v="598"/>
    <n v="1057"/>
    <n v="269818"/>
    <n v="1655"/>
    <n v="406376"/>
  </r>
  <r>
    <n v="24"/>
    <x v="0"/>
    <x v="0"/>
    <n v="99"/>
    <x v="6"/>
    <n v="134861"/>
    <n v="2295"/>
    <n v="2435"/>
    <n v="268440"/>
    <n v="4730"/>
    <n v="403301"/>
  </r>
  <r>
    <n v="24"/>
    <x v="0"/>
    <x v="1"/>
    <n v="103"/>
    <x v="6"/>
    <n v="135125"/>
    <n v="2031"/>
    <n v="2914"/>
    <n v="267961"/>
    <n v="4945"/>
    <n v="403086"/>
  </r>
  <r>
    <n v="24"/>
    <x v="0"/>
    <x v="2"/>
    <n v="75"/>
    <x v="6"/>
    <n v="135069"/>
    <n v="2087"/>
    <n v="2004"/>
    <n v="268871"/>
    <n v="4091"/>
    <n v="403940"/>
  </r>
  <r>
    <n v="24"/>
    <x v="1"/>
    <x v="0"/>
    <n v="51"/>
    <x v="6"/>
    <n v="135022"/>
    <n v="2134"/>
    <n v="1742"/>
    <n v="269133"/>
    <n v="3876"/>
    <n v="404155"/>
  </r>
  <r>
    <n v="24"/>
    <x v="1"/>
    <x v="1"/>
    <n v="49"/>
    <x v="6"/>
    <n v="135561"/>
    <n v="1595"/>
    <n v="1773"/>
    <n v="269102"/>
    <n v="3368"/>
    <n v="404663"/>
  </r>
  <r>
    <n v="24"/>
    <x v="1"/>
    <x v="2"/>
    <n v="39"/>
    <x v="6"/>
    <n v="136115"/>
    <n v="1041"/>
    <n v="2100"/>
    <n v="268775"/>
    <n v="3141"/>
    <n v="404890"/>
  </r>
  <r>
    <n v="24"/>
    <x v="2"/>
    <x v="0"/>
    <n v="37"/>
    <x v="6"/>
    <n v="135863"/>
    <n v="1293"/>
    <n v="1587"/>
    <n v="269288"/>
    <n v="2880"/>
    <n v="405151"/>
  </r>
  <r>
    <n v="24"/>
    <x v="2"/>
    <x v="1"/>
    <n v="35"/>
    <x v="6"/>
    <n v="135651"/>
    <n v="1505"/>
    <n v="1168"/>
    <n v="269707"/>
    <n v="2673"/>
    <n v="405358"/>
  </r>
  <r>
    <n v="24"/>
    <x v="2"/>
    <x v="2"/>
    <n v="25"/>
    <x v="6"/>
    <n v="136645"/>
    <n v="511"/>
    <n v="717"/>
    <n v="270158"/>
    <n v="1228"/>
    <n v="406803"/>
  </r>
  <r>
    <n v="24"/>
    <x v="0"/>
    <x v="0"/>
    <n v="111"/>
    <x v="7"/>
    <n v="134307"/>
    <n v="2849"/>
    <n v="3958"/>
    <n v="266917"/>
    <n v="6807"/>
    <n v="401224"/>
  </r>
  <r>
    <n v="24"/>
    <x v="0"/>
    <x v="1"/>
    <n v="99"/>
    <x v="7"/>
    <n v="134248"/>
    <n v="2908"/>
    <n v="2829"/>
    <n v="268046"/>
    <n v="5737"/>
    <n v="402294"/>
  </r>
  <r>
    <n v="24"/>
    <x v="0"/>
    <x v="2"/>
    <n v="89"/>
    <x v="7"/>
    <n v="134599"/>
    <n v="2557"/>
    <n v="3084"/>
    <n v="267791"/>
    <n v="5641"/>
    <n v="402390"/>
  </r>
  <r>
    <n v="24"/>
    <x v="1"/>
    <x v="0"/>
    <n v="49"/>
    <x v="7"/>
    <n v="135815"/>
    <n v="1341"/>
    <n v="1564"/>
    <n v="269311"/>
    <n v="2905"/>
    <n v="405126"/>
  </r>
  <r>
    <n v="24"/>
    <x v="1"/>
    <x v="1"/>
    <n v="53"/>
    <x v="7"/>
    <n v="135736"/>
    <n v="1420"/>
    <n v="2203"/>
    <n v="268672"/>
    <n v="3623"/>
    <n v="404408"/>
  </r>
  <r>
    <n v="24"/>
    <x v="1"/>
    <x v="2"/>
    <n v="45"/>
    <x v="7"/>
    <n v="135545"/>
    <n v="1611"/>
    <n v="1480"/>
    <n v="269395"/>
    <n v="3091"/>
    <n v="404940"/>
  </r>
  <r>
    <n v="24"/>
    <x v="2"/>
    <x v="0"/>
    <n v="39"/>
    <x v="7"/>
    <n v="136051"/>
    <n v="1105"/>
    <n v="1631"/>
    <n v="269244"/>
    <n v="2736"/>
    <n v="405295"/>
  </r>
  <r>
    <n v="24"/>
    <x v="2"/>
    <x v="1"/>
    <n v="41"/>
    <x v="7"/>
    <n v="135717"/>
    <n v="1439"/>
    <n v="1612"/>
    <n v="269263"/>
    <n v="3051"/>
    <n v="404980"/>
  </r>
  <r>
    <n v="24"/>
    <x v="2"/>
    <x v="2"/>
    <n v="41"/>
    <x v="7"/>
    <n v="135672"/>
    <n v="1484"/>
    <n v="1801"/>
    <n v="269074"/>
    <n v="3285"/>
    <n v="404746"/>
  </r>
  <r>
    <n v="24"/>
    <x v="0"/>
    <x v="0"/>
    <n v="109"/>
    <x v="8"/>
    <n v="134198"/>
    <n v="2958"/>
    <n v="3915"/>
    <n v="266960"/>
    <n v="6873"/>
    <n v="401158"/>
  </r>
  <r>
    <n v="24"/>
    <x v="0"/>
    <x v="1"/>
    <n v="113"/>
    <x v="8"/>
    <n v="133854"/>
    <n v="3302"/>
    <n v="4382"/>
    <n v="266493"/>
    <n v="7684"/>
    <n v="400347"/>
  </r>
  <r>
    <n v="24"/>
    <x v="0"/>
    <x v="2"/>
    <n v="97"/>
    <x v="8"/>
    <n v="134200"/>
    <n v="2956"/>
    <n v="3371"/>
    <n v="267504"/>
    <n v="6327"/>
    <n v="401704"/>
  </r>
  <r>
    <n v="24"/>
    <x v="1"/>
    <x v="0"/>
    <n v="59"/>
    <x v="8"/>
    <n v="134968"/>
    <n v="2188"/>
    <n v="1636"/>
    <n v="269239"/>
    <n v="3824"/>
    <n v="404207"/>
  </r>
  <r>
    <n v="24"/>
    <x v="1"/>
    <x v="1"/>
    <n v="51"/>
    <x v="8"/>
    <n v="135242"/>
    <n v="1914"/>
    <n v="1643"/>
    <n v="269232"/>
    <n v="3557"/>
    <n v="404474"/>
  </r>
  <r>
    <n v="24"/>
    <x v="1"/>
    <x v="2"/>
    <n v="51"/>
    <x v="8"/>
    <n v="135636"/>
    <n v="1520"/>
    <n v="1396"/>
    <n v="269479"/>
    <n v="2916"/>
    <n v="405115"/>
  </r>
  <r>
    <n v="24"/>
    <x v="2"/>
    <x v="0"/>
    <n v="39"/>
    <x v="8"/>
    <n v="135948"/>
    <n v="1208"/>
    <n v="1597"/>
    <n v="269278"/>
    <n v="2805"/>
    <n v="405226"/>
  </r>
  <r>
    <n v="24"/>
    <x v="2"/>
    <x v="1"/>
    <n v="35"/>
    <x v="8"/>
    <n v="135563"/>
    <n v="1593"/>
    <n v="1224"/>
    <n v="269651"/>
    <n v="2817"/>
    <n v="405214"/>
  </r>
  <r>
    <n v="24"/>
    <x v="2"/>
    <x v="2"/>
    <n v="35"/>
    <x v="8"/>
    <n v="135834"/>
    <n v="1322"/>
    <n v="1437"/>
    <n v="269438"/>
    <n v="2759"/>
    <n v="405272"/>
  </r>
  <r>
    <n v="24"/>
    <x v="0"/>
    <x v="0"/>
    <n v="141"/>
    <x v="9"/>
    <n v="133229"/>
    <n v="3927"/>
    <n v="5805"/>
    <n v="265070"/>
    <n v="9732"/>
    <n v="398299"/>
  </r>
  <r>
    <n v="24"/>
    <x v="0"/>
    <x v="1"/>
    <n v="111"/>
    <x v="9"/>
    <n v="134247"/>
    <n v="2909"/>
    <n v="4304"/>
    <n v="266571"/>
    <n v="7213"/>
    <n v="400818"/>
  </r>
  <r>
    <n v="24"/>
    <x v="0"/>
    <x v="2"/>
    <n v="111"/>
    <x v="9"/>
    <n v="134425"/>
    <n v="2731"/>
    <n v="4360"/>
    <n v="266515"/>
    <n v="7091"/>
    <n v="400940"/>
  </r>
  <r>
    <n v="24"/>
    <x v="1"/>
    <x v="0"/>
    <n v="71"/>
    <x v="9"/>
    <n v="134351"/>
    <n v="2805"/>
    <n v="2982"/>
    <n v="267893"/>
    <n v="5787"/>
    <n v="402244"/>
  </r>
  <r>
    <n v="24"/>
    <x v="1"/>
    <x v="1"/>
    <n v="49"/>
    <x v="9"/>
    <n v="135764"/>
    <n v="1392"/>
    <n v="2271"/>
    <n v="268604"/>
    <n v="3663"/>
    <n v="404368"/>
  </r>
  <r>
    <n v="24"/>
    <x v="1"/>
    <x v="2"/>
    <n v="51"/>
    <x v="9"/>
    <n v="135122"/>
    <n v="2034"/>
    <n v="1853"/>
    <n v="269022"/>
    <n v="3887"/>
    <n v="404144"/>
  </r>
  <r>
    <n v="24"/>
    <x v="2"/>
    <x v="0"/>
    <n v="41"/>
    <x v="9"/>
    <n v="135800"/>
    <n v="1356"/>
    <n v="1795"/>
    <n v="269080"/>
    <n v="3151"/>
    <n v="404880"/>
  </r>
  <r>
    <n v="24"/>
    <x v="2"/>
    <x v="1"/>
    <n v="39"/>
    <x v="9"/>
    <n v="136037"/>
    <n v="1119"/>
    <n v="1494"/>
    <n v="269381"/>
    <n v="2613"/>
    <n v="405418"/>
  </r>
  <r>
    <n v="24"/>
    <x v="2"/>
    <x v="2"/>
    <n v="35"/>
    <x v="9"/>
    <n v="135874"/>
    <n v="1282"/>
    <n v="1440"/>
    <n v="269435"/>
    <n v="2722"/>
    <n v="405309"/>
  </r>
  <r>
    <n v="10"/>
    <x v="3"/>
    <x v="0"/>
    <n v="46"/>
    <x v="0"/>
    <n v="63599"/>
    <n v="436"/>
    <n v="1985"/>
    <n v="310397"/>
    <n v="2421"/>
    <n v="373996"/>
  </r>
  <r>
    <n v="10"/>
    <x v="3"/>
    <x v="1"/>
    <n v="48"/>
    <x v="0"/>
    <n v="63501"/>
    <n v="534"/>
    <n v="1864"/>
    <n v="310518"/>
    <n v="2398"/>
    <n v="374019"/>
  </r>
  <r>
    <n v="10"/>
    <x v="3"/>
    <x v="2"/>
    <n v="46"/>
    <x v="0"/>
    <n v="63822"/>
    <n v="213"/>
    <n v="1972"/>
    <n v="310410"/>
    <n v="2185"/>
    <n v="374232"/>
  </r>
  <r>
    <n v="10"/>
    <x v="3"/>
    <x v="3"/>
    <n v="46"/>
    <x v="0"/>
    <n v="63476"/>
    <n v="559"/>
    <n v="1830"/>
    <n v="310552"/>
    <n v="2389"/>
    <n v="374028"/>
  </r>
  <r>
    <n v="10"/>
    <x v="4"/>
    <x v="0"/>
    <n v="44"/>
    <x v="0"/>
    <n v="63821"/>
    <n v="214"/>
    <n v="2113"/>
    <n v="310269"/>
    <n v="2327"/>
    <n v="374090"/>
  </r>
  <r>
    <n v="10"/>
    <x v="4"/>
    <x v="1"/>
    <n v="44"/>
    <x v="0"/>
    <n v="63637"/>
    <n v="398"/>
    <n v="2117"/>
    <n v="310265"/>
    <n v="2515"/>
    <n v="373902"/>
  </r>
  <r>
    <n v="10"/>
    <x v="4"/>
    <x v="2"/>
    <n v="48"/>
    <x v="0"/>
    <n v="63804"/>
    <n v="231"/>
    <n v="2013"/>
    <n v="310369"/>
    <n v="2244"/>
    <n v="374173"/>
  </r>
  <r>
    <n v="10"/>
    <x v="4"/>
    <x v="3"/>
    <n v="48"/>
    <x v="0"/>
    <n v="63423"/>
    <n v="612"/>
    <n v="1996"/>
    <n v="310386"/>
    <n v="2608"/>
    <n v="373809"/>
  </r>
  <r>
    <n v="10"/>
    <x v="5"/>
    <x v="0"/>
    <n v="42"/>
    <x v="0"/>
    <n v="63872"/>
    <n v="163"/>
    <n v="2185"/>
    <n v="310197"/>
    <n v="2348"/>
    <n v="374069"/>
  </r>
  <r>
    <n v="10"/>
    <x v="5"/>
    <x v="1"/>
    <n v="42"/>
    <x v="0"/>
    <n v="64018"/>
    <n v="17"/>
    <n v="2140"/>
    <n v="310242"/>
    <n v="2157"/>
    <n v="374260"/>
  </r>
  <r>
    <n v="10"/>
    <x v="5"/>
    <x v="2"/>
    <n v="42"/>
    <x v="0"/>
    <n v="63815"/>
    <n v="220"/>
    <n v="2177"/>
    <n v="310205"/>
    <n v="2397"/>
    <n v="374020"/>
  </r>
  <r>
    <n v="10"/>
    <x v="5"/>
    <x v="3"/>
    <n v="42"/>
    <x v="0"/>
    <n v="63735"/>
    <n v="300"/>
    <n v="2189"/>
    <n v="310193"/>
    <n v="2489"/>
    <n v="373928"/>
  </r>
  <r>
    <n v="10"/>
    <x v="3"/>
    <x v="0"/>
    <n v="48"/>
    <x v="1"/>
    <n v="63485"/>
    <n v="550"/>
    <n v="1645"/>
    <n v="310737"/>
    <n v="2195"/>
    <n v="374222"/>
  </r>
  <r>
    <n v="10"/>
    <x v="3"/>
    <x v="1"/>
    <n v="44"/>
    <x v="1"/>
    <n v="63673"/>
    <n v="362"/>
    <n v="1790"/>
    <n v="310592"/>
    <n v="2152"/>
    <n v="374265"/>
  </r>
  <r>
    <n v="10"/>
    <x v="3"/>
    <x v="2"/>
    <n v="46"/>
    <x v="1"/>
    <n v="63412"/>
    <n v="623"/>
    <n v="1873"/>
    <n v="310509"/>
    <n v="2496"/>
    <n v="373921"/>
  </r>
  <r>
    <n v="10"/>
    <x v="3"/>
    <x v="3"/>
    <n v="46"/>
    <x v="1"/>
    <n v="63516"/>
    <n v="519"/>
    <n v="1909"/>
    <n v="310473"/>
    <n v="2428"/>
    <n v="373989"/>
  </r>
  <r>
    <n v="10"/>
    <x v="4"/>
    <x v="0"/>
    <n v="48"/>
    <x v="1"/>
    <n v="63462"/>
    <n v="573"/>
    <n v="1980"/>
    <n v="310402"/>
    <n v="2553"/>
    <n v="373864"/>
  </r>
  <r>
    <n v="10"/>
    <x v="4"/>
    <x v="1"/>
    <n v="48"/>
    <x v="1"/>
    <n v="63285"/>
    <n v="750"/>
    <n v="2037"/>
    <n v="310345"/>
    <n v="2787"/>
    <n v="373630"/>
  </r>
  <r>
    <n v="10"/>
    <x v="4"/>
    <x v="2"/>
    <n v="48"/>
    <x v="1"/>
    <n v="63161"/>
    <n v="874"/>
    <n v="2097"/>
    <n v="310285"/>
    <n v="2971"/>
    <n v="373446"/>
  </r>
  <r>
    <n v="10"/>
    <x v="4"/>
    <x v="3"/>
    <n v="44"/>
    <x v="1"/>
    <n v="63467"/>
    <n v="568"/>
    <n v="2168"/>
    <n v="310214"/>
    <n v="2736"/>
    <n v="373681"/>
  </r>
  <r>
    <n v="10"/>
    <x v="5"/>
    <x v="0"/>
    <n v="42"/>
    <x v="1"/>
    <n v="63553"/>
    <n v="482"/>
    <n v="2273"/>
    <n v="310109"/>
    <n v="2755"/>
    <n v="373662"/>
  </r>
  <r>
    <n v="10"/>
    <x v="5"/>
    <x v="1"/>
    <n v="42"/>
    <x v="1"/>
    <n v="63808"/>
    <n v="227"/>
    <n v="2181"/>
    <n v="310201"/>
    <n v="2408"/>
    <n v="374009"/>
  </r>
  <r>
    <n v="10"/>
    <x v="5"/>
    <x v="2"/>
    <n v="42"/>
    <x v="1"/>
    <n v="63994"/>
    <n v="41"/>
    <n v="2140"/>
    <n v="310242"/>
    <n v="2181"/>
    <n v="374236"/>
  </r>
  <r>
    <n v="10"/>
    <x v="5"/>
    <x v="3"/>
    <n v="42"/>
    <x v="1"/>
    <n v="63791"/>
    <n v="244"/>
    <n v="2184"/>
    <n v="310198"/>
    <n v="2428"/>
    <n v="373989"/>
  </r>
  <r>
    <n v="10"/>
    <x v="3"/>
    <x v="0"/>
    <n v="48"/>
    <x v="2"/>
    <n v="63405"/>
    <n v="630"/>
    <n v="1819"/>
    <n v="310563"/>
    <n v="2449"/>
    <n v="373968"/>
  </r>
  <r>
    <n v="10"/>
    <x v="3"/>
    <x v="1"/>
    <n v="48"/>
    <x v="2"/>
    <n v="63455"/>
    <n v="580"/>
    <n v="1950"/>
    <n v="310432"/>
    <n v="2530"/>
    <n v="373887"/>
  </r>
  <r>
    <n v="10"/>
    <x v="3"/>
    <x v="2"/>
    <n v="48"/>
    <x v="2"/>
    <n v="63396"/>
    <n v="639"/>
    <n v="1759"/>
    <n v="310623"/>
    <n v="2398"/>
    <n v="374019"/>
  </r>
  <r>
    <n v="10"/>
    <x v="3"/>
    <x v="3"/>
    <n v="44"/>
    <x v="2"/>
    <n v="63630"/>
    <n v="405"/>
    <n v="1691"/>
    <n v="310691"/>
    <n v="2096"/>
    <n v="374321"/>
  </r>
  <r>
    <n v="10"/>
    <x v="4"/>
    <x v="0"/>
    <n v="48"/>
    <x v="2"/>
    <n v="63392"/>
    <n v="643"/>
    <n v="2093"/>
    <n v="310289"/>
    <n v="2736"/>
    <n v="373681"/>
  </r>
  <r>
    <n v="10"/>
    <x v="4"/>
    <x v="1"/>
    <n v="46"/>
    <x v="2"/>
    <n v="63357"/>
    <n v="678"/>
    <n v="2211"/>
    <n v="310171"/>
    <n v="2889"/>
    <n v="373528"/>
  </r>
  <r>
    <n v="10"/>
    <x v="4"/>
    <x v="2"/>
    <n v="50"/>
    <x v="2"/>
    <n v="63400"/>
    <n v="635"/>
    <n v="2280"/>
    <n v="310102"/>
    <n v="2915"/>
    <n v="373502"/>
  </r>
  <r>
    <n v="10"/>
    <x v="4"/>
    <x v="3"/>
    <n v="48"/>
    <x v="2"/>
    <n v="63453"/>
    <n v="582"/>
    <n v="2068"/>
    <n v="310314"/>
    <n v="2650"/>
    <n v="373767"/>
  </r>
  <r>
    <n v="10"/>
    <x v="5"/>
    <x v="0"/>
    <n v="42"/>
    <x v="2"/>
    <n v="63739"/>
    <n v="296"/>
    <n v="2176"/>
    <n v="310206"/>
    <n v="2472"/>
    <n v="373945"/>
  </r>
  <r>
    <n v="10"/>
    <x v="5"/>
    <x v="1"/>
    <n v="42"/>
    <x v="2"/>
    <n v="63925"/>
    <n v="110"/>
    <n v="2272"/>
    <n v="310110"/>
    <n v="2382"/>
    <n v="374035"/>
  </r>
  <r>
    <n v="10"/>
    <x v="5"/>
    <x v="2"/>
    <n v="42"/>
    <x v="2"/>
    <n v="63914"/>
    <n v="121"/>
    <n v="2283"/>
    <n v="310099"/>
    <n v="2404"/>
    <n v="374013"/>
  </r>
  <r>
    <n v="10"/>
    <x v="5"/>
    <x v="3"/>
    <n v="42"/>
    <x v="2"/>
    <n v="63821"/>
    <n v="214"/>
    <n v="2191"/>
    <n v="310191"/>
    <n v="2405"/>
    <n v="374012"/>
  </r>
  <r>
    <n v="10"/>
    <x v="3"/>
    <x v="0"/>
    <n v="50"/>
    <x v="3"/>
    <n v="63506"/>
    <n v="529"/>
    <n v="2119"/>
    <n v="310263"/>
    <n v="2648"/>
    <n v="373769"/>
  </r>
  <r>
    <n v="10"/>
    <x v="3"/>
    <x v="1"/>
    <n v="48"/>
    <x v="3"/>
    <n v="63882"/>
    <n v="153"/>
    <n v="2546"/>
    <n v="309836"/>
    <n v="2699"/>
    <n v="373718"/>
  </r>
  <r>
    <n v="10"/>
    <x v="3"/>
    <x v="2"/>
    <n v="48"/>
    <x v="3"/>
    <n v="63518"/>
    <n v="517"/>
    <n v="2325"/>
    <n v="310057"/>
    <n v="2842"/>
    <n v="373575"/>
  </r>
  <r>
    <n v="10"/>
    <x v="3"/>
    <x v="3"/>
    <n v="50"/>
    <x v="3"/>
    <n v="63270"/>
    <n v="765"/>
    <n v="2177"/>
    <n v="310205"/>
    <n v="2942"/>
    <n v="373475"/>
  </r>
  <r>
    <n v="10"/>
    <x v="4"/>
    <x v="0"/>
    <n v="44"/>
    <x v="3"/>
    <n v="63544"/>
    <n v="491"/>
    <n v="2028"/>
    <n v="310354"/>
    <n v="2519"/>
    <n v="373898"/>
  </r>
  <r>
    <n v="10"/>
    <x v="4"/>
    <x v="1"/>
    <n v="44"/>
    <x v="3"/>
    <n v="63369"/>
    <n v="666"/>
    <n v="2154"/>
    <n v="310228"/>
    <n v="2820"/>
    <n v="373597"/>
  </r>
  <r>
    <n v="10"/>
    <x v="4"/>
    <x v="2"/>
    <n v="50"/>
    <x v="3"/>
    <n v="63444"/>
    <n v="591"/>
    <n v="2267"/>
    <n v="310115"/>
    <n v="2858"/>
    <n v="373559"/>
  </r>
  <r>
    <n v="10"/>
    <x v="4"/>
    <x v="3"/>
    <n v="46"/>
    <x v="3"/>
    <n v="63598"/>
    <n v="437"/>
    <n v="2144"/>
    <n v="310238"/>
    <n v="2581"/>
    <n v="373836"/>
  </r>
  <r>
    <n v="10"/>
    <x v="5"/>
    <x v="0"/>
    <n v="44"/>
    <x v="3"/>
    <n v="63728"/>
    <n v="307"/>
    <n v="2274"/>
    <n v="310108"/>
    <n v="2581"/>
    <n v="373836"/>
  </r>
  <r>
    <n v="10"/>
    <x v="5"/>
    <x v="1"/>
    <n v="42"/>
    <x v="3"/>
    <n v="63718"/>
    <n v="317"/>
    <n v="2277"/>
    <n v="310105"/>
    <n v="2594"/>
    <n v="373823"/>
  </r>
  <r>
    <n v="10"/>
    <x v="5"/>
    <x v="2"/>
    <n v="42"/>
    <x v="3"/>
    <n v="63665"/>
    <n v="370"/>
    <n v="2138"/>
    <n v="310244"/>
    <n v="2508"/>
    <n v="373909"/>
  </r>
  <r>
    <n v="10"/>
    <x v="5"/>
    <x v="3"/>
    <n v="42"/>
    <x v="3"/>
    <n v="63796"/>
    <n v="239"/>
    <n v="2200"/>
    <n v="310182"/>
    <n v="2439"/>
    <n v="373978"/>
  </r>
  <r>
    <n v="10"/>
    <x v="3"/>
    <x v="0"/>
    <n v="54"/>
    <x v="4"/>
    <n v="63086"/>
    <n v="949"/>
    <n v="2419"/>
    <n v="309963"/>
    <n v="3368"/>
    <n v="373049"/>
  </r>
  <r>
    <n v="10"/>
    <x v="3"/>
    <x v="1"/>
    <n v="48"/>
    <x v="4"/>
    <n v="63590"/>
    <n v="445"/>
    <n v="2508"/>
    <n v="309874"/>
    <n v="2953"/>
    <n v="373464"/>
  </r>
  <r>
    <n v="10"/>
    <x v="3"/>
    <x v="2"/>
    <n v="50"/>
    <x v="4"/>
    <n v="63238"/>
    <n v="797"/>
    <n v="2308"/>
    <n v="310074"/>
    <n v="3105"/>
    <n v="373312"/>
  </r>
  <r>
    <n v="10"/>
    <x v="3"/>
    <x v="3"/>
    <n v="50"/>
    <x v="4"/>
    <n v="63700"/>
    <n v="335"/>
    <n v="2036"/>
    <n v="310346"/>
    <n v="2371"/>
    <n v="374046"/>
  </r>
  <r>
    <n v="10"/>
    <x v="4"/>
    <x v="0"/>
    <n v="46"/>
    <x v="4"/>
    <n v="63632"/>
    <n v="403"/>
    <n v="2196"/>
    <n v="310186"/>
    <n v="2599"/>
    <n v="373818"/>
  </r>
  <r>
    <n v="10"/>
    <x v="4"/>
    <x v="1"/>
    <n v="56"/>
    <x v="4"/>
    <n v="63286"/>
    <n v="749"/>
    <n v="2648"/>
    <n v="309734"/>
    <n v="3397"/>
    <n v="373020"/>
  </r>
  <r>
    <n v="10"/>
    <x v="4"/>
    <x v="2"/>
    <n v="50"/>
    <x v="4"/>
    <n v="63230"/>
    <n v="805"/>
    <n v="2649"/>
    <n v="309733"/>
    <n v="3454"/>
    <n v="372963"/>
  </r>
  <r>
    <n v="10"/>
    <x v="4"/>
    <x v="3"/>
    <n v="46"/>
    <x v="4"/>
    <n v="63669"/>
    <n v="366"/>
    <n v="2406"/>
    <n v="309976"/>
    <n v="2772"/>
    <n v="373645"/>
  </r>
  <r>
    <n v="10"/>
    <x v="5"/>
    <x v="0"/>
    <n v="44"/>
    <x v="4"/>
    <n v="63521"/>
    <n v="514"/>
    <n v="2428"/>
    <n v="309954"/>
    <n v="2942"/>
    <n v="373475"/>
  </r>
  <r>
    <n v="10"/>
    <x v="5"/>
    <x v="1"/>
    <n v="42"/>
    <x v="4"/>
    <n v="63681"/>
    <n v="354"/>
    <n v="2184"/>
    <n v="310198"/>
    <n v="2538"/>
    <n v="373879"/>
  </r>
  <r>
    <n v="10"/>
    <x v="5"/>
    <x v="2"/>
    <n v="42"/>
    <x v="4"/>
    <n v="63685"/>
    <n v="350"/>
    <n v="2181"/>
    <n v="310201"/>
    <n v="2531"/>
    <n v="373886"/>
  </r>
  <r>
    <n v="10"/>
    <x v="5"/>
    <x v="3"/>
    <n v="42"/>
    <x v="4"/>
    <n v="63905"/>
    <n v="130"/>
    <n v="2143"/>
    <n v="310239"/>
    <n v="2273"/>
    <n v="374144"/>
  </r>
  <r>
    <n v="10"/>
    <x v="3"/>
    <x v="0"/>
    <n v="60"/>
    <x v="5"/>
    <n v="63074"/>
    <n v="961"/>
    <n v="3087"/>
    <n v="309295"/>
    <n v="4048"/>
    <n v="372369"/>
  </r>
  <r>
    <n v="10"/>
    <x v="3"/>
    <x v="1"/>
    <n v="56"/>
    <x v="5"/>
    <n v="63028"/>
    <n v="1007"/>
    <n v="2608"/>
    <n v="309774"/>
    <n v="3615"/>
    <n v="372802"/>
  </r>
  <r>
    <n v="10"/>
    <x v="3"/>
    <x v="2"/>
    <n v="54"/>
    <x v="5"/>
    <n v="63517"/>
    <n v="518"/>
    <n v="3111"/>
    <n v="309271"/>
    <n v="3629"/>
    <n v="372788"/>
  </r>
  <r>
    <n v="10"/>
    <x v="3"/>
    <x v="3"/>
    <n v="54"/>
    <x v="5"/>
    <n v="63075"/>
    <n v="960"/>
    <n v="2736"/>
    <n v="309646"/>
    <n v="3696"/>
    <n v="372721"/>
  </r>
  <r>
    <n v="10"/>
    <x v="4"/>
    <x v="0"/>
    <n v="54"/>
    <x v="5"/>
    <n v="63132"/>
    <n v="903"/>
    <n v="2486"/>
    <n v="309896"/>
    <n v="3389"/>
    <n v="373028"/>
  </r>
  <r>
    <n v="10"/>
    <x v="4"/>
    <x v="1"/>
    <n v="54"/>
    <x v="5"/>
    <n v="62967"/>
    <n v="1068"/>
    <n v="2461"/>
    <n v="309921"/>
    <n v="3529"/>
    <n v="372888"/>
  </r>
  <r>
    <n v="10"/>
    <x v="4"/>
    <x v="2"/>
    <n v="50"/>
    <x v="5"/>
    <n v="63452"/>
    <n v="583"/>
    <n v="2468"/>
    <n v="309914"/>
    <n v="3051"/>
    <n v="373366"/>
  </r>
  <r>
    <n v="10"/>
    <x v="4"/>
    <x v="3"/>
    <n v="50"/>
    <x v="5"/>
    <n v="63091"/>
    <n v="944"/>
    <n v="2606"/>
    <n v="309776"/>
    <n v="3550"/>
    <n v="372867"/>
  </r>
  <r>
    <n v="10"/>
    <x v="5"/>
    <x v="0"/>
    <n v="44"/>
    <x v="5"/>
    <n v="63785"/>
    <n v="250"/>
    <n v="2491"/>
    <n v="309891"/>
    <n v="2741"/>
    <n v="373676"/>
  </r>
  <r>
    <n v="10"/>
    <x v="5"/>
    <x v="1"/>
    <n v="46"/>
    <x v="5"/>
    <n v="63824"/>
    <n v="211"/>
    <n v="2730"/>
    <n v="309652"/>
    <n v="2941"/>
    <n v="373476"/>
  </r>
  <r>
    <n v="10"/>
    <x v="5"/>
    <x v="2"/>
    <n v="44"/>
    <x v="5"/>
    <n v="63557"/>
    <n v="478"/>
    <n v="2538"/>
    <n v="309844"/>
    <n v="3016"/>
    <n v="373401"/>
  </r>
  <r>
    <n v="10"/>
    <x v="5"/>
    <x v="3"/>
    <n v="44"/>
    <x v="5"/>
    <n v="63703"/>
    <n v="332"/>
    <n v="2517"/>
    <n v="309865"/>
    <n v="2849"/>
    <n v="373568"/>
  </r>
  <r>
    <n v="10"/>
    <x v="3"/>
    <x v="0"/>
    <n v="60"/>
    <x v="6"/>
    <n v="62837"/>
    <n v="1198"/>
    <n v="3311"/>
    <n v="309071"/>
    <n v="4509"/>
    <n v="371908"/>
  </r>
  <r>
    <n v="10"/>
    <x v="3"/>
    <x v="1"/>
    <n v="62"/>
    <x v="6"/>
    <n v="62877"/>
    <n v="1158"/>
    <n v="3338"/>
    <n v="309044"/>
    <n v="4496"/>
    <n v="371921"/>
  </r>
  <r>
    <n v="10"/>
    <x v="3"/>
    <x v="2"/>
    <n v="64"/>
    <x v="6"/>
    <n v="63025"/>
    <n v="1010"/>
    <n v="3019"/>
    <n v="309363"/>
    <n v="4029"/>
    <n v="372388"/>
  </r>
  <r>
    <n v="10"/>
    <x v="3"/>
    <x v="3"/>
    <n v="52"/>
    <x v="6"/>
    <n v="63207"/>
    <n v="828"/>
    <n v="2530"/>
    <n v="309852"/>
    <n v="3358"/>
    <n v="373059"/>
  </r>
  <r>
    <n v="10"/>
    <x v="4"/>
    <x v="0"/>
    <n v="54"/>
    <x v="6"/>
    <n v="63075"/>
    <n v="960"/>
    <n v="3167"/>
    <n v="309215"/>
    <n v="4127"/>
    <n v="372290"/>
  </r>
  <r>
    <n v="10"/>
    <x v="4"/>
    <x v="1"/>
    <n v="58"/>
    <x v="6"/>
    <n v="63127"/>
    <n v="908"/>
    <n v="3044"/>
    <n v="309338"/>
    <n v="3952"/>
    <n v="372465"/>
  </r>
  <r>
    <n v="10"/>
    <x v="4"/>
    <x v="2"/>
    <n v="48"/>
    <x v="6"/>
    <n v="63681"/>
    <n v="354"/>
    <n v="2632"/>
    <n v="309750"/>
    <n v="2986"/>
    <n v="373431"/>
  </r>
  <r>
    <n v="10"/>
    <x v="4"/>
    <x v="3"/>
    <n v="52"/>
    <x v="6"/>
    <n v="63239"/>
    <n v="796"/>
    <n v="2518"/>
    <n v="309864"/>
    <n v="3314"/>
    <n v="373103"/>
  </r>
  <r>
    <n v="10"/>
    <x v="5"/>
    <x v="0"/>
    <n v="54"/>
    <x v="6"/>
    <n v="63479"/>
    <n v="556"/>
    <n v="3199"/>
    <n v="309183"/>
    <n v="3755"/>
    <n v="372662"/>
  </r>
  <r>
    <n v="10"/>
    <x v="5"/>
    <x v="1"/>
    <n v="44"/>
    <x v="6"/>
    <n v="63851"/>
    <n v="184"/>
    <n v="2395"/>
    <n v="309987"/>
    <n v="2579"/>
    <n v="373838"/>
  </r>
  <r>
    <n v="10"/>
    <x v="5"/>
    <x v="2"/>
    <n v="44"/>
    <x v="6"/>
    <n v="63648"/>
    <n v="387"/>
    <n v="2561"/>
    <n v="309821"/>
    <n v="2948"/>
    <n v="373469"/>
  </r>
  <r>
    <n v="10"/>
    <x v="5"/>
    <x v="3"/>
    <n v="44"/>
    <x v="6"/>
    <n v="63807"/>
    <n v="228"/>
    <n v="2503"/>
    <n v="309879"/>
    <n v="2731"/>
    <n v="373686"/>
  </r>
  <r>
    <n v="10"/>
    <x v="3"/>
    <x v="0"/>
    <n v="56"/>
    <x v="7"/>
    <n v="62939"/>
    <n v="1096"/>
    <n v="2408"/>
    <n v="309974"/>
    <n v="3504"/>
    <n v="372913"/>
  </r>
  <r>
    <n v="10"/>
    <x v="3"/>
    <x v="1"/>
    <n v="56"/>
    <x v="7"/>
    <n v="63104"/>
    <n v="931"/>
    <n v="3472"/>
    <n v="308910"/>
    <n v="4403"/>
    <n v="372014"/>
  </r>
  <r>
    <n v="10"/>
    <x v="3"/>
    <x v="2"/>
    <n v="60"/>
    <x v="7"/>
    <n v="62965"/>
    <n v="1070"/>
    <n v="3045"/>
    <n v="309337"/>
    <n v="4115"/>
    <n v="372302"/>
  </r>
  <r>
    <n v="10"/>
    <x v="3"/>
    <x v="3"/>
    <n v="56"/>
    <x v="7"/>
    <n v="63118"/>
    <n v="917"/>
    <n v="2913"/>
    <n v="309469"/>
    <n v="3830"/>
    <n v="372587"/>
  </r>
  <r>
    <n v="10"/>
    <x v="4"/>
    <x v="0"/>
    <n v="60"/>
    <x v="7"/>
    <n v="62862"/>
    <n v="1173"/>
    <n v="3382"/>
    <n v="309000"/>
    <n v="4555"/>
    <n v="371862"/>
  </r>
  <r>
    <n v="10"/>
    <x v="4"/>
    <x v="1"/>
    <n v="60"/>
    <x v="7"/>
    <n v="62763"/>
    <n v="1272"/>
    <n v="3074"/>
    <n v="309308"/>
    <n v="4346"/>
    <n v="372071"/>
  </r>
  <r>
    <n v="10"/>
    <x v="4"/>
    <x v="2"/>
    <n v="60"/>
    <x v="7"/>
    <n v="62890"/>
    <n v="1145"/>
    <n v="3826"/>
    <n v="308556"/>
    <n v="4971"/>
    <n v="371446"/>
  </r>
  <r>
    <n v="10"/>
    <x v="4"/>
    <x v="3"/>
    <n v="56"/>
    <x v="7"/>
    <n v="62891"/>
    <n v="1144"/>
    <n v="2834"/>
    <n v="309548"/>
    <n v="3978"/>
    <n v="372439"/>
  </r>
  <r>
    <n v="10"/>
    <x v="5"/>
    <x v="0"/>
    <n v="56"/>
    <x v="7"/>
    <n v="63356"/>
    <n v="679"/>
    <n v="3746"/>
    <n v="308636"/>
    <n v="4425"/>
    <n v="371992"/>
  </r>
  <r>
    <n v="10"/>
    <x v="5"/>
    <x v="1"/>
    <n v="54"/>
    <x v="7"/>
    <n v="63505"/>
    <n v="530"/>
    <n v="3744"/>
    <n v="308638"/>
    <n v="4274"/>
    <n v="372143"/>
  </r>
  <r>
    <n v="10"/>
    <x v="5"/>
    <x v="2"/>
    <n v="44"/>
    <x v="7"/>
    <n v="63605"/>
    <n v="430"/>
    <n v="2524"/>
    <n v="309858"/>
    <n v="2954"/>
    <n v="373463"/>
  </r>
  <r>
    <n v="10"/>
    <x v="5"/>
    <x v="3"/>
    <n v="46"/>
    <x v="7"/>
    <n v="63780"/>
    <n v="255"/>
    <n v="2634"/>
    <n v="309748"/>
    <n v="2889"/>
    <n v="373528"/>
  </r>
  <r>
    <n v="10"/>
    <x v="3"/>
    <x v="0"/>
    <n v="68"/>
    <x v="8"/>
    <n v="62076"/>
    <n v="1959"/>
    <n v="3231"/>
    <n v="309151"/>
    <n v="5190"/>
    <n v="371227"/>
  </r>
  <r>
    <n v="10"/>
    <x v="3"/>
    <x v="1"/>
    <n v="60"/>
    <x v="8"/>
    <n v="62805"/>
    <n v="1230"/>
    <n v="2366"/>
    <n v="310016"/>
    <n v="3596"/>
    <n v="372821"/>
  </r>
  <r>
    <n v="10"/>
    <x v="3"/>
    <x v="2"/>
    <n v="52"/>
    <x v="8"/>
    <n v="62910"/>
    <n v="1125"/>
    <n v="2750"/>
    <n v="309632"/>
    <n v="3875"/>
    <n v="372542"/>
  </r>
  <r>
    <n v="10"/>
    <x v="3"/>
    <x v="3"/>
    <n v="56"/>
    <x v="8"/>
    <n v="63117"/>
    <n v="918"/>
    <n v="2687"/>
    <n v="309695"/>
    <n v="3605"/>
    <n v="372812"/>
  </r>
  <r>
    <n v="10"/>
    <x v="4"/>
    <x v="0"/>
    <n v="56"/>
    <x v="8"/>
    <n v="63050"/>
    <n v="985"/>
    <n v="3105"/>
    <n v="309277"/>
    <n v="4090"/>
    <n v="372327"/>
  </r>
  <r>
    <n v="10"/>
    <x v="4"/>
    <x v="1"/>
    <n v="60"/>
    <x v="8"/>
    <n v="62956"/>
    <n v="1079"/>
    <n v="3473"/>
    <n v="308909"/>
    <n v="4552"/>
    <n v="371865"/>
  </r>
  <r>
    <n v="10"/>
    <x v="4"/>
    <x v="2"/>
    <n v="58"/>
    <x v="8"/>
    <n v="63071"/>
    <n v="964"/>
    <n v="2905"/>
    <n v="309477"/>
    <n v="3869"/>
    <n v="372548"/>
  </r>
  <r>
    <n v="10"/>
    <x v="4"/>
    <x v="3"/>
    <n v="62"/>
    <x v="8"/>
    <n v="63056"/>
    <n v="979"/>
    <n v="2851"/>
    <n v="309531"/>
    <n v="3830"/>
    <n v="372587"/>
  </r>
  <r>
    <n v="10"/>
    <x v="5"/>
    <x v="0"/>
    <n v="56"/>
    <x v="8"/>
    <n v="63209"/>
    <n v="826"/>
    <n v="3723"/>
    <n v="308659"/>
    <n v="4549"/>
    <n v="371868"/>
  </r>
  <r>
    <n v="10"/>
    <x v="5"/>
    <x v="1"/>
    <n v="60"/>
    <x v="8"/>
    <n v="63217"/>
    <n v="818"/>
    <n v="3434"/>
    <n v="308948"/>
    <n v="4252"/>
    <n v="372165"/>
  </r>
  <r>
    <n v="10"/>
    <x v="5"/>
    <x v="2"/>
    <n v="54"/>
    <x v="8"/>
    <n v="63302"/>
    <n v="733"/>
    <n v="3460"/>
    <n v="308922"/>
    <n v="4193"/>
    <n v="372224"/>
  </r>
  <r>
    <n v="10"/>
    <x v="5"/>
    <x v="3"/>
    <n v="54"/>
    <x v="8"/>
    <n v="63604"/>
    <n v="431"/>
    <n v="3451"/>
    <n v="308931"/>
    <n v="3882"/>
    <n v="372535"/>
  </r>
  <r>
    <n v="10"/>
    <x v="3"/>
    <x v="0"/>
    <n v="84"/>
    <x v="9"/>
    <n v="61978"/>
    <n v="2057"/>
    <n v="4265"/>
    <n v="308117"/>
    <n v="6322"/>
    <n v="370095"/>
  </r>
  <r>
    <n v="10"/>
    <x v="3"/>
    <x v="1"/>
    <n v="64"/>
    <x v="9"/>
    <n v="62970"/>
    <n v="1065"/>
    <n v="3364"/>
    <n v="309018"/>
    <n v="4429"/>
    <n v="371988"/>
  </r>
  <r>
    <n v="10"/>
    <x v="3"/>
    <x v="2"/>
    <n v="56"/>
    <x v="9"/>
    <n v="63263"/>
    <n v="772"/>
    <n v="3150"/>
    <n v="309232"/>
    <n v="3922"/>
    <n v="372495"/>
  </r>
  <r>
    <n v="10"/>
    <x v="3"/>
    <x v="3"/>
    <n v="64"/>
    <x v="9"/>
    <n v="62699"/>
    <n v="1336"/>
    <n v="2997"/>
    <n v="309385"/>
    <n v="4333"/>
    <n v="372084"/>
  </r>
  <r>
    <n v="10"/>
    <x v="4"/>
    <x v="0"/>
    <n v="56"/>
    <x v="9"/>
    <n v="63089"/>
    <n v="946"/>
    <n v="3007"/>
    <n v="309375"/>
    <n v="3953"/>
    <n v="372464"/>
  </r>
  <r>
    <n v="10"/>
    <x v="4"/>
    <x v="1"/>
    <n v="64"/>
    <x v="9"/>
    <n v="63252"/>
    <n v="783"/>
    <n v="3416"/>
    <n v="308966"/>
    <n v="4199"/>
    <n v="372218"/>
  </r>
  <r>
    <n v="10"/>
    <x v="4"/>
    <x v="2"/>
    <n v="62"/>
    <x v="9"/>
    <n v="62955"/>
    <n v="1080"/>
    <n v="3442"/>
    <n v="308940"/>
    <n v="4522"/>
    <n v="371895"/>
  </r>
  <r>
    <n v="10"/>
    <x v="4"/>
    <x v="3"/>
    <n v="60"/>
    <x v="9"/>
    <n v="62953"/>
    <n v="1082"/>
    <n v="3559"/>
    <n v="308823"/>
    <n v="4641"/>
    <n v="371776"/>
  </r>
  <r>
    <n v="10"/>
    <x v="5"/>
    <x v="0"/>
    <n v="56"/>
    <x v="9"/>
    <n v="62965"/>
    <n v="1070"/>
    <n v="3595"/>
    <n v="308787"/>
    <n v="4665"/>
    <n v="371752"/>
  </r>
  <r>
    <n v="10"/>
    <x v="5"/>
    <x v="1"/>
    <n v="54"/>
    <x v="9"/>
    <n v="63563"/>
    <n v="472"/>
    <n v="3263"/>
    <n v="309119"/>
    <n v="3735"/>
    <n v="372682"/>
  </r>
  <r>
    <n v="10"/>
    <x v="5"/>
    <x v="2"/>
    <n v="52"/>
    <x v="9"/>
    <n v="63487"/>
    <n v="548"/>
    <n v="3551"/>
    <n v="308831"/>
    <n v="4099"/>
    <n v="372318"/>
  </r>
  <r>
    <n v="10"/>
    <x v="5"/>
    <x v="3"/>
    <n v="52"/>
    <x v="9"/>
    <n v="63314"/>
    <n v="721"/>
    <n v="3617"/>
    <n v="308765"/>
    <n v="4338"/>
    <n v="372079"/>
  </r>
  <r>
    <n v="12"/>
    <x v="3"/>
    <x v="0"/>
    <n v="49"/>
    <x v="0"/>
    <n v="172087"/>
    <n v="553"/>
    <n v="2209"/>
    <n v="272151"/>
    <n v="2762"/>
    <n v="444238"/>
  </r>
  <r>
    <n v="12"/>
    <x v="3"/>
    <x v="1"/>
    <n v="49"/>
    <x v="0"/>
    <n v="171725"/>
    <n v="915"/>
    <n v="2507"/>
    <n v="271853"/>
    <n v="3422"/>
    <n v="443578"/>
  </r>
  <r>
    <n v="12"/>
    <x v="3"/>
    <x v="2"/>
    <n v="47"/>
    <x v="0"/>
    <n v="172271"/>
    <n v="369"/>
    <n v="1951"/>
    <n v="272409"/>
    <n v="2320"/>
    <n v="444680"/>
  </r>
  <r>
    <n v="12"/>
    <x v="3"/>
    <x v="3"/>
    <n v="47"/>
    <x v="0"/>
    <n v="172287"/>
    <n v="353"/>
    <n v="1934"/>
    <n v="272426"/>
    <n v="2287"/>
    <n v="444713"/>
  </r>
  <r>
    <n v="12"/>
    <x v="4"/>
    <x v="0"/>
    <n v="49"/>
    <x v="0"/>
    <n v="171910"/>
    <n v="730"/>
    <n v="2210"/>
    <n v="272150"/>
    <n v="2940"/>
    <n v="444060"/>
  </r>
  <r>
    <n v="12"/>
    <x v="4"/>
    <x v="1"/>
    <n v="49"/>
    <x v="0"/>
    <n v="171758"/>
    <n v="882"/>
    <n v="2500"/>
    <n v="271860"/>
    <n v="3382"/>
    <n v="443618"/>
  </r>
  <r>
    <n v="12"/>
    <x v="4"/>
    <x v="2"/>
    <n v="49"/>
    <x v="0"/>
    <n v="172194"/>
    <n v="446"/>
    <n v="2176"/>
    <n v="272184"/>
    <n v="2622"/>
    <n v="444378"/>
  </r>
  <r>
    <n v="12"/>
    <x v="4"/>
    <x v="3"/>
    <n v="49"/>
    <x v="0"/>
    <n v="172218"/>
    <n v="422"/>
    <n v="2359"/>
    <n v="272001"/>
    <n v="2781"/>
    <n v="444219"/>
  </r>
  <r>
    <n v="12"/>
    <x v="5"/>
    <x v="0"/>
    <n v="45"/>
    <x v="0"/>
    <n v="172530"/>
    <n v="110"/>
    <n v="2340"/>
    <n v="272020"/>
    <n v="2450"/>
    <n v="444550"/>
  </r>
  <r>
    <n v="12"/>
    <x v="5"/>
    <x v="1"/>
    <n v="45"/>
    <x v="0"/>
    <n v="172461"/>
    <n v="179"/>
    <n v="2453"/>
    <n v="271907"/>
    <n v="2632"/>
    <n v="444368"/>
  </r>
  <r>
    <n v="12"/>
    <x v="5"/>
    <x v="2"/>
    <n v="45"/>
    <x v="0"/>
    <n v="172310"/>
    <n v="330"/>
    <n v="2592"/>
    <n v="271768"/>
    <n v="2922"/>
    <n v="444078"/>
  </r>
  <r>
    <n v="12"/>
    <x v="5"/>
    <x v="3"/>
    <n v="45"/>
    <x v="0"/>
    <n v="172206"/>
    <n v="434"/>
    <n v="2511"/>
    <n v="271849"/>
    <n v="2945"/>
    <n v="444055"/>
  </r>
  <r>
    <n v="12"/>
    <x v="3"/>
    <x v="0"/>
    <n v="49"/>
    <x v="1"/>
    <n v="172199"/>
    <n v="441"/>
    <n v="1983"/>
    <n v="272377"/>
    <n v="2424"/>
    <n v="444576"/>
  </r>
  <r>
    <n v="12"/>
    <x v="3"/>
    <x v="1"/>
    <n v="49"/>
    <x v="1"/>
    <n v="171960"/>
    <n v="680"/>
    <n v="2106"/>
    <n v="272254"/>
    <n v="2786"/>
    <n v="444214"/>
  </r>
  <r>
    <n v="12"/>
    <x v="3"/>
    <x v="2"/>
    <n v="49"/>
    <x v="1"/>
    <n v="172231"/>
    <n v="409"/>
    <n v="2199"/>
    <n v="272161"/>
    <n v="2608"/>
    <n v="444392"/>
  </r>
  <r>
    <n v="12"/>
    <x v="3"/>
    <x v="3"/>
    <n v="47"/>
    <x v="1"/>
    <n v="172141"/>
    <n v="499"/>
    <n v="2262"/>
    <n v="272098"/>
    <n v="2761"/>
    <n v="444239"/>
  </r>
  <r>
    <n v="12"/>
    <x v="4"/>
    <x v="0"/>
    <n v="47"/>
    <x v="1"/>
    <n v="172240"/>
    <n v="400"/>
    <n v="2379"/>
    <n v="271981"/>
    <n v="2779"/>
    <n v="444221"/>
  </r>
  <r>
    <n v="12"/>
    <x v="4"/>
    <x v="1"/>
    <n v="49"/>
    <x v="1"/>
    <n v="171776"/>
    <n v="864"/>
    <n v="2483"/>
    <n v="271877"/>
    <n v="3347"/>
    <n v="443653"/>
  </r>
  <r>
    <n v="12"/>
    <x v="4"/>
    <x v="2"/>
    <n v="49"/>
    <x v="1"/>
    <n v="171915"/>
    <n v="725"/>
    <n v="2345"/>
    <n v="272015"/>
    <n v="3070"/>
    <n v="443930"/>
  </r>
  <r>
    <n v="12"/>
    <x v="4"/>
    <x v="3"/>
    <n v="47"/>
    <x v="1"/>
    <n v="172042"/>
    <n v="598"/>
    <n v="2457"/>
    <n v="271903"/>
    <n v="3055"/>
    <n v="443945"/>
  </r>
  <r>
    <n v="12"/>
    <x v="5"/>
    <x v="0"/>
    <n v="45"/>
    <x v="1"/>
    <n v="172291"/>
    <n v="349"/>
    <n v="2360"/>
    <n v="272000"/>
    <n v="2709"/>
    <n v="444291"/>
  </r>
  <r>
    <n v="12"/>
    <x v="5"/>
    <x v="1"/>
    <n v="45"/>
    <x v="1"/>
    <n v="172358"/>
    <n v="282"/>
    <n v="2394"/>
    <n v="271966"/>
    <n v="2676"/>
    <n v="444324"/>
  </r>
  <r>
    <n v="12"/>
    <x v="5"/>
    <x v="2"/>
    <n v="45"/>
    <x v="1"/>
    <n v="172355"/>
    <n v="285"/>
    <n v="2354"/>
    <n v="272006"/>
    <n v="2639"/>
    <n v="444361"/>
  </r>
  <r>
    <n v="12"/>
    <x v="5"/>
    <x v="3"/>
    <n v="45"/>
    <x v="1"/>
    <n v="172141"/>
    <n v="499"/>
    <n v="2470"/>
    <n v="271890"/>
    <n v="2969"/>
    <n v="444031"/>
  </r>
  <r>
    <n v="12"/>
    <x v="3"/>
    <x v="0"/>
    <n v="51"/>
    <x v="2"/>
    <n v="172040"/>
    <n v="600"/>
    <n v="2162"/>
    <n v="272198"/>
    <n v="2762"/>
    <n v="444238"/>
  </r>
  <r>
    <n v="12"/>
    <x v="3"/>
    <x v="1"/>
    <n v="49"/>
    <x v="2"/>
    <n v="172116"/>
    <n v="524"/>
    <n v="2237"/>
    <n v="272123"/>
    <n v="2761"/>
    <n v="444239"/>
  </r>
  <r>
    <n v="12"/>
    <x v="3"/>
    <x v="2"/>
    <n v="49"/>
    <x v="2"/>
    <n v="172062"/>
    <n v="578"/>
    <n v="2265"/>
    <n v="272095"/>
    <n v="2843"/>
    <n v="444157"/>
  </r>
  <r>
    <n v="12"/>
    <x v="3"/>
    <x v="3"/>
    <n v="51"/>
    <x v="2"/>
    <n v="171687"/>
    <n v="953"/>
    <n v="2510"/>
    <n v="271850"/>
    <n v="3463"/>
    <n v="443537"/>
  </r>
  <r>
    <n v="12"/>
    <x v="4"/>
    <x v="0"/>
    <n v="47"/>
    <x v="2"/>
    <n v="172290"/>
    <n v="350"/>
    <n v="2271"/>
    <n v="272089"/>
    <n v="2621"/>
    <n v="444379"/>
  </r>
  <r>
    <n v="12"/>
    <x v="4"/>
    <x v="1"/>
    <n v="49"/>
    <x v="2"/>
    <n v="172319"/>
    <n v="321"/>
    <n v="2352"/>
    <n v="272008"/>
    <n v="2673"/>
    <n v="444327"/>
  </r>
  <r>
    <n v="12"/>
    <x v="4"/>
    <x v="2"/>
    <n v="49"/>
    <x v="2"/>
    <n v="172011"/>
    <n v="629"/>
    <n v="2296"/>
    <n v="272064"/>
    <n v="2925"/>
    <n v="444075"/>
  </r>
  <r>
    <n v="12"/>
    <x v="4"/>
    <x v="3"/>
    <n v="49"/>
    <x v="2"/>
    <n v="171881"/>
    <n v="759"/>
    <n v="2331"/>
    <n v="272029"/>
    <n v="3090"/>
    <n v="443910"/>
  </r>
  <r>
    <n v="12"/>
    <x v="5"/>
    <x v="0"/>
    <n v="45"/>
    <x v="2"/>
    <n v="172285"/>
    <n v="355"/>
    <n v="2540"/>
    <n v="271820"/>
    <n v="2895"/>
    <n v="444105"/>
  </r>
  <r>
    <n v="12"/>
    <x v="5"/>
    <x v="1"/>
    <n v="45"/>
    <x v="2"/>
    <n v="172189"/>
    <n v="451"/>
    <n v="2416"/>
    <n v="271944"/>
    <n v="2867"/>
    <n v="444133"/>
  </r>
  <r>
    <n v="12"/>
    <x v="5"/>
    <x v="2"/>
    <n v="45"/>
    <x v="2"/>
    <n v="172276"/>
    <n v="364"/>
    <n v="2419"/>
    <n v="271941"/>
    <n v="2783"/>
    <n v="444217"/>
  </r>
  <r>
    <n v="12"/>
    <x v="5"/>
    <x v="3"/>
    <n v="45"/>
    <x v="2"/>
    <n v="172125"/>
    <n v="515"/>
    <n v="2472"/>
    <n v="271888"/>
    <n v="2987"/>
    <n v="444013"/>
  </r>
  <r>
    <n v="12"/>
    <x v="3"/>
    <x v="0"/>
    <n v="51"/>
    <x v="3"/>
    <n v="171564"/>
    <n v="1076"/>
    <n v="2949"/>
    <n v="271411"/>
    <n v="4025"/>
    <n v="442975"/>
  </r>
  <r>
    <n v="12"/>
    <x v="3"/>
    <x v="1"/>
    <n v="49"/>
    <x v="3"/>
    <n v="172092"/>
    <n v="548"/>
    <n v="2466"/>
    <n v="271894"/>
    <n v="3014"/>
    <n v="443986"/>
  </r>
  <r>
    <n v="12"/>
    <x v="3"/>
    <x v="2"/>
    <n v="51"/>
    <x v="3"/>
    <n v="171933"/>
    <n v="707"/>
    <n v="2466"/>
    <n v="271894"/>
    <n v="3173"/>
    <n v="443827"/>
  </r>
  <r>
    <n v="12"/>
    <x v="3"/>
    <x v="3"/>
    <n v="53"/>
    <x v="3"/>
    <n v="171830"/>
    <n v="810"/>
    <n v="2178"/>
    <n v="272182"/>
    <n v="2988"/>
    <n v="444012"/>
  </r>
  <r>
    <n v="12"/>
    <x v="4"/>
    <x v="0"/>
    <n v="51"/>
    <x v="3"/>
    <n v="172146"/>
    <n v="494"/>
    <n v="2353"/>
    <n v="272007"/>
    <n v="2847"/>
    <n v="444153"/>
  </r>
  <r>
    <n v="12"/>
    <x v="4"/>
    <x v="1"/>
    <n v="49"/>
    <x v="3"/>
    <n v="171999"/>
    <n v="641"/>
    <n v="2373"/>
    <n v="271987"/>
    <n v="3014"/>
    <n v="443986"/>
  </r>
  <r>
    <n v="12"/>
    <x v="4"/>
    <x v="2"/>
    <n v="51"/>
    <x v="3"/>
    <n v="171736"/>
    <n v="904"/>
    <n v="2568"/>
    <n v="271792"/>
    <n v="3472"/>
    <n v="443528"/>
  </r>
  <r>
    <n v="12"/>
    <x v="4"/>
    <x v="3"/>
    <n v="51"/>
    <x v="3"/>
    <n v="171859"/>
    <n v="781"/>
    <n v="2682"/>
    <n v="271678"/>
    <n v="3463"/>
    <n v="443537"/>
  </r>
  <r>
    <n v="12"/>
    <x v="5"/>
    <x v="0"/>
    <n v="47"/>
    <x v="3"/>
    <n v="172146"/>
    <n v="494"/>
    <n v="2614"/>
    <n v="271746"/>
    <n v="3108"/>
    <n v="443892"/>
  </r>
  <r>
    <n v="12"/>
    <x v="5"/>
    <x v="1"/>
    <n v="47"/>
    <x v="3"/>
    <n v="172353"/>
    <n v="287"/>
    <n v="2520"/>
    <n v="271840"/>
    <n v="2807"/>
    <n v="444193"/>
  </r>
  <r>
    <n v="12"/>
    <x v="5"/>
    <x v="2"/>
    <n v="45"/>
    <x v="3"/>
    <n v="172195"/>
    <n v="445"/>
    <n v="2583"/>
    <n v="271777"/>
    <n v="3028"/>
    <n v="443972"/>
  </r>
  <r>
    <n v="12"/>
    <x v="5"/>
    <x v="3"/>
    <n v="45"/>
    <x v="3"/>
    <n v="172237"/>
    <n v="403"/>
    <n v="2357"/>
    <n v="272003"/>
    <n v="2760"/>
    <n v="444240"/>
  </r>
  <r>
    <n v="12"/>
    <x v="3"/>
    <x v="0"/>
    <n v="59"/>
    <x v="4"/>
    <n v="171417"/>
    <n v="1223"/>
    <n v="3293"/>
    <n v="271067"/>
    <n v="4516"/>
    <n v="442484"/>
  </r>
  <r>
    <n v="12"/>
    <x v="3"/>
    <x v="1"/>
    <n v="53"/>
    <x v="4"/>
    <n v="171830"/>
    <n v="810"/>
    <n v="2545"/>
    <n v="271815"/>
    <n v="3355"/>
    <n v="443645"/>
  </r>
  <r>
    <n v="12"/>
    <x v="3"/>
    <x v="2"/>
    <n v="49"/>
    <x v="4"/>
    <n v="172234"/>
    <n v="406"/>
    <n v="2243"/>
    <n v="272117"/>
    <n v="2649"/>
    <n v="444351"/>
  </r>
  <r>
    <n v="12"/>
    <x v="3"/>
    <x v="3"/>
    <n v="51"/>
    <x v="4"/>
    <n v="172208"/>
    <n v="432"/>
    <n v="2093"/>
    <n v="272267"/>
    <n v="2525"/>
    <n v="444475"/>
  </r>
  <r>
    <n v="12"/>
    <x v="4"/>
    <x v="0"/>
    <n v="53"/>
    <x v="4"/>
    <n v="171644"/>
    <n v="996"/>
    <n v="2612"/>
    <n v="271748"/>
    <n v="3608"/>
    <n v="443392"/>
  </r>
  <r>
    <n v="12"/>
    <x v="4"/>
    <x v="1"/>
    <n v="49"/>
    <x v="4"/>
    <n v="172119"/>
    <n v="521"/>
    <n v="2798"/>
    <n v="271562"/>
    <n v="3319"/>
    <n v="443681"/>
  </r>
  <r>
    <n v="12"/>
    <x v="4"/>
    <x v="2"/>
    <n v="53"/>
    <x v="4"/>
    <n v="171959"/>
    <n v="681"/>
    <n v="2437"/>
    <n v="271923"/>
    <n v="3118"/>
    <n v="443882"/>
  </r>
  <r>
    <n v="12"/>
    <x v="4"/>
    <x v="3"/>
    <n v="49"/>
    <x v="4"/>
    <n v="172367"/>
    <n v="273"/>
    <n v="2546"/>
    <n v="271814"/>
    <n v="2819"/>
    <n v="444181"/>
  </r>
  <r>
    <n v="12"/>
    <x v="5"/>
    <x v="0"/>
    <n v="47"/>
    <x v="4"/>
    <n v="172381"/>
    <n v="259"/>
    <n v="2727"/>
    <n v="271633"/>
    <n v="2986"/>
    <n v="444014"/>
  </r>
  <r>
    <n v="12"/>
    <x v="5"/>
    <x v="1"/>
    <n v="47"/>
    <x v="4"/>
    <n v="172416"/>
    <n v="224"/>
    <n v="2525"/>
    <n v="271835"/>
    <n v="2749"/>
    <n v="444251"/>
  </r>
  <r>
    <n v="12"/>
    <x v="5"/>
    <x v="2"/>
    <n v="47"/>
    <x v="4"/>
    <n v="172198"/>
    <n v="442"/>
    <n v="2809"/>
    <n v="271551"/>
    <n v="3251"/>
    <n v="443749"/>
  </r>
  <r>
    <n v="12"/>
    <x v="5"/>
    <x v="3"/>
    <n v="47"/>
    <x v="4"/>
    <n v="172436"/>
    <n v="204"/>
    <n v="2486"/>
    <n v="271874"/>
    <n v="2690"/>
    <n v="444310"/>
  </r>
  <r>
    <n v="12"/>
    <x v="3"/>
    <x v="0"/>
    <n v="55"/>
    <x v="5"/>
    <n v="171696"/>
    <n v="944"/>
    <n v="3105"/>
    <n v="271255"/>
    <n v="4049"/>
    <n v="442951"/>
  </r>
  <r>
    <n v="12"/>
    <x v="3"/>
    <x v="1"/>
    <n v="59"/>
    <x v="5"/>
    <n v="171488"/>
    <n v="1152"/>
    <n v="3278"/>
    <n v="271082"/>
    <n v="4430"/>
    <n v="442570"/>
  </r>
  <r>
    <n v="12"/>
    <x v="3"/>
    <x v="2"/>
    <n v="59"/>
    <x v="5"/>
    <n v="171604"/>
    <n v="1036"/>
    <n v="2965"/>
    <n v="271395"/>
    <n v="4001"/>
    <n v="442999"/>
  </r>
  <r>
    <n v="12"/>
    <x v="3"/>
    <x v="3"/>
    <n v="53"/>
    <x v="5"/>
    <n v="171766"/>
    <n v="874"/>
    <n v="2699"/>
    <n v="271661"/>
    <n v="3573"/>
    <n v="443427"/>
  </r>
  <r>
    <n v="12"/>
    <x v="4"/>
    <x v="0"/>
    <n v="57"/>
    <x v="5"/>
    <n v="171526"/>
    <n v="1114"/>
    <n v="3133"/>
    <n v="271227"/>
    <n v="4247"/>
    <n v="442753"/>
  </r>
  <r>
    <n v="12"/>
    <x v="4"/>
    <x v="1"/>
    <n v="53"/>
    <x v="5"/>
    <n v="171917"/>
    <n v="723"/>
    <n v="2508"/>
    <n v="271852"/>
    <n v="3231"/>
    <n v="443769"/>
  </r>
  <r>
    <n v="12"/>
    <x v="4"/>
    <x v="2"/>
    <n v="53"/>
    <x v="5"/>
    <n v="171845"/>
    <n v="795"/>
    <n v="2728"/>
    <n v="271632"/>
    <n v="3523"/>
    <n v="443477"/>
  </r>
  <r>
    <n v="12"/>
    <x v="4"/>
    <x v="3"/>
    <n v="49"/>
    <x v="5"/>
    <n v="172421"/>
    <n v="219"/>
    <n v="2562"/>
    <n v="271798"/>
    <n v="2781"/>
    <n v="444219"/>
  </r>
  <r>
    <n v="12"/>
    <x v="5"/>
    <x v="0"/>
    <n v="51"/>
    <x v="5"/>
    <n v="171983"/>
    <n v="657"/>
    <n v="3244"/>
    <n v="271116"/>
    <n v="3901"/>
    <n v="443099"/>
  </r>
  <r>
    <n v="12"/>
    <x v="5"/>
    <x v="1"/>
    <n v="47"/>
    <x v="5"/>
    <n v="172446"/>
    <n v="194"/>
    <n v="2658"/>
    <n v="271702"/>
    <n v="2852"/>
    <n v="444148"/>
  </r>
  <r>
    <n v="12"/>
    <x v="5"/>
    <x v="2"/>
    <n v="49"/>
    <x v="5"/>
    <n v="172170"/>
    <n v="470"/>
    <n v="2790"/>
    <n v="271570"/>
    <n v="3260"/>
    <n v="443740"/>
  </r>
  <r>
    <n v="12"/>
    <x v="5"/>
    <x v="3"/>
    <n v="47"/>
    <x v="5"/>
    <n v="172175"/>
    <n v="465"/>
    <n v="2910"/>
    <n v="271450"/>
    <n v="3375"/>
    <n v="443625"/>
  </r>
  <r>
    <n v="12"/>
    <x v="3"/>
    <x v="0"/>
    <n v="57"/>
    <x v="6"/>
    <n v="171392"/>
    <n v="1248"/>
    <n v="3348"/>
    <n v="271012"/>
    <n v="4596"/>
    <n v="442404"/>
  </r>
  <r>
    <n v="12"/>
    <x v="3"/>
    <x v="1"/>
    <n v="59"/>
    <x v="6"/>
    <n v="171710"/>
    <n v="930"/>
    <n v="3164"/>
    <n v="271196"/>
    <n v="4094"/>
    <n v="442906"/>
  </r>
  <r>
    <n v="12"/>
    <x v="3"/>
    <x v="2"/>
    <n v="57"/>
    <x v="6"/>
    <n v="171679"/>
    <n v="961"/>
    <n v="3551"/>
    <n v="270809"/>
    <n v="4512"/>
    <n v="442488"/>
  </r>
  <r>
    <n v="12"/>
    <x v="3"/>
    <x v="3"/>
    <n v="57"/>
    <x v="6"/>
    <n v="171350"/>
    <n v="1290"/>
    <n v="3286"/>
    <n v="271074"/>
    <n v="4576"/>
    <n v="442424"/>
  </r>
  <r>
    <n v="12"/>
    <x v="4"/>
    <x v="0"/>
    <n v="57"/>
    <x v="6"/>
    <n v="171324"/>
    <n v="1316"/>
    <n v="3354"/>
    <n v="271006"/>
    <n v="4670"/>
    <n v="442330"/>
  </r>
  <r>
    <n v="12"/>
    <x v="4"/>
    <x v="1"/>
    <n v="55"/>
    <x v="6"/>
    <n v="171473"/>
    <n v="1167"/>
    <n v="3219"/>
    <n v="271141"/>
    <n v="4386"/>
    <n v="442614"/>
  </r>
  <r>
    <n v="12"/>
    <x v="4"/>
    <x v="2"/>
    <n v="51"/>
    <x v="6"/>
    <n v="172037"/>
    <n v="603"/>
    <n v="2560"/>
    <n v="271800"/>
    <n v="3163"/>
    <n v="443837"/>
  </r>
  <r>
    <n v="12"/>
    <x v="4"/>
    <x v="3"/>
    <n v="51"/>
    <x v="6"/>
    <n v="172006"/>
    <n v="634"/>
    <n v="2585"/>
    <n v="271775"/>
    <n v="3219"/>
    <n v="443781"/>
  </r>
  <r>
    <n v="12"/>
    <x v="5"/>
    <x v="0"/>
    <n v="49"/>
    <x v="6"/>
    <n v="171721"/>
    <n v="919"/>
    <n v="3327"/>
    <n v="271033"/>
    <n v="4246"/>
    <n v="442754"/>
  </r>
  <r>
    <n v="12"/>
    <x v="5"/>
    <x v="1"/>
    <n v="47"/>
    <x v="6"/>
    <n v="172217"/>
    <n v="423"/>
    <n v="2956"/>
    <n v="271404"/>
    <n v="3379"/>
    <n v="443621"/>
  </r>
  <r>
    <n v="12"/>
    <x v="5"/>
    <x v="2"/>
    <n v="47"/>
    <x v="6"/>
    <n v="172415"/>
    <n v="225"/>
    <n v="2669"/>
    <n v="271691"/>
    <n v="2894"/>
    <n v="444106"/>
  </r>
  <r>
    <n v="12"/>
    <x v="5"/>
    <x v="3"/>
    <n v="47"/>
    <x v="6"/>
    <n v="172444"/>
    <n v="196"/>
    <n v="2693"/>
    <n v="271667"/>
    <n v="2889"/>
    <n v="444111"/>
  </r>
  <r>
    <n v="12"/>
    <x v="3"/>
    <x v="0"/>
    <n v="51"/>
    <x v="7"/>
    <n v="171696"/>
    <n v="944"/>
    <n v="2783"/>
    <n v="271577"/>
    <n v="3727"/>
    <n v="443273"/>
  </r>
  <r>
    <n v="12"/>
    <x v="3"/>
    <x v="1"/>
    <n v="59"/>
    <x v="7"/>
    <n v="171554"/>
    <n v="1086"/>
    <n v="3265"/>
    <n v="271095"/>
    <n v="4351"/>
    <n v="442649"/>
  </r>
  <r>
    <n v="12"/>
    <x v="3"/>
    <x v="2"/>
    <n v="57"/>
    <x v="7"/>
    <n v="171665"/>
    <n v="975"/>
    <n v="2860"/>
    <n v="271500"/>
    <n v="3835"/>
    <n v="443165"/>
  </r>
  <r>
    <n v="12"/>
    <x v="3"/>
    <x v="3"/>
    <n v="61"/>
    <x v="7"/>
    <n v="171471"/>
    <n v="1169"/>
    <n v="2891"/>
    <n v="271469"/>
    <n v="4060"/>
    <n v="442940"/>
  </r>
  <r>
    <n v="12"/>
    <x v="4"/>
    <x v="0"/>
    <n v="55"/>
    <x v="7"/>
    <n v="171488"/>
    <n v="1152"/>
    <n v="2621"/>
    <n v="271739"/>
    <n v="3773"/>
    <n v="443227"/>
  </r>
  <r>
    <n v="12"/>
    <x v="4"/>
    <x v="1"/>
    <n v="63"/>
    <x v="7"/>
    <n v="171648"/>
    <n v="992"/>
    <n v="3641"/>
    <n v="270719"/>
    <n v="4633"/>
    <n v="442367"/>
  </r>
  <r>
    <n v="12"/>
    <x v="4"/>
    <x v="2"/>
    <n v="57"/>
    <x v="7"/>
    <n v="171511"/>
    <n v="1129"/>
    <n v="3227"/>
    <n v="271133"/>
    <n v="4356"/>
    <n v="442644"/>
  </r>
  <r>
    <n v="12"/>
    <x v="4"/>
    <x v="3"/>
    <n v="55"/>
    <x v="7"/>
    <n v="171550"/>
    <n v="1090"/>
    <n v="3501"/>
    <n v="270859"/>
    <n v="4591"/>
    <n v="442409"/>
  </r>
  <r>
    <n v="12"/>
    <x v="5"/>
    <x v="0"/>
    <n v="53"/>
    <x v="7"/>
    <n v="171665"/>
    <n v="975"/>
    <n v="3297"/>
    <n v="271063"/>
    <n v="4272"/>
    <n v="442728"/>
  </r>
  <r>
    <n v="12"/>
    <x v="5"/>
    <x v="1"/>
    <n v="55"/>
    <x v="7"/>
    <n v="171611"/>
    <n v="1029"/>
    <n v="3879"/>
    <n v="270481"/>
    <n v="4908"/>
    <n v="442092"/>
  </r>
  <r>
    <n v="12"/>
    <x v="5"/>
    <x v="2"/>
    <n v="47"/>
    <x v="7"/>
    <n v="172210"/>
    <n v="430"/>
    <n v="2910"/>
    <n v="271450"/>
    <n v="3340"/>
    <n v="443660"/>
  </r>
  <r>
    <n v="12"/>
    <x v="5"/>
    <x v="3"/>
    <n v="47"/>
    <x v="7"/>
    <n v="172097"/>
    <n v="543"/>
    <n v="2835"/>
    <n v="271525"/>
    <n v="3378"/>
    <n v="443622"/>
  </r>
  <r>
    <n v="12"/>
    <x v="3"/>
    <x v="0"/>
    <n v="71"/>
    <x v="8"/>
    <n v="170630"/>
    <n v="2010"/>
    <n v="2705"/>
    <n v="271655"/>
    <n v="4715"/>
    <n v="442285"/>
  </r>
  <r>
    <n v="12"/>
    <x v="3"/>
    <x v="1"/>
    <n v="61"/>
    <x v="8"/>
    <n v="171397"/>
    <n v="1243"/>
    <n v="2922"/>
    <n v="271438"/>
    <n v="4165"/>
    <n v="442835"/>
  </r>
  <r>
    <n v="12"/>
    <x v="3"/>
    <x v="2"/>
    <n v="57"/>
    <x v="8"/>
    <n v="171488"/>
    <n v="1152"/>
    <n v="2993"/>
    <n v="271367"/>
    <n v="4145"/>
    <n v="442855"/>
  </r>
  <r>
    <n v="12"/>
    <x v="3"/>
    <x v="3"/>
    <n v="61"/>
    <x v="8"/>
    <n v="171436"/>
    <n v="1204"/>
    <n v="3360"/>
    <n v="271000"/>
    <n v="4564"/>
    <n v="442436"/>
  </r>
  <r>
    <n v="12"/>
    <x v="4"/>
    <x v="0"/>
    <n v="57"/>
    <x v="8"/>
    <n v="171692"/>
    <n v="948"/>
    <n v="3079"/>
    <n v="271281"/>
    <n v="4027"/>
    <n v="442973"/>
  </r>
  <r>
    <n v="12"/>
    <x v="4"/>
    <x v="1"/>
    <n v="53"/>
    <x v="8"/>
    <n v="171417"/>
    <n v="1223"/>
    <n v="3097"/>
    <n v="271263"/>
    <n v="4320"/>
    <n v="442680"/>
  </r>
  <r>
    <n v="12"/>
    <x v="4"/>
    <x v="2"/>
    <n v="59"/>
    <x v="8"/>
    <n v="171797"/>
    <n v="843"/>
    <n v="3300"/>
    <n v="271060"/>
    <n v="4143"/>
    <n v="442857"/>
  </r>
  <r>
    <n v="12"/>
    <x v="4"/>
    <x v="3"/>
    <n v="55"/>
    <x v="8"/>
    <n v="171785"/>
    <n v="855"/>
    <n v="2909"/>
    <n v="271451"/>
    <n v="3764"/>
    <n v="443236"/>
  </r>
  <r>
    <n v="12"/>
    <x v="5"/>
    <x v="0"/>
    <n v="51"/>
    <x v="8"/>
    <n v="171478"/>
    <n v="1162"/>
    <n v="3310"/>
    <n v="271050"/>
    <n v="4472"/>
    <n v="442528"/>
  </r>
  <r>
    <n v="12"/>
    <x v="5"/>
    <x v="1"/>
    <n v="51"/>
    <x v="8"/>
    <n v="171793"/>
    <n v="847"/>
    <n v="3032"/>
    <n v="271328"/>
    <n v="3879"/>
    <n v="443121"/>
  </r>
  <r>
    <n v="12"/>
    <x v="5"/>
    <x v="2"/>
    <n v="55"/>
    <x v="8"/>
    <n v="171739"/>
    <n v="901"/>
    <n v="3368"/>
    <n v="270992"/>
    <n v="4269"/>
    <n v="442731"/>
  </r>
  <r>
    <n v="12"/>
    <x v="5"/>
    <x v="3"/>
    <n v="53"/>
    <x v="8"/>
    <n v="171733"/>
    <n v="907"/>
    <n v="3683"/>
    <n v="270677"/>
    <n v="4590"/>
    <n v="442410"/>
  </r>
  <r>
    <n v="12"/>
    <x v="3"/>
    <x v="0"/>
    <n v="81"/>
    <x v="9"/>
    <n v="170175"/>
    <n v="2465"/>
    <n v="4332"/>
    <n v="270028"/>
    <n v="6797"/>
    <n v="440203"/>
  </r>
  <r>
    <n v="12"/>
    <x v="3"/>
    <x v="1"/>
    <n v="63"/>
    <x v="9"/>
    <n v="171739"/>
    <n v="901"/>
    <n v="3244"/>
    <n v="271116"/>
    <n v="4145"/>
    <n v="442855"/>
  </r>
  <r>
    <n v="12"/>
    <x v="3"/>
    <x v="2"/>
    <n v="57"/>
    <x v="9"/>
    <n v="171337"/>
    <n v="1303"/>
    <n v="2918"/>
    <n v="271442"/>
    <n v="4221"/>
    <n v="442779"/>
  </r>
  <r>
    <n v="12"/>
    <x v="3"/>
    <x v="3"/>
    <n v="59"/>
    <x v="9"/>
    <n v="171652"/>
    <n v="988"/>
    <n v="3033"/>
    <n v="271327"/>
    <n v="4021"/>
    <n v="442979"/>
  </r>
  <r>
    <n v="12"/>
    <x v="4"/>
    <x v="0"/>
    <n v="59"/>
    <x v="9"/>
    <n v="171669"/>
    <n v="971"/>
    <n v="2990"/>
    <n v="271370"/>
    <n v="3961"/>
    <n v="443039"/>
  </r>
  <r>
    <n v="12"/>
    <x v="4"/>
    <x v="1"/>
    <n v="55"/>
    <x v="9"/>
    <n v="171511"/>
    <n v="1129"/>
    <n v="3269"/>
    <n v="271091"/>
    <n v="4398"/>
    <n v="442602"/>
  </r>
  <r>
    <n v="12"/>
    <x v="4"/>
    <x v="2"/>
    <n v="51"/>
    <x v="9"/>
    <n v="171554"/>
    <n v="1086"/>
    <n v="3013"/>
    <n v="271347"/>
    <n v="4099"/>
    <n v="442901"/>
  </r>
  <r>
    <n v="12"/>
    <x v="4"/>
    <x v="3"/>
    <n v="59"/>
    <x v="9"/>
    <n v="171321"/>
    <n v="1319"/>
    <n v="3231"/>
    <n v="271129"/>
    <n v="4550"/>
    <n v="442450"/>
  </r>
  <r>
    <n v="12"/>
    <x v="5"/>
    <x v="0"/>
    <n v="53"/>
    <x v="9"/>
    <n v="171666"/>
    <n v="974"/>
    <n v="3424"/>
    <n v="270936"/>
    <n v="4398"/>
    <n v="442602"/>
  </r>
  <r>
    <n v="12"/>
    <x v="5"/>
    <x v="1"/>
    <n v="51"/>
    <x v="9"/>
    <n v="171450"/>
    <n v="1190"/>
    <n v="3079"/>
    <n v="271281"/>
    <n v="4269"/>
    <n v="442731"/>
  </r>
  <r>
    <n v="12"/>
    <x v="5"/>
    <x v="2"/>
    <n v="53"/>
    <x v="9"/>
    <n v="171890"/>
    <n v="750"/>
    <n v="3217"/>
    <n v="271143"/>
    <n v="3967"/>
    <n v="443033"/>
  </r>
  <r>
    <n v="12"/>
    <x v="5"/>
    <x v="3"/>
    <n v="57"/>
    <x v="9"/>
    <n v="171497"/>
    <n v="1143"/>
    <n v="3380"/>
    <n v="270980"/>
    <n v="4523"/>
    <n v="442477"/>
  </r>
  <r>
    <n v="14"/>
    <x v="3"/>
    <x v="0"/>
    <n v="9"/>
    <x v="0"/>
    <n v="163501"/>
    <n v="114"/>
    <n v="127"/>
    <n v="89091"/>
    <n v="241"/>
    <n v="252592"/>
  </r>
  <r>
    <n v="14"/>
    <x v="3"/>
    <x v="1"/>
    <n v="9"/>
    <x v="0"/>
    <n v="163471"/>
    <n v="144"/>
    <n v="127"/>
    <n v="89091"/>
    <n v="271"/>
    <n v="252562"/>
  </r>
  <r>
    <n v="14"/>
    <x v="3"/>
    <x v="2"/>
    <n v="9"/>
    <x v="0"/>
    <n v="163434"/>
    <n v="181"/>
    <n v="127"/>
    <n v="89091"/>
    <n v="308"/>
    <n v="252525"/>
  </r>
  <r>
    <n v="14"/>
    <x v="3"/>
    <x v="3"/>
    <n v="7"/>
    <x v="0"/>
    <n v="163611"/>
    <n v="4"/>
    <n v="192"/>
    <n v="89026"/>
    <n v="196"/>
    <n v="252637"/>
  </r>
  <r>
    <n v="14"/>
    <x v="4"/>
    <x v="0"/>
    <n v="9"/>
    <x v="0"/>
    <n v="163498"/>
    <n v="117"/>
    <n v="167"/>
    <n v="89051"/>
    <n v="284"/>
    <n v="252549"/>
  </r>
  <r>
    <n v="14"/>
    <x v="4"/>
    <x v="1"/>
    <n v="9"/>
    <x v="0"/>
    <n v="163422"/>
    <n v="193"/>
    <n v="167"/>
    <n v="89051"/>
    <n v="360"/>
    <n v="252473"/>
  </r>
  <r>
    <n v="14"/>
    <x v="4"/>
    <x v="2"/>
    <n v="7"/>
    <x v="0"/>
    <n v="163458"/>
    <n v="157"/>
    <n v="192"/>
    <n v="89026"/>
    <n v="349"/>
    <n v="252484"/>
  </r>
  <r>
    <n v="14"/>
    <x v="4"/>
    <x v="3"/>
    <n v="9"/>
    <x v="0"/>
    <n v="163448"/>
    <n v="167"/>
    <n v="167"/>
    <n v="89051"/>
    <n v="334"/>
    <n v="252499"/>
  </r>
  <r>
    <n v="14"/>
    <x v="5"/>
    <x v="0"/>
    <n v="9"/>
    <x v="0"/>
    <n v="163481"/>
    <n v="134"/>
    <n v="187"/>
    <n v="89031"/>
    <n v="321"/>
    <n v="252512"/>
  </r>
  <r>
    <n v="14"/>
    <x v="5"/>
    <x v="1"/>
    <n v="9"/>
    <x v="0"/>
    <n v="163405"/>
    <n v="210"/>
    <n v="187"/>
    <n v="89031"/>
    <n v="397"/>
    <n v="252436"/>
  </r>
  <r>
    <n v="14"/>
    <x v="5"/>
    <x v="2"/>
    <n v="9"/>
    <x v="0"/>
    <n v="163509"/>
    <n v="106"/>
    <n v="187"/>
    <n v="89031"/>
    <n v="293"/>
    <n v="252540"/>
  </r>
  <r>
    <n v="14"/>
    <x v="5"/>
    <x v="3"/>
    <n v="7"/>
    <x v="0"/>
    <n v="163611"/>
    <n v="4"/>
    <n v="192"/>
    <n v="89026"/>
    <n v="196"/>
    <n v="252637"/>
  </r>
  <r>
    <n v="14"/>
    <x v="3"/>
    <x v="0"/>
    <n v="9"/>
    <x v="1"/>
    <n v="163501"/>
    <n v="114"/>
    <n v="127"/>
    <n v="89091"/>
    <n v="241"/>
    <n v="252592"/>
  </r>
  <r>
    <n v="14"/>
    <x v="3"/>
    <x v="1"/>
    <n v="9"/>
    <x v="1"/>
    <n v="163300"/>
    <n v="315"/>
    <n v="192"/>
    <n v="89026"/>
    <n v="507"/>
    <n v="252326"/>
  </r>
  <r>
    <n v="14"/>
    <x v="3"/>
    <x v="2"/>
    <n v="9"/>
    <x v="1"/>
    <n v="163380"/>
    <n v="235"/>
    <n v="127"/>
    <n v="89091"/>
    <n v="362"/>
    <n v="252471"/>
  </r>
  <r>
    <n v="14"/>
    <x v="3"/>
    <x v="3"/>
    <n v="7"/>
    <x v="1"/>
    <n v="163571"/>
    <n v="44"/>
    <n v="192"/>
    <n v="89026"/>
    <n v="236"/>
    <n v="252597"/>
  </r>
  <r>
    <n v="14"/>
    <x v="4"/>
    <x v="0"/>
    <n v="9"/>
    <x v="1"/>
    <n v="163286"/>
    <n v="329"/>
    <n v="167"/>
    <n v="89051"/>
    <n v="496"/>
    <n v="252337"/>
  </r>
  <r>
    <n v="14"/>
    <x v="4"/>
    <x v="1"/>
    <n v="9"/>
    <x v="1"/>
    <n v="163464"/>
    <n v="151"/>
    <n v="167"/>
    <n v="89051"/>
    <n v="318"/>
    <n v="252515"/>
  </r>
  <r>
    <n v="14"/>
    <x v="4"/>
    <x v="2"/>
    <n v="9"/>
    <x v="1"/>
    <n v="163409"/>
    <n v="206"/>
    <n v="167"/>
    <n v="89051"/>
    <n v="373"/>
    <n v="252460"/>
  </r>
  <r>
    <n v="14"/>
    <x v="4"/>
    <x v="3"/>
    <n v="9"/>
    <x v="1"/>
    <n v="163382"/>
    <n v="233"/>
    <n v="190"/>
    <n v="89028"/>
    <n v="423"/>
    <n v="252410"/>
  </r>
  <r>
    <n v="14"/>
    <x v="5"/>
    <x v="0"/>
    <n v="9"/>
    <x v="1"/>
    <n v="163291"/>
    <n v="324"/>
    <n v="187"/>
    <n v="89031"/>
    <n v="511"/>
    <n v="252322"/>
  </r>
  <r>
    <n v="14"/>
    <x v="5"/>
    <x v="1"/>
    <n v="9"/>
    <x v="1"/>
    <n v="163420"/>
    <n v="195"/>
    <n v="187"/>
    <n v="89031"/>
    <n v="382"/>
    <n v="252451"/>
  </r>
  <r>
    <n v="14"/>
    <x v="5"/>
    <x v="2"/>
    <n v="7"/>
    <x v="1"/>
    <n v="163505"/>
    <n v="110"/>
    <n v="192"/>
    <n v="89026"/>
    <n v="302"/>
    <n v="252531"/>
  </r>
  <r>
    <n v="14"/>
    <x v="5"/>
    <x v="3"/>
    <n v="9"/>
    <x v="1"/>
    <n v="163533"/>
    <n v="82"/>
    <n v="187"/>
    <n v="89031"/>
    <n v="269"/>
    <n v="252564"/>
  </r>
  <r>
    <n v="14"/>
    <x v="3"/>
    <x v="0"/>
    <n v="9"/>
    <x v="2"/>
    <n v="163474"/>
    <n v="141"/>
    <n v="127"/>
    <n v="89091"/>
    <n v="268"/>
    <n v="252565"/>
  </r>
  <r>
    <n v="14"/>
    <x v="3"/>
    <x v="1"/>
    <n v="7"/>
    <x v="2"/>
    <n v="163567"/>
    <n v="48"/>
    <n v="192"/>
    <n v="89026"/>
    <n v="240"/>
    <n v="252593"/>
  </r>
  <r>
    <n v="14"/>
    <x v="3"/>
    <x v="2"/>
    <n v="9"/>
    <x v="2"/>
    <n v="163371"/>
    <n v="244"/>
    <n v="127"/>
    <n v="89091"/>
    <n v="371"/>
    <n v="252462"/>
  </r>
  <r>
    <n v="14"/>
    <x v="3"/>
    <x v="3"/>
    <n v="9"/>
    <x v="2"/>
    <n v="163436"/>
    <n v="179"/>
    <n v="127"/>
    <n v="89091"/>
    <n v="306"/>
    <n v="252527"/>
  </r>
  <r>
    <n v="14"/>
    <x v="4"/>
    <x v="0"/>
    <n v="9"/>
    <x v="2"/>
    <n v="163364"/>
    <n v="251"/>
    <n v="172"/>
    <n v="89046"/>
    <n v="423"/>
    <n v="252410"/>
  </r>
  <r>
    <n v="14"/>
    <x v="4"/>
    <x v="1"/>
    <n v="7"/>
    <x v="2"/>
    <n v="163611"/>
    <n v="4"/>
    <n v="192"/>
    <n v="89026"/>
    <n v="196"/>
    <n v="252637"/>
  </r>
  <r>
    <n v="14"/>
    <x v="4"/>
    <x v="2"/>
    <n v="9"/>
    <x v="2"/>
    <n v="163382"/>
    <n v="233"/>
    <n v="167"/>
    <n v="89051"/>
    <n v="400"/>
    <n v="252433"/>
  </r>
  <r>
    <n v="14"/>
    <x v="4"/>
    <x v="3"/>
    <n v="9"/>
    <x v="2"/>
    <n v="163377"/>
    <n v="238"/>
    <n v="167"/>
    <n v="89051"/>
    <n v="405"/>
    <n v="252428"/>
  </r>
  <r>
    <n v="14"/>
    <x v="5"/>
    <x v="0"/>
    <n v="9"/>
    <x v="2"/>
    <n v="163454"/>
    <n v="161"/>
    <n v="187"/>
    <n v="89031"/>
    <n v="348"/>
    <n v="252485"/>
  </r>
  <r>
    <n v="14"/>
    <x v="5"/>
    <x v="1"/>
    <n v="9"/>
    <x v="2"/>
    <n v="163382"/>
    <n v="233"/>
    <n v="187"/>
    <n v="89031"/>
    <n v="420"/>
    <n v="252413"/>
  </r>
  <r>
    <n v="14"/>
    <x v="5"/>
    <x v="2"/>
    <n v="9"/>
    <x v="2"/>
    <n v="163439"/>
    <n v="176"/>
    <n v="187"/>
    <n v="89031"/>
    <n v="363"/>
    <n v="252470"/>
  </r>
  <r>
    <n v="14"/>
    <x v="5"/>
    <x v="3"/>
    <n v="9"/>
    <x v="2"/>
    <n v="163313"/>
    <n v="302"/>
    <n v="187"/>
    <n v="89031"/>
    <n v="489"/>
    <n v="252344"/>
  </r>
  <r>
    <n v="14"/>
    <x v="3"/>
    <x v="0"/>
    <n v="7"/>
    <x v="3"/>
    <n v="163544"/>
    <n v="71"/>
    <n v="192"/>
    <n v="89026"/>
    <n v="263"/>
    <n v="252570"/>
  </r>
  <r>
    <n v="14"/>
    <x v="3"/>
    <x v="1"/>
    <n v="9"/>
    <x v="3"/>
    <n v="163407"/>
    <n v="208"/>
    <n v="127"/>
    <n v="89091"/>
    <n v="335"/>
    <n v="252498"/>
  </r>
  <r>
    <n v="14"/>
    <x v="3"/>
    <x v="2"/>
    <n v="9"/>
    <x v="3"/>
    <n v="163432"/>
    <n v="183"/>
    <n v="127"/>
    <n v="89091"/>
    <n v="310"/>
    <n v="252523"/>
  </r>
  <r>
    <n v="14"/>
    <x v="3"/>
    <x v="3"/>
    <n v="9"/>
    <x v="3"/>
    <n v="163301"/>
    <n v="314"/>
    <n v="188"/>
    <n v="89030"/>
    <n v="502"/>
    <n v="252331"/>
  </r>
  <r>
    <n v="14"/>
    <x v="4"/>
    <x v="0"/>
    <n v="9"/>
    <x v="3"/>
    <n v="163339"/>
    <n v="276"/>
    <n v="167"/>
    <n v="89051"/>
    <n v="443"/>
    <n v="252390"/>
  </r>
  <r>
    <n v="14"/>
    <x v="4"/>
    <x v="1"/>
    <n v="9"/>
    <x v="3"/>
    <n v="163387"/>
    <n v="228"/>
    <n v="170"/>
    <n v="89048"/>
    <n v="398"/>
    <n v="252435"/>
  </r>
  <r>
    <n v="14"/>
    <x v="4"/>
    <x v="2"/>
    <n v="9"/>
    <x v="3"/>
    <n v="163465"/>
    <n v="150"/>
    <n v="167"/>
    <n v="89051"/>
    <n v="317"/>
    <n v="252516"/>
  </r>
  <r>
    <n v="14"/>
    <x v="4"/>
    <x v="3"/>
    <n v="9"/>
    <x v="3"/>
    <n v="163486"/>
    <n v="129"/>
    <n v="180"/>
    <n v="89038"/>
    <n v="309"/>
    <n v="252524"/>
  </r>
  <r>
    <n v="14"/>
    <x v="5"/>
    <x v="0"/>
    <n v="7"/>
    <x v="3"/>
    <n v="163589"/>
    <n v="26"/>
    <n v="192"/>
    <n v="89026"/>
    <n v="218"/>
    <n v="252615"/>
  </r>
  <r>
    <n v="14"/>
    <x v="5"/>
    <x v="1"/>
    <n v="9"/>
    <x v="3"/>
    <n v="163461"/>
    <n v="154"/>
    <n v="187"/>
    <n v="89031"/>
    <n v="341"/>
    <n v="252492"/>
  </r>
  <r>
    <n v="14"/>
    <x v="5"/>
    <x v="2"/>
    <n v="7"/>
    <x v="3"/>
    <n v="163558"/>
    <n v="57"/>
    <n v="192"/>
    <n v="89026"/>
    <n v="249"/>
    <n v="252584"/>
  </r>
  <r>
    <n v="14"/>
    <x v="5"/>
    <x v="3"/>
    <n v="9"/>
    <x v="3"/>
    <n v="163392"/>
    <n v="223"/>
    <n v="187"/>
    <n v="89031"/>
    <n v="410"/>
    <n v="252423"/>
  </r>
  <r>
    <n v="14"/>
    <x v="3"/>
    <x v="0"/>
    <n v="11"/>
    <x v="4"/>
    <n v="163492"/>
    <n v="123"/>
    <n v="350"/>
    <n v="88868"/>
    <n v="473"/>
    <n v="252360"/>
  </r>
  <r>
    <n v="14"/>
    <x v="3"/>
    <x v="1"/>
    <n v="9"/>
    <x v="4"/>
    <n v="163332"/>
    <n v="283"/>
    <n v="130"/>
    <n v="89088"/>
    <n v="413"/>
    <n v="252420"/>
  </r>
  <r>
    <n v="14"/>
    <x v="3"/>
    <x v="2"/>
    <n v="7"/>
    <x v="4"/>
    <n v="163574"/>
    <n v="41"/>
    <n v="192"/>
    <n v="89026"/>
    <n v="233"/>
    <n v="252600"/>
  </r>
  <r>
    <n v="14"/>
    <x v="3"/>
    <x v="3"/>
    <n v="9"/>
    <x v="4"/>
    <n v="163298"/>
    <n v="317"/>
    <n v="134"/>
    <n v="89084"/>
    <n v="451"/>
    <n v="252382"/>
  </r>
  <r>
    <n v="14"/>
    <x v="4"/>
    <x v="0"/>
    <n v="9"/>
    <x v="4"/>
    <n v="163415"/>
    <n v="200"/>
    <n v="167"/>
    <n v="89051"/>
    <n v="367"/>
    <n v="252466"/>
  </r>
  <r>
    <n v="14"/>
    <x v="4"/>
    <x v="1"/>
    <n v="9"/>
    <x v="4"/>
    <n v="163577"/>
    <n v="38"/>
    <n v="167"/>
    <n v="89051"/>
    <n v="205"/>
    <n v="252628"/>
  </r>
  <r>
    <n v="14"/>
    <x v="4"/>
    <x v="2"/>
    <n v="9"/>
    <x v="4"/>
    <n v="163271"/>
    <n v="344"/>
    <n v="167"/>
    <n v="89051"/>
    <n v="511"/>
    <n v="252322"/>
  </r>
  <r>
    <n v="14"/>
    <x v="4"/>
    <x v="3"/>
    <n v="9"/>
    <x v="4"/>
    <n v="163381"/>
    <n v="234"/>
    <n v="167"/>
    <n v="89051"/>
    <n v="401"/>
    <n v="252432"/>
  </r>
  <r>
    <n v="14"/>
    <x v="5"/>
    <x v="0"/>
    <n v="9"/>
    <x v="4"/>
    <n v="163401"/>
    <n v="214"/>
    <n v="187"/>
    <n v="89031"/>
    <n v="401"/>
    <n v="252432"/>
  </r>
  <r>
    <n v="14"/>
    <x v="5"/>
    <x v="1"/>
    <n v="7"/>
    <x v="4"/>
    <n v="163587"/>
    <n v="28"/>
    <n v="192"/>
    <n v="89026"/>
    <n v="220"/>
    <n v="252613"/>
  </r>
  <r>
    <n v="14"/>
    <x v="5"/>
    <x v="2"/>
    <n v="9"/>
    <x v="4"/>
    <n v="163476"/>
    <n v="139"/>
    <n v="187"/>
    <n v="89031"/>
    <n v="326"/>
    <n v="252507"/>
  </r>
  <r>
    <n v="14"/>
    <x v="5"/>
    <x v="3"/>
    <n v="9"/>
    <x v="4"/>
    <n v="163480"/>
    <n v="135"/>
    <n v="187"/>
    <n v="89031"/>
    <n v="322"/>
    <n v="252511"/>
  </r>
  <r>
    <n v="14"/>
    <x v="3"/>
    <x v="0"/>
    <n v="11"/>
    <x v="5"/>
    <n v="163341"/>
    <n v="274"/>
    <n v="296"/>
    <n v="88922"/>
    <n v="570"/>
    <n v="252263"/>
  </r>
  <r>
    <n v="14"/>
    <x v="3"/>
    <x v="1"/>
    <n v="9"/>
    <x v="5"/>
    <n v="163270"/>
    <n v="345"/>
    <n v="183"/>
    <n v="89035"/>
    <n v="528"/>
    <n v="252305"/>
  </r>
  <r>
    <n v="14"/>
    <x v="3"/>
    <x v="2"/>
    <n v="9"/>
    <x v="5"/>
    <n v="163422"/>
    <n v="193"/>
    <n v="125"/>
    <n v="89093"/>
    <n v="318"/>
    <n v="252515"/>
  </r>
  <r>
    <n v="14"/>
    <x v="3"/>
    <x v="3"/>
    <n v="9"/>
    <x v="5"/>
    <n v="163434"/>
    <n v="181"/>
    <n v="125"/>
    <n v="89093"/>
    <n v="306"/>
    <n v="252527"/>
  </r>
  <r>
    <n v="14"/>
    <x v="4"/>
    <x v="0"/>
    <n v="11"/>
    <x v="5"/>
    <n v="163400"/>
    <n v="215"/>
    <n v="392"/>
    <n v="88826"/>
    <n v="607"/>
    <n v="252226"/>
  </r>
  <r>
    <n v="14"/>
    <x v="4"/>
    <x v="1"/>
    <n v="9"/>
    <x v="5"/>
    <n v="163382"/>
    <n v="233"/>
    <n v="176"/>
    <n v="89042"/>
    <n v="409"/>
    <n v="252424"/>
  </r>
  <r>
    <n v="14"/>
    <x v="4"/>
    <x v="2"/>
    <n v="9"/>
    <x v="5"/>
    <n v="163412"/>
    <n v="203"/>
    <n v="167"/>
    <n v="89051"/>
    <n v="370"/>
    <n v="252463"/>
  </r>
  <r>
    <n v="14"/>
    <x v="4"/>
    <x v="3"/>
    <n v="9"/>
    <x v="5"/>
    <n v="163525"/>
    <n v="90"/>
    <n v="167"/>
    <n v="89051"/>
    <n v="257"/>
    <n v="252576"/>
  </r>
  <r>
    <n v="14"/>
    <x v="5"/>
    <x v="0"/>
    <n v="9"/>
    <x v="5"/>
    <n v="163456"/>
    <n v="159"/>
    <n v="380"/>
    <n v="88838"/>
    <n v="539"/>
    <n v="252294"/>
  </r>
  <r>
    <n v="14"/>
    <x v="5"/>
    <x v="1"/>
    <n v="7"/>
    <x v="5"/>
    <n v="163580"/>
    <n v="35"/>
    <n v="192"/>
    <n v="89026"/>
    <n v="227"/>
    <n v="252606"/>
  </r>
  <r>
    <n v="14"/>
    <x v="5"/>
    <x v="2"/>
    <n v="9"/>
    <x v="5"/>
    <n v="163427"/>
    <n v="188"/>
    <n v="187"/>
    <n v="89031"/>
    <n v="375"/>
    <n v="252458"/>
  </r>
  <r>
    <n v="14"/>
    <x v="5"/>
    <x v="3"/>
    <n v="9"/>
    <x v="5"/>
    <n v="163383"/>
    <n v="232"/>
    <n v="187"/>
    <n v="89031"/>
    <n v="419"/>
    <n v="252414"/>
  </r>
  <r>
    <n v="14"/>
    <x v="3"/>
    <x v="0"/>
    <n v="11"/>
    <x v="6"/>
    <n v="163280"/>
    <n v="335"/>
    <n v="371"/>
    <n v="88847"/>
    <n v="706"/>
    <n v="252127"/>
  </r>
  <r>
    <n v="14"/>
    <x v="3"/>
    <x v="1"/>
    <n v="9"/>
    <x v="6"/>
    <n v="163367"/>
    <n v="248"/>
    <n v="125"/>
    <n v="89093"/>
    <n v="373"/>
    <n v="252460"/>
  </r>
  <r>
    <n v="14"/>
    <x v="3"/>
    <x v="2"/>
    <n v="9"/>
    <x v="6"/>
    <n v="163326"/>
    <n v="289"/>
    <n v="125"/>
    <n v="89093"/>
    <n v="414"/>
    <n v="252419"/>
  </r>
  <r>
    <n v="14"/>
    <x v="3"/>
    <x v="3"/>
    <n v="7"/>
    <x v="6"/>
    <n v="163489"/>
    <n v="126"/>
    <n v="190"/>
    <n v="89028"/>
    <n v="316"/>
    <n v="252517"/>
  </r>
  <r>
    <n v="14"/>
    <x v="4"/>
    <x v="0"/>
    <n v="11"/>
    <x v="6"/>
    <n v="163265"/>
    <n v="350"/>
    <n v="286"/>
    <n v="88932"/>
    <n v="636"/>
    <n v="252197"/>
  </r>
  <r>
    <n v="14"/>
    <x v="4"/>
    <x v="1"/>
    <n v="11"/>
    <x v="6"/>
    <n v="163371"/>
    <n v="244"/>
    <n v="356"/>
    <n v="88862"/>
    <n v="600"/>
    <n v="252233"/>
  </r>
  <r>
    <n v="14"/>
    <x v="4"/>
    <x v="2"/>
    <n v="9"/>
    <x v="6"/>
    <n v="163456"/>
    <n v="159"/>
    <n v="167"/>
    <n v="89051"/>
    <n v="326"/>
    <n v="252507"/>
  </r>
  <r>
    <n v="14"/>
    <x v="4"/>
    <x v="3"/>
    <n v="9"/>
    <x v="6"/>
    <n v="163464"/>
    <n v="151"/>
    <n v="167"/>
    <n v="89051"/>
    <n v="318"/>
    <n v="252515"/>
  </r>
  <r>
    <n v="14"/>
    <x v="5"/>
    <x v="0"/>
    <n v="9"/>
    <x v="6"/>
    <n v="163323"/>
    <n v="292"/>
    <n v="185"/>
    <n v="89033"/>
    <n v="477"/>
    <n v="252356"/>
  </r>
  <r>
    <n v="14"/>
    <x v="5"/>
    <x v="1"/>
    <n v="9"/>
    <x v="6"/>
    <n v="163402"/>
    <n v="213"/>
    <n v="187"/>
    <n v="89031"/>
    <n v="400"/>
    <n v="252433"/>
  </r>
  <r>
    <n v="14"/>
    <x v="5"/>
    <x v="2"/>
    <n v="7"/>
    <x v="6"/>
    <n v="163575"/>
    <n v="40"/>
    <n v="192"/>
    <n v="89026"/>
    <n v="232"/>
    <n v="252601"/>
  </r>
  <r>
    <n v="14"/>
    <x v="5"/>
    <x v="3"/>
    <n v="9"/>
    <x v="6"/>
    <n v="163394"/>
    <n v="221"/>
    <n v="187"/>
    <n v="89031"/>
    <n v="408"/>
    <n v="252425"/>
  </r>
  <r>
    <n v="14"/>
    <x v="3"/>
    <x v="0"/>
    <n v="9"/>
    <x v="7"/>
    <n v="163370"/>
    <n v="245"/>
    <n v="125"/>
    <n v="89093"/>
    <n v="370"/>
    <n v="252463"/>
  </r>
  <r>
    <n v="14"/>
    <x v="3"/>
    <x v="1"/>
    <n v="9"/>
    <x v="7"/>
    <n v="163449"/>
    <n v="166"/>
    <n v="125"/>
    <n v="89093"/>
    <n v="291"/>
    <n v="252542"/>
  </r>
  <r>
    <n v="14"/>
    <x v="3"/>
    <x v="2"/>
    <n v="9"/>
    <x v="7"/>
    <n v="163317"/>
    <n v="298"/>
    <n v="125"/>
    <n v="89093"/>
    <n v="423"/>
    <n v="252410"/>
  </r>
  <r>
    <n v="14"/>
    <x v="3"/>
    <x v="3"/>
    <n v="11"/>
    <x v="7"/>
    <n v="163510"/>
    <n v="105"/>
    <n v="309"/>
    <n v="88909"/>
    <n v="414"/>
    <n v="252419"/>
  </r>
  <r>
    <n v="14"/>
    <x v="4"/>
    <x v="0"/>
    <n v="9"/>
    <x v="7"/>
    <n v="163294"/>
    <n v="321"/>
    <n v="165"/>
    <n v="89053"/>
    <n v="486"/>
    <n v="252347"/>
  </r>
  <r>
    <n v="14"/>
    <x v="4"/>
    <x v="1"/>
    <n v="9"/>
    <x v="7"/>
    <n v="163296"/>
    <n v="319"/>
    <n v="165"/>
    <n v="89053"/>
    <n v="484"/>
    <n v="252349"/>
  </r>
  <r>
    <n v="14"/>
    <x v="4"/>
    <x v="2"/>
    <n v="11"/>
    <x v="7"/>
    <n v="163298"/>
    <n v="317"/>
    <n v="337"/>
    <n v="88881"/>
    <n v="654"/>
    <n v="252179"/>
  </r>
  <r>
    <n v="14"/>
    <x v="4"/>
    <x v="3"/>
    <n v="9"/>
    <x v="7"/>
    <n v="163323"/>
    <n v="292"/>
    <n v="165"/>
    <n v="89053"/>
    <n v="457"/>
    <n v="252376"/>
  </r>
  <r>
    <n v="14"/>
    <x v="5"/>
    <x v="0"/>
    <n v="9"/>
    <x v="7"/>
    <n v="163464"/>
    <n v="151"/>
    <n v="185"/>
    <n v="89033"/>
    <n v="336"/>
    <n v="252497"/>
  </r>
  <r>
    <n v="14"/>
    <x v="5"/>
    <x v="1"/>
    <n v="9"/>
    <x v="7"/>
    <n v="163356"/>
    <n v="259"/>
    <n v="185"/>
    <n v="89033"/>
    <n v="444"/>
    <n v="252389"/>
  </r>
  <r>
    <n v="14"/>
    <x v="5"/>
    <x v="2"/>
    <n v="9"/>
    <x v="7"/>
    <n v="163524"/>
    <n v="91"/>
    <n v="187"/>
    <n v="89031"/>
    <n v="278"/>
    <n v="252555"/>
  </r>
  <r>
    <n v="14"/>
    <x v="5"/>
    <x v="3"/>
    <n v="9"/>
    <x v="7"/>
    <n v="163536"/>
    <n v="79"/>
    <n v="187"/>
    <n v="89031"/>
    <n v="266"/>
    <n v="252567"/>
  </r>
  <r>
    <n v="14"/>
    <x v="3"/>
    <x v="0"/>
    <n v="11"/>
    <x v="8"/>
    <n v="162764"/>
    <n v="851"/>
    <n v="256"/>
    <n v="88962"/>
    <n v="1107"/>
    <n v="251726"/>
  </r>
  <r>
    <n v="14"/>
    <x v="3"/>
    <x v="1"/>
    <n v="9"/>
    <x v="8"/>
    <n v="163300"/>
    <n v="315"/>
    <n v="125"/>
    <n v="89093"/>
    <n v="440"/>
    <n v="252393"/>
  </r>
  <r>
    <n v="14"/>
    <x v="3"/>
    <x v="2"/>
    <n v="7"/>
    <x v="8"/>
    <n v="163409"/>
    <n v="206"/>
    <n v="190"/>
    <n v="89028"/>
    <n v="396"/>
    <n v="252437"/>
  </r>
  <r>
    <n v="14"/>
    <x v="3"/>
    <x v="3"/>
    <n v="7"/>
    <x v="8"/>
    <n v="163494"/>
    <n v="121"/>
    <n v="190"/>
    <n v="89028"/>
    <n v="311"/>
    <n v="252522"/>
  </r>
  <r>
    <n v="14"/>
    <x v="4"/>
    <x v="0"/>
    <n v="11"/>
    <x v="8"/>
    <n v="163361"/>
    <n v="254"/>
    <n v="345"/>
    <n v="88873"/>
    <n v="599"/>
    <n v="252234"/>
  </r>
  <r>
    <n v="14"/>
    <x v="4"/>
    <x v="1"/>
    <n v="11"/>
    <x v="8"/>
    <n v="163358"/>
    <n v="257"/>
    <n v="381"/>
    <n v="88837"/>
    <n v="638"/>
    <n v="252195"/>
  </r>
  <r>
    <n v="14"/>
    <x v="4"/>
    <x v="2"/>
    <n v="11"/>
    <x v="8"/>
    <n v="163459"/>
    <n v="156"/>
    <n v="381"/>
    <n v="88837"/>
    <n v="537"/>
    <n v="252296"/>
  </r>
  <r>
    <n v="14"/>
    <x v="4"/>
    <x v="3"/>
    <n v="11"/>
    <x v="8"/>
    <n v="163332"/>
    <n v="283"/>
    <n v="350"/>
    <n v="88868"/>
    <n v="633"/>
    <n v="252200"/>
  </r>
  <r>
    <n v="14"/>
    <x v="5"/>
    <x v="0"/>
    <n v="9"/>
    <x v="8"/>
    <n v="163317"/>
    <n v="298"/>
    <n v="185"/>
    <n v="89033"/>
    <n v="483"/>
    <n v="252350"/>
  </r>
  <r>
    <n v="14"/>
    <x v="5"/>
    <x v="1"/>
    <n v="9"/>
    <x v="8"/>
    <n v="163269"/>
    <n v="346"/>
    <n v="185"/>
    <n v="89033"/>
    <n v="531"/>
    <n v="252302"/>
  </r>
  <r>
    <n v="14"/>
    <x v="5"/>
    <x v="2"/>
    <n v="11"/>
    <x v="8"/>
    <n v="163377"/>
    <n v="238"/>
    <n v="378"/>
    <n v="88840"/>
    <n v="616"/>
    <n v="252217"/>
  </r>
  <r>
    <n v="14"/>
    <x v="5"/>
    <x v="3"/>
    <n v="11"/>
    <x v="8"/>
    <n v="163334"/>
    <n v="281"/>
    <n v="365"/>
    <n v="88853"/>
    <n v="646"/>
    <n v="252187"/>
  </r>
  <r>
    <n v="14"/>
    <x v="3"/>
    <x v="0"/>
    <n v="13"/>
    <x v="9"/>
    <n v="162805"/>
    <n v="810"/>
    <n v="197"/>
    <n v="89021"/>
    <n v="1007"/>
    <n v="251826"/>
  </r>
  <r>
    <n v="14"/>
    <x v="3"/>
    <x v="1"/>
    <n v="9"/>
    <x v="9"/>
    <n v="163264"/>
    <n v="351"/>
    <n v="125"/>
    <n v="89093"/>
    <n v="476"/>
    <n v="252357"/>
  </r>
  <r>
    <n v="14"/>
    <x v="3"/>
    <x v="2"/>
    <n v="11"/>
    <x v="9"/>
    <n v="163353"/>
    <n v="262"/>
    <n v="357"/>
    <n v="88861"/>
    <n v="619"/>
    <n v="252214"/>
  </r>
  <r>
    <n v="14"/>
    <x v="3"/>
    <x v="3"/>
    <n v="11"/>
    <x v="9"/>
    <n v="163360"/>
    <n v="255"/>
    <n v="353"/>
    <n v="88865"/>
    <n v="608"/>
    <n v="252225"/>
  </r>
  <r>
    <n v="14"/>
    <x v="4"/>
    <x v="0"/>
    <n v="7"/>
    <x v="9"/>
    <n v="163524"/>
    <n v="91"/>
    <n v="190"/>
    <n v="89028"/>
    <n v="281"/>
    <n v="252552"/>
  </r>
  <r>
    <n v="14"/>
    <x v="4"/>
    <x v="1"/>
    <n v="11"/>
    <x v="9"/>
    <n v="163400"/>
    <n v="215"/>
    <n v="357"/>
    <n v="88861"/>
    <n v="572"/>
    <n v="252261"/>
  </r>
  <r>
    <n v="14"/>
    <x v="4"/>
    <x v="2"/>
    <n v="9"/>
    <x v="9"/>
    <n v="163417"/>
    <n v="198"/>
    <n v="409"/>
    <n v="88809"/>
    <n v="607"/>
    <n v="252226"/>
  </r>
  <r>
    <n v="14"/>
    <x v="4"/>
    <x v="3"/>
    <n v="9"/>
    <x v="9"/>
    <n v="163455"/>
    <n v="160"/>
    <n v="422"/>
    <n v="88796"/>
    <n v="582"/>
    <n v="252251"/>
  </r>
  <r>
    <n v="14"/>
    <x v="5"/>
    <x v="0"/>
    <n v="7"/>
    <x v="9"/>
    <n v="163525"/>
    <n v="90"/>
    <n v="190"/>
    <n v="89028"/>
    <n v="280"/>
    <n v="252553"/>
  </r>
  <r>
    <n v="14"/>
    <x v="5"/>
    <x v="1"/>
    <n v="9"/>
    <x v="9"/>
    <n v="163348"/>
    <n v="267"/>
    <n v="185"/>
    <n v="89033"/>
    <n v="452"/>
    <n v="252381"/>
  </r>
  <r>
    <n v="14"/>
    <x v="5"/>
    <x v="2"/>
    <n v="9"/>
    <x v="9"/>
    <n v="163339"/>
    <n v="276"/>
    <n v="185"/>
    <n v="89033"/>
    <n v="461"/>
    <n v="252372"/>
  </r>
  <r>
    <n v="14"/>
    <x v="5"/>
    <x v="3"/>
    <n v="9"/>
    <x v="9"/>
    <n v="163329"/>
    <n v="286"/>
    <n v="185"/>
    <n v="89033"/>
    <n v="471"/>
    <n v="252362"/>
  </r>
  <r>
    <n v="16"/>
    <x v="3"/>
    <x v="0"/>
    <n v="31"/>
    <x v="0"/>
    <n v="52086"/>
    <n v="341"/>
    <n v="1410"/>
    <n v="275739"/>
    <n v="1751"/>
    <n v="327825"/>
  </r>
  <r>
    <n v="16"/>
    <x v="3"/>
    <x v="1"/>
    <n v="29"/>
    <x v="0"/>
    <n v="52211"/>
    <n v="216"/>
    <n v="1360"/>
    <n v="275789"/>
    <n v="1576"/>
    <n v="328000"/>
  </r>
  <r>
    <n v="16"/>
    <x v="3"/>
    <x v="2"/>
    <n v="29"/>
    <x v="0"/>
    <n v="52199"/>
    <n v="228"/>
    <n v="1424"/>
    <n v="275725"/>
    <n v="1652"/>
    <n v="327924"/>
  </r>
  <r>
    <n v="16"/>
    <x v="3"/>
    <x v="3"/>
    <n v="31"/>
    <x v="0"/>
    <n v="51991"/>
    <n v="436"/>
    <n v="1723"/>
    <n v="275426"/>
    <n v="2159"/>
    <n v="327417"/>
  </r>
  <r>
    <n v="16"/>
    <x v="4"/>
    <x v="0"/>
    <n v="31"/>
    <x v="0"/>
    <n v="52137"/>
    <n v="290"/>
    <n v="1584"/>
    <n v="275565"/>
    <n v="1874"/>
    <n v="327702"/>
  </r>
  <r>
    <n v="16"/>
    <x v="4"/>
    <x v="1"/>
    <n v="33"/>
    <x v="0"/>
    <n v="51936"/>
    <n v="491"/>
    <n v="1802"/>
    <n v="275347"/>
    <n v="2293"/>
    <n v="327283"/>
  </r>
  <r>
    <n v="16"/>
    <x v="4"/>
    <x v="2"/>
    <n v="31"/>
    <x v="0"/>
    <n v="52062"/>
    <n v="365"/>
    <n v="1680"/>
    <n v="275469"/>
    <n v="2045"/>
    <n v="327531"/>
  </r>
  <r>
    <n v="16"/>
    <x v="4"/>
    <x v="3"/>
    <n v="29"/>
    <x v="0"/>
    <n v="52211"/>
    <n v="216"/>
    <n v="1513"/>
    <n v="275636"/>
    <n v="1729"/>
    <n v="327847"/>
  </r>
  <r>
    <n v="16"/>
    <x v="5"/>
    <x v="0"/>
    <n v="27"/>
    <x v="0"/>
    <n v="52421"/>
    <n v="6"/>
    <n v="1638"/>
    <n v="275511"/>
    <n v="1644"/>
    <n v="327932"/>
  </r>
  <r>
    <n v="16"/>
    <x v="5"/>
    <x v="1"/>
    <n v="27"/>
    <x v="0"/>
    <n v="52421"/>
    <n v="6"/>
    <n v="1668"/>
    <n v="275481"/>
    <n v="1674"/>
    <n v="327902"/>
  </r>
  <r>
    <n v="16"/>
    <x v="5"/>
    <x v="2"/>
    <n v="27"/>
    <x v="0"/>
    <n v="52421"/>
    <n v="6"/>
    <n v="1669"/>
    <n v="275480"/>
    <n v="1675"/>
    <n v="327901"/>
  </r>
  <r>
    <n v="16"/>
    <x v="5"/>
    <x v="3"/>
    <n v="27"/>
    <x v="0"/>
    <n v="52421"/>
    <n v="6"/>
    <n v="1608"/>
    <n v="275541"/>
    <n v="1614"/>
    <n v="327962"/>
  </r>
  <r>
    <n v="16"/>
    <x v="3"/>
    <x v="0"/>
    <n v="33"/>
    <x v="1"/>
    <n v="52062"/>
    <n v="365"/>
    <n v="1550"/>
    <n v="275599"/>
    <n v="1915"/>
    <n v="327661"/>
  </r>
  <r>
    <n v="16"/>
    <x v="3"/>
    <x v="1"/>
    <n v="31"/>
    <x v="1"/>
    <n v="52164"/>
    <n v="263"/>
    <n v="1456"/>
    <n v="275693"/>
    <n v="1719"/>
    <n v="327857"/>
  </r>
  <r>
    <n v="16"/>
    <x v="3"/>
    <x v="2"/>
    <n v="33"/>
    <x v="1"/>
    <n v="52104"/>
    <n v="323"/>
    <n v="1579"/>
    <n v="275570"/>
    <n v="1902"/>
    <n v="327674"/>
  </r>
  <r>
    <n v="16"/>
    <x v="3"/>
    <x v="3"/>
    <n v="33"/>
    <x v="1"/>
    <n v="52004"/>
    <n v="423"/>
    <n v="1399"/>
    <n v="275750"/>
    <n v="1822"/>
    <n v="327754"/>
  </r>
  <r>
    <n v="16"/>
    <x v="4"/>
    <x v="0"/>
    <n v="33"/>
    <x v="1"/>
    <n v="51897"/>
    <n v="530"/>
    <n v="1747"/>
    <n v="275402"/>
    <n v="2277"/>
    <n v="327299"/>
  </r>
  <r>
    <n v="16"/>
    <x v="4"/>
    <x v="1"/>
    <n v="33"/>
    <x v="1"/>
    <n v="51843"/>
    <n v="584"/>
    <n v="1594"/>
    <n v="275555"/>
    <n v="2178"/>
    <n v="327398"/>
  </r>
  <r>
    <n v="16"/>
    <x v="4"/>
    <x v="2"/>
    <n v="31"/>
    <x v="1"/>
    <n v="52111"/>
    <n v="316"/>
    <n v="1773"/>
    <n v="275376"/>
    <n v="2089"/>
    <n v="327487"/>
  </r>
  <r>
    <n v="16"/>
    <x v="4"/>
    <x v="3"/>
    <n v="33"/>
    <x v="1"/>
    <n v="51944"/>
    <n v="483"/>
    <n v="1499"/>
    <n v="275650"/>
    <n v="1982"/>
    <n v="327594"/>
  </r>
  <r>
    <n v="16"/>
    <x v="5"/>
    <x v="0"/>
    <n v="29"/>
    <x v="1"/>
    <n v="52248"/>
    <n v="179"/>
    <n v="1596"/>
    <n v="275553"/>
    <n v="1775"/>
    <n v="327801"/>
  </r>
  <r>
    <n v="16"/>
    <x v="5"/>
    <x v="1"/>
    <n v="27"/>
    <x v="1"/>
    <n v="52421"/>
    <n v="6"/>
    <n v="1612"/>
    <n v="275537"/>
    <n v="1618"/>
    <n v="327958"/>
  </r>
  <r>
    <n v="16"/>
    <x v="5"/>
    <x v="2"/>
    <n v="27"/>
    <x v="1"/>
    <n v="52421"/>
    <n v="6"/>
    <n v="1648"/>
    <n v="275501"/>
    <n v="1654"/>
    <n v="327922"/>
  </r>
  <r>
    <n v="16"/>
    <x v="5"/>
    <x v="3"/>
    <n v="27"/>
    <x v="1"/>
    <n v="52421"/>
    <n v="6"/>
    <n v="1605"/>
    <n v="275544"/>
    <n v="1611"/>
    <n v="327965"/>
  </r>
  <r>
    <n v="16"/>
    <x v="3"/>
    <x v="0"/>
    <n v="33"/>
    <x v="2"/>
    <n v="51875"/>
    <n v="552"/>
    <n v="1435"/>
    <n v="275714"/>
    <n v="1987"/>
    <n v="327589"/>
  </r>
  <r>
    <n v="16"/>
    <x v="3"/>
    <x v="1"/>
    <n v="35"/>
    <x v="2"/>
    <n v="51823"/>
    <n v="604"/>
    <n v="1477"/>
    <n v="275672"/>
    <n v="2081"/>
    <n v="327495"/>
  </r>
  <r>
    <n v="16"/>
    <x v="3"/>
    <x v="2"/>
    <n v="33"/>
    <x v="2"/>
    <n v="51870"/>
    <n v="557"/>
    <n v="1468"/>
    <n v="275681"/>
    <n v="2025"/>
    <n v="327551"/>
  </r>
  <r>
    <n v="16"/>
    <x v="3"/>
    <x v="3"/>
    <n v="33"/>
    <x v="2"/>
    <n v="51863"/>
    <n v="564"/>
    <n v="1470"/>
    <n v="275679"/>
    <n v="2034"/>
    <n v="327542"/>
  </r>
  <r>
    <n v="16"/>
    <x v="4"/>
    <x v="0"/>
    <n v="35"/>
    <x v="2"/>
    <n v="51896"/>
    <n v="531"/>
    <n v="1601"/>
    <n v="275548"/>
    <n v="2132"/>
    <n v="327444"/>
  </r>
  <r>
    <n v="16"/>
    <x v="4"/>
    <x v="1"/>
    <n v="33"/>
    <x v="2"/>
    <n v="51814"/>
    <n v="613"/>
    <n v="1672"/>
    <n v="275477"/>
    <n v="2285"/>
    <n v="327291"/>
  </r>
  <r>
    <n v="16"/>
    <x v="4"/>
    <x v="2"/>
    <n v="31"/>
    <x v="2"/>
    <n v="52058"/>
    <n v="369"/>
    <n v="1592"/>
    <n v="275557"/>
    <n v="1961"/>
    <n v="327615"/>
  </r>
  <r>
    <n v="16"/>
    <x v="4"/>
    <x v="3"/>
    <n v="33"/>
    <x v="2"/>
    <n v="51838"/>
    <n v="589"/>
    <n v="1788"/>
    <n v="275361"/>
    <n v="2377"/>
    <n v="327199"/>
  </r>
  <r>
    <n v="16"/>
    <x v="5"/>
    <x v="0"/>
    <n v="29"/>
    <x v="2"/>
    <n v="52214"/>
    <n v="213"/>
    <n v="1733"/>
    <n v="275416"/>
    <n v="1946"/>
    <n v="327630"/>
  </r>
  <r>
    <n v="16"/>
    <x v="5"/>
    <x v="1"/>
    <n v="29"/>
    <x v="2"/>
    <n v="52223"/>
    <n v="204"/>
    <n v="1659"/>
    <n v="275490"/>
    <n v="1863"/>
    <n v="327713"/>
  </r>
  <r>
    <n v="16"/>
    <x v="5"/>
    <x v="2"/>
    <n v="29"/>
    <x v="2"/>
    <n v="52255"/>
    <n v="172"/>
    <n v="1635"/>
    <n v="275514"/>
    <n v="1807"/>
    <n v="327769"/>
  </r>
  <r>
    <n v="16"/>
    <x v="5"/>
    <x v="3"/>
    <n v="29"/>
    <x v="2"/>
    <n v="52221"/>
    <n v="206"/>
    <n v="1611"/>
    <n v="275538"/>
    <n v="1817"/>
    <n v="327759"/>
  </r>
  <r>
    <n v="16"/>
    <x v="3"/>
    <x v="0"/>
    <n v="37"/>
    <x v="3"/>
    <n v="51782"/>
    <n v="645"/>
    <n v="1733"/>
    <n v="275416"/>
    <n v="2378"/>
    <n v="327198"/>
  </r>
  <r>
    <n v="16"/>
    <x v="3"/>
    <x v="1"/>
    <n v="37"/>
    <x v="3"/>
    <n v="51775"/>
    <n v="652"/>
    <n v="1795"/>
    <n v="275354"/>
    <n v="2447"/>
    <n v="327129"/>
  </r>
  <r>
    <n v="16"/>
    <x v="3"/>
    <x v="2"/>
    <n v="33"/>
    <x v="3"/>
    <n v="51942"/>
    <n v="485"/>
    <n v="1659"/>
    <n v="275490"/>
    <n v="2144"/>
    <n v="327432"/>
  </r>
  <r>
    <n v="16"/>
    <x v="3"/>
    <x v="3"/>
    <n v="35"/>
    <x v="3"/>
    <n v="51941"/>
    <n v="486"/>
    <n v="1763"/>
    <n v="275386"/>
    <n v="2249"/>
    <n v="327327"/>
  </r>
  <r>
    <n v="16"/>
    <x v="4"/>
    <x v="0"/>
    <n v="35"/>
    <x v="3"/>
    <n v="51764"/>
    <n v="663"/>
    <n v="1880"/>
    <n v="275269"/>
    <n v="2543"/>
    <n v="327033"/>
  </r>
  <r>
    <n v="16"/>
    <x v="4"/>
    <x v="1"/>
    <n v="31"/>
    <x v="3"/>
    <n v="52110"/>
    <n v="317"/>
    <n v="1822"/>
    <n v="275327"/>
    <n v="2139"/>
    <n v="327437"/>
  </r>
  <r>
    <n v="16"/>
    <x v="4"/>
    <x v="2"/>
    <n v="35"/>
    <x v="3"/>
    <n v="51942"/>
    <n v="485"/>
    <n v="1621"/>
    <n v="275528"/>
    <n v="2106"/>
    <n v="327470"/>
  </r>
  <r>
    <n v="16"/>
    <x v="4"/>
    <x v="3"/>
    <n v="35"/>
    <x v="3"/>
    <n v="51738"/>
    <n v="689"/>
    <n v="1713"/>
    <n v="275436"/>
    <n v="2402"/>
    <n v="327174"/>
  </r>
  <r>
    <n v="16"/>
    <x v="5"/>
    <x v="0"/>
    <n v="29"/>
    <x v="3"/>
    <n v="52243"/>
    <n v="184"/>
    <n v="1729"/>
    <n v="275420"/>
    <n v="1913"/>
    <n v="327663"/>
  </r>
  <r>
    <n v="16"/>
    <x v="5"/>
    <x v="1"/>
    <n v="29"/>
    <x v="3"/>
    <n v="52247"/>
    <n v="180"/>
    <n v="1685"/>
    <n v="275464"/>
    <n v="1865"/>
    <n v="327711"/>
  </r>
  <r>
    <n v="16"/>
    <x v="5"/>
    <x v="2"/>
    <n v="31"/>
    <x v="3"/>
    <n v="52095"/>
    <n v="332"/>
    <n v="1645"/>
    <n v="275504"/>
    <n v="1977"/>
    <n v="327599"/>
  </r>
  <r>
    <n v="16"/>
    <x v="5"/>
    <x v="3"/>
    <n v="31"/>
    <x v="3"/>
    <n v="52176"/>
    <n v="251"/>
    <n v="1654"/>
    <n v="275495"/>
    <n v="1905"/>
    <n v="327671"/>
  </r>
  <r>
    <n v="16"/>
    <x v="3"/>
    <x v="0"/>
    <n v="37"/>
    <x v="4"/>
    <n v="51953"/>
    <n v="474"/>
    <n v="1739"/>
    <n v="275410"/>
    <n v="2213"/>
    <n v="327363"/>
  </r>
  <r>
    <n v="16"/>
    <x v="3"/>
    <x v="1"/>
    <n v="37"/>
    <x v="4"/>
    <n v="51437"/>
    <n v="990"/>
    <n v="1536"/>
    <n v="275613"/>
    <n v="2526"/>
    <n v="327050"/>
  </r>
  <r>
    <n v="16"/>
    <x v="3"/>
    <x v="2"/>
    <n v="35"/>
    <x v="4"/>
    <n v="51578"/>
    <n v="849"/>
    <n v="1919"/>
    <n v="275230"/>
    <n v="2768"/>
    <n v="326808"/>
  </r>
  <r>
    <n v="16"/>
    <x v="3"/>
    <x v="3"/>
    <n v="37"/>
    <x v="4"/>
    <n v="51503"/>
    <n v="924"/>
    <n v="1647"/>
    <n v="275502"/>
    <n v="2571"/>
    <n v="327005"/>
  </r>
  <r>
    <n v="16"/>
    <x v="4"/>
    <x v="0"/>
    <n v="31"/>
    <x v="4"/>
    <n v="51974"/>
    <n v="453"/>
    <n v="1650"/>
    <n v="275499"/>
    <n v="2103"/>
    <n v="327473"/>
  </r>
  <r>
    <n v="16"/>
    <x v="4"/>
    <x v="1"/>
    <n v="35"/>
    <x v="4"/>
    <n v="51646"/>
    <n v="781"/>
    <n v="1727"/>
    <n v="275422"/>
    <n v="2508"/>
    <n v="327068"/>
  </r>
  <r>
    <n v="16"/>
    <x v="4"/>
    <x v="2"/>
    <n v="33"/>
    <x v="4"/>
    <n v="52002"/>
    <n v="425"/>
    <n v="1715"/>
    <n v="275434"/>
    <n v="2140"/>
    <n v="327436"/>
  </r>
  <r>
    <n v="16"/>
    <x v="4"/>
    <x v="3"/>
    <n v="31"/>
    <x v="4"/>
    <n v="51960"/>
    <n v="467"/>
    <n v="1669"/>
    <n v="275480"/>
    <n v="2136"/>
    <n v="327440"/>
  </r>
  <r>
    <n v="16"/>
    <x v="5"/>
    <x v="0"/>
    <n v="29"/>
    <x v="4"/>
    <n v="52126"/>
    <n v="301"/>
    <n v="1745"/>
    <n v="275404"/>
    <n v="2046"/>
    <n v="327530"/>
  </r>
  <r>
    <n v="16"/>
    <x v="5"/>
    <x v="1"/>
    <n v="29"/>
    <x v="4"/>
    <n v="52247"/>
    <n v="180"/>
    <n v="1701"/>
    <n v="275448"/>
    <n v="1881"/>
    <n v="327695"/>
  </r>
  <r>
    <n v="16"/>
    <x v="5"/>
    <x v="2"/>
    <n v="29"/>
    <x v="4"/>
    <n v="52244"/>
    <n v="183"/>
    <n v="1700"/>
    <n v="275449"/>
    <n v="1883"/>
    <n v="327693"/>
  </r>
  <r>
    <n v="16"/>
    <x v="5"/>
    <x v="3"/>
    <n v="29"/>
    <x v="4"/>
    <n v="52252"/>
    <n v="175"/>
    <n v="1756"/>
    <n v="275393"/>
    <n v="1931"/>
    <n v="327645"/>
  </r>
  <r>
    <n v="16"/>
    <x v="3"/>
    <x v="0"/>
    <n v="39"/>
    <x v="5"/>
    <n v="51695"/>
    <n v="732"/>
    <n v="1907"/>
    <n v="275242"/>
    <n v="2639"/>
    <n v="326937"/>
  </r>
  <r>
    <n v="16"/>
    <x v="3"/>
    <x v="1"/>
    <n v="41"/>
    <x v="5"/>
    <n v="51789"/>
    <n v="638"/>
    <n v="2041"/>
    <n v="275108"/>
    <n v="2679"/>
    <n v="326897"/>
  </r>
  <r>
    <n v="16"/>
    <x v="3"/>
    <x v="2"/>
    <n v="37"/>
    <x v="5"/>
    <n v="51716"/>
    <n v="711"/>
    <n v="1847"/>
    <n v="275302"/>
    <n v="2558"/>
    <n v="327018"/>
  </r>
  <r>
    <n v="16"/>
    <x v="3"/>
    <x v="3"/>
    <n v="35"/>
    <x v="5"/>
    <n v="51799"/>
    <n v="628"/>
    <n v="1899"/>
    <n v="275250"/>
    <n v="2527"/>
    <n v="327049"/>
  </r>
  <r>
    <n v="16"/>
    <x v="4"/>
    <x v="0"/>
    <n v="35"/>
    <x v="5"/>
    <n v="51768"/>
    <n v="659"/>
    <n v="1898"/>
    <n v="275251"/>
    <n v="2557"/>
    <n v="327019"/>
  </r>
  <r>
    <n v="16"/>
    <x v="4"/>
    <x v="1"/>
    <n v="33"/>
    <x v="5"/>
    <n v="51911"/>
    <n v="516"/>
    <n v="1591"/>
    <n v="275558"/>
    <n v="2107"/>
    <n v="327469"/>
  </r>
  <r>
    <n v="16"/>
    <x v="4"/>
    <x v="2"/>
    <n v="35"/>
    <x v="5"/>
    <n v="52007"/>
    <n v="420"/>
    <n v="1869"/>
    <n v="275280"/>
    <n v="2289"/>
    <n v="327287"/>
  </r>
  <r>
    <n v="16"/>
    <x v="4"/>
    <x v="3"/>
    <n v="35"/>
    <x v="5"/>
    <n v="51893"/>
    <n v="534"/>
    <n v="1812"/>
    <n v="275337"/>
    <n v="2346"/>
    <n v="327230"/>
  </r>
  <r>
    <n v="16"/>
    <x v="5"/>
    <x v="0"/>
    <n v="29"/>
    <x v="5"/>
    <n v="52118"/>
    <n v="309"/>
    <n v="1764"/>
    <n v="275385"/>
    <n v="2073"/>
    <n v="327503"/>
  </r>
  <r>
    <n v="16"/>
    <x v="5"/>
    <x v="1"/>
    <n v="31"/>
    <x v="5"/>
    <n v="52159"/>
    <n v="268"/>
    <n v="1919"/>
    <n v="275230"/>
    <n v="2187"/>
    <n v="327389"/>
  </r>
  <r>
    <n v="16"/>
    <x v="5"/>
    <x v="2"/>
    <n v="31"/>
    <x v="5"/>
    <n v="52169"/>
    <n v="258"/>
    <n v="1907"/>
    <n v="275242"/>
    <n v="2165"/>
    <n v="327411"/>
  </r>
  <r>
    <n v="16"/>
    <x v="5"/>
    <x v="3"/>
    <n v="29"/>
    <x v="5"/>
    <n v="52159"/>
    <n v="268"/>
    <n v="1704"/>
    <n v="275445"/>
    <n v="1972"/>
    <n v="327604"/>
  </r>
  <r>
    <n v="16"/>
    <x v="3"/>
    <x v="0"/>
    <n v="37"/>
    <x v="6"/>
    <n v="51915"/>
    <n v="512"/>
    <n v="1850"/>
    <n v="275299"/>
    <n v="2362"/>
    <n v="327214"/>
  </r>
  <r>
    <n v="16"/>
    <x v="3"/>
    <x v="1"/>
    <n v="35"/>
    <x v="6"/>
    <n v="51520"/>
    <n v="907"/>
    <n v="1891"/>
    <n v="275258"/>
    <n v="2798"/>
    <n v="326778"/>
  </r>
  <r>
    <n v="16"/>
    <x v="3"/>
    <x v="2"/>
    <n v="33"/>
    <x v="6"/>
    <n v="51935"/>
    <n v="492"/>
    <n v="2091"/>
    <n v="275058"/>
    <n v="2583"/>
    <n v="326993"/>
  </r>
  <r>
    <n v="16"/>
    <x v="3"/>
    <x v="3"/>
    <n v="37"/>
    <x v="6"/>
    <n v="51687"/>
    <n v="740"/>
    <n v="1890"/>
    <n v="275259"/>
    <n v="2630"/>
    <n v="326946"/>
  </r>
  <r>
    <n v="16"/>
    <x v="4"/>
    <x v="0"/>
    <n v="37"/>
    <x v="6"/>
    <n v="51752"/>
    <n v="675"/>
    <n v="2216"/>
    <n v="274933"/>
    <n v="2891"/>
    <n v="326685"/>
  </r>
  <r>
    <n v="16"/>
    <x v="4"/>
    <x v="1"/>
    <n v="37"/>
    <x v="6"/>
    <n v="51792"/>
    <n v="635"/>
    <n v="2350"/>
    <n v="274799"/>
    <n v="2985"/>
    <n v="326591"/>
  </r>
  <r>
    <n v="16"/>
    <x v="4"/>
    <x v="2"/>
    <n v="35"/>
    <x v="6"/>
    <n v="51870"/>
    <n v="557"/>
    <n v="1780"/>
    <n v="275369"/>
    <n v="2337"/>
    <n v="327239"/>
  </r>
  <r>
    <n v="16"/>
    <x v="4"/>
    <x v="3"/>
    <n v="37"/>
    <x v="6"/>
    <n v="51794"/>
    <n v="633"/>
    <n v="2045"/>
    <n v="275104"/>
    <n v="2678"/>
    <n v="326898"/>
  </r>
  <r>
    <n v="16"/>
    <x v="5"/>
    <x v="0"/>
    <n v="35"/>
    <x v="6"/>
    <n v="52134"/>
    <n v="293"/>
    <n v="1891"/>
    <n v="275258"/>
    <n v="2184"/>
    <n v="327392"/>
  </r>
  <r>
    <n v="16"/>
    <x v="5"/>
    <x v="1"/>
    <n v="31"/>
    <x v="6"/>
    <n v="51955"/>
    <n v="472"/>
    <n v="1763"/>
    <n v="275386"/>
    <n v="2235"/>
    <n v="327341"/>
  </r>
  <r>
    <n v="16"/>
    <x v="5"/>
    <x v="2"/>
    <n v="31"/>
    <x v="6"/>
    <n v="52163"/>
    <n v="264"/>
    <n v="1997"/>
    <n v="275152"/>
    <n v="2261"/>
    <n v="327315"/>
  </r>
  <r>
    <n v="16"/>
    <x v="5"/>
    <x v="3"/>
    <n v="29"/>
    <x v="6"/>
    <n v="52145"/>
    <n v="282"/>
    <n v="1778"/>
    <n v="275371"/>
    <n v="2060"/>
    <n v="327516"/>
  </r>
  <r>
    <n v="16"/>
    <x v="3"/>
    <x v="0"/>
    <n v="39"/>
    <x v="7"/>
    <n v="51626"/>
    <n v="801"/>
    <n v="2076"/>
    <n v="275073"/>
    <n v="2877"/>
    <n v="326699"/>
  </r>
  <r>
    <n v="16"/>
    <x v="3"/>
    <x v="1"/>
    <n v="35"/>
    <x v="7"/>
    <n v="51694"/>
    <n v="733"/>
    <n v="2212"/>
    <n v="274937"/>
    <n v="2945"/>
    <n v="326631"/>
  </r>
  <r>
    <n v="16"/>
    <x v="3"/>
    <x v="2"/>
    <n v="39"/>
    <x v="7"/>
    <n v="51620"/>
    <n v="807"/>
    <n v="1749"/>
    <n v="275400"/>
    <n v="2556"/>
    <n v="327020"/>
  </r>
  <r>
    <n v="16"/>
    <x v="3"/>
    <x v="3"/>
    <n v="37"/>
    <x v="7"/>
    <n v="51875"/>
    <n v="552"/>
    <n v="1813"/>
    <n v="275336"/>
    <n v="2365"/>
    <n v="327211"/>
  </r>
  <r>
    <n v="16"/>
    <x v="4"/>
    <x v="0"/>
    <n v="37"/>
    <x v="7"/>
    <n v="51801"/>
    <n v="626"/>
    <n v="1942"/>
    <n v="275207"/>
    <n v="2568"/>
    <n v="327008"/>
  </r>
  <r>
    <n v="16"/>
    <x v="4"/>
    <x v="1"/>
    <n v="37"/>
    <x v="7"/>
    <n v="51706"/>
    <n v="721"/>
    <n v="2374"/>
    <n v="274775"/>
    <n v="3095"/>
    <n v="326481"/>
  </r>
  <r>
    <n v="16"/>
    <x v="4"/>
    <x v="2"/>
    <n v="33"/>
    <x v="7"/>
    <n v="51873"/>
    <n v="554"/>
    <n v="2317"/>
    <n v="274832"/>
    <n v="2871"/>
    <n v="326705"/>
  </r>
  <r>
    <n v="16"/>
    <x v="4"/>
    <x v="3"/>
    <n v="39"/>
    <x v="7"/>
    <n v="52003"/>
    <n v="424"/>
    <n v="2131"/>
    <n v="275018"/>
    <n v="2555"/>
    <n v="327021"/>
  </r>
  <r>
    <n v="16"/>
    <x v="5"/>
    <x v="0"/>
    <n v="35"/>
    <x v="7"/>
    <n v="52073"/>
    <n v="354"/>
    <n v="2216"/>
    <n v="274933"/>
    <n v="2570"/>
    <n v="327006"/>
  </r>
  <r>
    <n v="16"/>
    <x v="5"/>
    <x v="1"/>
    <n v="33"/>
    <x v="7"/>
    <n v="52097"/>
    <n v="330"/>
    <n v="2070"/>
    <n v="275079"/>
    <n v="2400"/>
    <n v="327176"/>
  </r>
  <r>
    <n v="16"/>
    <x v="5"/>
    <x v="2"/>
    <n v="33"/>
    <x v="7"/>
    <n v="52022"/>
    <n v="405"/>
    <n v="2019"/>
    <n v="275130"/>
    <n v="2424"/>
    <n v="327152"/>
  </r>
  <r>
    <n v="16"/>
    <x v="5"/>
    <x v="3"/>
    <n v="31"/>
    <x v="7"/>
    <n v="52104"/>
    <n v="323"/>
    <n v="1963"/>
    <n v="275186"/>
    <n v="2286"/>
    <n v="327290"/>
  </r>
  <r>
    <n v="16"/>
    <x v="3"/>
    <x v="0"/>
    <n v="43"/>
    <x v="8"/>
    <n v="51360"/>
    <n v="1067"/>
    <n v="2449"/>
    <n v="274700"/>
    <n v="3516"/>
    <n v="326060"/>
  </r>
  <r>
    <n v="16"/>
    <x v="3"/>
    <x v="1"/>
    <n v="39"/>
    <x v="8"/>
    <n v="51754"/>
    <n v="673"/>
    <n v="1870"/>
    <n v="275279"/>
    <n v="2543"/>
    <n v="327033"/>
  </r>
  <r>
    <n v="16"/>
    <x v="3"/>
    <x v="2"/>
    <n v="39"/>
    <x v="8"/>
    <n v="51729"/>
    <n v="698"/>
    <n v="1382"/>
    <n v="275767"/>
    <n v="2080"/>
    <n v="327496"/>
  </r>
  <r>
    <n v="16"/>
    <x v="3"/>
    <x v="3"/>
    <n v="37"/>
    <x v="8"/>
    <n v="51847"/>
    <n v="580"/>
    <n v="2453"/>
    <n v="274696"/>
    <n v="3033"/>
    <n v="326543"/>
  </r>
  <r>
    <n v="16"/>
    <x v="4"/>
    <x v="0"/>
    <n v="39"/>
    <x v="8"/>
    <n v="51755"/>
    <n v="672"/>
    <n v="1834"/>
    <n v="275315"/>
    <n v="2506"/>
    <n v="327070"/>
  </r>
  <r>
    <n v="16"/>
    <x v="4"/>
    <x v="1"/>
    <n v="35"/>
    <x v="8"/>
    <n v="51907"/>
    <n v="520"/>
    <n v="1950"/>
    <n v="275199"/>
    <n v="2470"/>
    <n v="327106"/>
  </r>
  <r>
    <n v="16"/>
    <x v="4"/>
    <x v="2"/>
    <n v="37"/>
    <x v="8"/>
    <n v="51680"/>
    <n v="747"/>
    <n v="2339"/>
    <n v="274810"/>
    <n v="3086"/>
    <n v="326490"/>
  </r>
  <r>
    <n v="16"/>
    <x v="4"/>
    <x v="3"/>
    <n v="35"/>
    <x v="8"/>
    <n v="51746"/>
    <n v="681"/>
    <n v="2367"/>
    <n v="274782"/>
    <n v="3048"/>
    <n v="326528"/>
  </r>
  <r>
    <n v="16"/>
    <x v="5"/>
    <x v="0"/>
    <n v="37"/>
    <x v="8"/>
    <n v="51989"/>
    <n v="438"/>
    <n v="2109"/>
    <n v="275040"/>
    <n v="2547"/>
    <n v="327029"/>
  </r>
  <r>
    <n v="16"/>
    <x v="5"/>
    <x v="1"/>
    <n v="35"/>
    <x v="8"/>
    <n v="51976"/>
    <n v="451"/>
    <n v="1930"/>
    <n v="275219"/>
    <n v="2381"/>
    <n v="327195"/>
  </r>
  <r>
    <n v="16"/>
    <x v="5"/>
    <x v="2"/>
    <n v="33"/>
    <x v="8"/>
    <n v="51989"/>
    <n v="438"/>
    <n v="1967"/>
    <n v="275182"/>
    <n v="2405"/>
    <n v="327171"/>
  </r>
  <r>
    <n v="16"/>
    <x v="5"/>
    <x v="3"/>
    <n v="37"/>
    <x v="8"/>
    <n v="52093"/>
    <n v="334"/>
    <n v="2029"/>
    <n v="275120"/>
    <n v="2363"/>
    <n v="327213"/>
  </r>
  <r>
    <n v="16"/>
    <x v="3"/>
    <x v="0"/>
    <n v="47"/>
    <x v="9"/>
    <n v="51320"/>
    <n v="1107"/>
    <n v="3036"/>
    <n v="274113"/>
    <n v="4143"/>
    <n v="325433"/>
  </r>
  <r>
    <n v="16"/>
    <x v="3"/>
    <x v="1"/>
    <n v="31"/>
    <x v="9"/>
    <n v="52131"/>
    <n v="296"/>
    <n v="2080"/>
    <n v="275069"/>
    <n v="2376"/>
    <n v="327200"/>
  </r>
  <r>
    <n v="16"/>
    <x v="3"/>
    <x v="2"/>
    <n v="39"/>
    <x v="9"/>
    <n v="51813"/>
    <n v="614"/>
    <n v="1736"/>
    <n v="275413"/>
    <n v="2350"/>
    <n v="327226"/>
  </r>
  <r>
    <n v="16"/>
    <x v="3"/>
    <x v="3"/>
    <n v="35"/>
    <x v="9"/>
    <n v="51785"/>
    <n v="642"/>
    <n v="2051"/>
    <n v="275098"/>
    <n v="2693"/>
    <n v="326883"/>
  </r>
  <r>
    <n v="16"/>
    <x v="4"/>
    <x v="0"/>
    <n v="37"/>
    <x v="9"/>
    <n v="51821"/>
    <n v="606"/>
    <n v="2320"/>
    <n v="274829"/>
    <n v="2926"/>
    <n v="326650"/>
  </r>
  <r>
    <n v="16"/>
    <x v="4"/>
    <x v="1"/>
    <n v="37"/>
    <x v="9"/>
    <n v="51849"/>
    <n v="578"/>
    <n v="2111"/>
    <n v="275038"/>
    <n v="2689"/>
    <n v="326887"/>
  </r>
  <r>
    <n v="16"/>
    <x v="4"/>
    <x v="2"/>
    <n v="41"/>
    <x v="9"/>
    <n v="51422"/>
    <n v="1005"/>
    <n v="2061"/>
    <n v="275088"/>
    <n v="3066"/>
    <n v="326510"/>
  </r>
  <r>
    <n v="16"/>
    <x v="4"/>
    <x v="3"/>
    <n v="37"/>
    <x v="9"/>
    <n v="51699"/>
    <n v="728"/>
    <n v="2037"/>
    <n v="275112"/>
    <n v="2765"/>
    <n v="326811"/>
  </r>
  <r>
    <n v="16"/>
    <x v="5"/>
    <x v="0"/>
    <n v="35"/>
    <x v="9"/>
    <n v="52035"/>
    <n v="392"/>
    <n v="2225"/>
    <n v="274924"/>
    <n v="2617"/>
    <n v="326959"/>
  </r>
  <r>
    <n v="16"/>
    <x v="5"/>
    <x v="1"/>
    <n v="31"/>
    <x v="9"/>
    <n v="52159"/>
    <n v="268"/>
    <n v="2119"/>
    <n v="275030"/>
    <n v="2387"/>
    <n v="327189"/>
  </r>
  <r>
    <n v="16"/>
    <x v="5"/>
    <x v="2"/>
    <n v="33"/>
    <x v="9"/>
    <n v="52050"/>
    <n v="377"/>
    <n v="1728"/>
    <n v="275421"/>
    <n v="2105"/>
    <n v="327471"/>
  </r>
  <r>
    <n v="16"/>
    <x v="5"/>
    <x v="3"/>
    <n v="31"/>
    <x v="9"/>
    <n v="52162"/>
    <n v="265"/>
    <n v="2163"/>
    <n v="274986"/>
    <n v="2428"/>
    <n v="327148"/>
  </r>
  <r>
    <n v="18"/>
    <x v="3"/>
    <x v="0"/>
    <n v="19"/>
    <x v="0"/>
    <n v="159587"/>
    <n v="104"/>
    <n v="797"/>
    <n v="214295"/>
    <n v="901"/>
    <n v="373882"/>
  </r>
  <r>
    <n v="18"/>
    <x v="3"/>
    <x v="1"/>
    <n v="21"/>
    <x v="0"/>
    <n v="159533"/>
    <n v="158"/>
    <n v="880"/>
    <n v="214212"/>
    <n v="1038"/>
    <n v="373745"/>
  </r>
  <r>
    <n v="18"/>
    <x v="3"/>
    <x v="2"/>
    <n v="21"/>
    <x v="0"/>
    <n v="159457"/>
    <n v="234"/>
    <n v="833"/>
    <n v="214259"/>
    <n v="1067"/>
    <n v="373716"/>
  </r>
  <r>
    <n v="18"/>
    <x v="3"/>
    <x v="3"/>
    <n v="21"/>
    <x v="0"/>
    <n v="159360"/>
    <n v="331"/>
    <n v="767"/>
    <n v="214325"/>
    <n v="1098"/>
    <n v="373685"/>
  </r>
  <r>
    <n v="18"/>
    <x v="4"/>
    <x v="0"/>
    <n v="21"/>
    <x v="0"/>
    <n v="159357"/>
    <n v="334"/>
    <n v="948"/>
    <n v="214144"/>
    <n v="1282"/>
    <n v="373501"/>
  </r>
  <r>
    <n v="18"/>
    <x v="4"/>
    <x v="1"/>
    <n v="19"/>
    <x v="0"/>
    <n v="159618"/>
    <n v="73"/>
    <n v="998"/>
    <n v="214094"/>
    <n v="1071"/>
    <n v="373712"/>
  </r>
  <r>
    <n v="18"/>
    <x v="4"/>
    <x v="2"/>
    <n v="21"/>
    <x v="0"/>
    <n v="159297"/>
    <n v="394"/>
    <n v="995"/>
    <n v="214097"/>
    <n v="1389"/>
    <n v="373394"/>
  </r>
  <r>
    <n v="18"/>
    <x v="4"/>
    <x v="3"/>
    <n v="21"/>
    <x v="0"/>
    <n v="159385"/>
    <n v="306"/>
    <n v="906"/>
    <n v="214186"/>
    <n v="1212"/>
    <n v="373571"/>
  </r>
  <r>
    <n v="18"/>
    <x v="5"/>
    <x v="0"/>
    <n v="19"/>
    <x v="0"/>
    <n v="159583"/>
    <n v="108"/>
    <n v="976"/>
    <n v="214116"/>
    <n v="1084"/>
    <n v="373699"/>
  </r>
  <r>
    <n v="18"/>
    <x v="5"/>
    <x v="1"/>
    <n v="19"/>
    <x v="0"/>
    <n v="159593"/>
    <n v="98"/>
    <n v="975"/>
    <n v="214117"/>
    <n v="1073"/>
    <n v="373710"/>
  </r>
  <r>
    <n v="18"/>
    <x v="5"/>
    <x v="2"/>
    <n v="19"/>
    <x v="0"/>
    <n v="159596"/>
    <n v="95"/>
    <n v="969"/>
    <n v="214123"/>
    <n v="1064"/>
    <n v="373719"/>
  </r>
  <r>
    <n v="18"/>
    <x v="5"/>
    <x v="3"/>
    <n v="19"/>
    <x v="0"/>
    <n v="159588"/>
    <n v="103"/>
    <n v="969"/>
    <n v="214123"/>
    <n v="1072"/>
    <n v="373711"/>
  </r>
  <r>
    <n v="18"/>
    <x v="3"/>
    <x v="0"/>
    <n v="21"/>
    <x v="1"/>
    <n v="159470"/>
    <n v="221"/>
    <n v="746"/>
    <n v="214346"/>
    <n v="967"/>
    <n v="373816"/>
  </r>
  <r>
    <n v="18"/>
    <x v="3"/>
    <x v="1"/>
    <n v="19"/>
    <x v="1"/>
    <n v="159687"/>
    <n v="4"/>
    <n v="857"/>
    <n v="214235"/>
    <n v="861"/>
    <n v="373922"/>
  </r>
  <r>
    <n v="18"/>
    <x v="3"/>
    <x v="2"/>
    <n v="21"/>
    <x v="1"/>
    <n v="159386"/>
    <n v="305"/>
    <n v="891"/>
    <n v="214201"/>
    <n v="1196"/>
    <n v="373587"/>
  </r>
  <r>
    <n v="18"/>
    <x v="3"/>
    <x v="3"/>
    <n v="21"/>
    <x v="1"/>
    <n v="159258"/>
    <n v="433"/>
    <n v="873"/>
    <n v="214219"/>
    <n v="1306"/>
    <n v="373477"/>
  </r>
  <r>
    <n v="18"/>
    <x v="4"/>
    <x v="0"/>
    <n v="21"/>
    <x v="1"/>
    <n v="159312"/>
    <n v="379"/>
    <n v="980"/>
    <n v="214112"/>
    <n v="1359"/>
    <n v="373424"/>
  </r>
  <r>
    <n v="18"/>
    <x v="4"/>
    <x v="1"/>
    <n v="21"/>
    <x v="1"/>
    <n v="159423"/>
    <n v="268"/>
    <n v="1037"/>
    <n v="214055"/>
    <n v="1305"/>
    <n v="373478"/>
  </r>
  <r>
    <n v="18"/>
    <x v="4"/>
    <x v="2"/>
    <n v="21"/>
    <x v="1"/>
    <n v="159377"/>
    <n v="314"/>
    <n v="962"/>
    <n v="214130"/>
    <n v="1276"/>
    <n v="373507"/>
  </r>
  <r>
    <n v="18"/>
    <x v="4"/>
    <x v="3"/>
    <n v="21"/>
    <x v="1"/>
    <n v="159470"/>
    <n v="221"/>
    <n v="915"/>
    <n v="214177"/>
    <n v="1136"/>
    <n v="373647"/>
  </r>
  <r>
    <n v="18"/>
    <x v="5"/>
    <x v="0"/>
    <n v="19"/>
    <x v="1"/>
    <n v="159498"/>
    <n v="193"/>
    <n v="1010"/>
    <n v="214082"/>
    <n v="1203"/>
    <n v="373580"/>
  </r>
  <r>
    <n v="18"/>
    <x v="5"/>
    <x v="1"/>
    <n v="19"/>
    <x v="1"/>
    <n v="159536"/>
    <n v="155"/>
    <n v="969"/>
    <n v="214123"/>
    <n v="1124"/>
    <n v="373659"/>
  </r>
  <r>
    <n v="18"/>
    <x v="5"/>
    <x v="2"/>
    <n v="19"/>
    <x v="1"/>
    <n v="159506"/>
    <n v="185"/>
    <n v="998"/>
    <n v="214094"/>
    <n v="1183"/>
    <n v="373600"/>
  </r>
  <r>
    <n v="18"/>
    <x v="5"/>
    <x v="3"/>
    <n v="19"/>
    <x v="1"/>
    <n v="159677"/>
    <n v="14"/>
    <n v="969"/>
    <n v="214123"/>
    <n v="983"/>
    <n v="373800"/>
  </r>
  <r>
    <n v="18"/>
    <x v="3"/>
    <x v="0"/>
    <n v="19"/>
    <x v="2"/>
    <n v="159409"/>
    <n v="282"/>
    <n v="872"/>
    <n v="214220"/>
    <n v="1154"/>
    <n v="373629"/>
  </r>
  <r>
    <n v="18"/>
    <x v="3"/>
    <x v="1"/>
    <n v="21"/>
    <x v="2"/>
    <n v="159554"/>
    <n v="137"/>
    <n v="1000"/>
    <n v="214092"/>
    <n v="1137"/>
    <n v="373646"/>
  </r>
  <r>
    <n v="18"/>
    <x v="3"/>
    <x v="2"/>
    <n v="23"/>
    <x v="2"/>
    <n v="159275"/>
    <n v="416"/>
    <n v="1061"/>
    <n v="214031"/>
    <n v="1477"/>
    <n v="373306"/>
  </r>
  <r>
    <n v="18"/>
    <x v="3"/>
    <x v="3"/>
    <n v="23"/>
    <x v="2"/>
    <n v="159321"/>
    <n v="370"/>
    <n v="1005"/>
    <n v="214087"/>
    <n v="1375"/>
    <n v="373408"/>
  </r>
  <r>
    <n v="18"/>
    <x v="4"/>
    <x v="0"/>
    <n v="19"/>
    <x v="2"/>
    <n v="159551"/>
    <n v="140"/>
    <n v="922"/>
    <n v="214170"/>
    <n v="1062"/>
    <n v="373721"/>
  </r>
  <r>
    <n v="18"/>
    <x v="4"/>
    <x v="1"/>
    <n v="21"/>
    <x v="2"/>
    <n v="159510"/>
    <n v="181"/>
    <n v="984"/>
    <n v="214108"/>
    <n v="1165"/>
    <n v="373618"/>
  </r>
  <r>
    <n v="18"/>
    <x v="4"/>
    <x v="2"/>
    <n v="21"/>
    <x v="2"/>
    <n v="159381"/>
    <n v="310"/>
    <n v="939"/>
    <n v="214153"/>
    <n v="1249"/>
    <n v="373534"/>
  </r>
  <r>
    <n v="18"/>
    <x v="4"/>
    <x v="3"/>
    <n v="19"/>
    <x v="2"/>
    <n v="159583"/>
    <n v="108"/>
    <n v="1019"/>
    <n v="214073"/>
    <n v="1127"/>
    <n v="373656"/>
  </r>
  <r>
    <n v="18"/>
    <x v="5"/>
    <x v="0"/>
    <n v="19"/>
    <x v="2"/>
    <n v="159629"/>
    <n v="62"/>
    <n v="991"/>
    <n v="214101"/>
    <n v="1053"/>
    <n v="373730"/>
  </r>
  <r>
    <n v="18"/>
    <x v="5"/>
    <x v="1"/>
    <n v="19"/>
    <x v="2"/>
    <n v="159615"/>
    <n v="76"/>
    <n v="974"/>
    <n v="214118"/>
    <n v="1050"/>
    <n v="373733"/>
  </r>
  <r>
    <n v="18"/>
    <x v="5"/>
    <x v="2"/>
    <n v="19"/>
    <x v="2"/>
    <n v="159603"/>
    <n v="88"/>
    <n v="969"/>
    <n v="214123"/>
    <n v="1057"/>
    <n v="373726"/>
  </r>
  <r>
    <n v="18"/>
    <x v="5"/>
    <x v="3"/>
    <n v="19"/>
    <x v="2"/>
    <n v="159523"/>
    <n v="168"/>
    <n v="970"/>
    <n v="214122"/>
    <n v="1138"/>
    <n v="373645"/>
  </r>
  <r>
    <n v="18"/>
    <x v="3"/>
    <x v="0"/>
    <n v="21"/>
    <x v="3"/>
    <n v="159252"/>
    <n v="439"/>
    <n v="785"/>
    <n v="214307"/>
    <n v="1224"/>
    <n v="373559"/>
  </r>
  <r>
    <n v="18"/>
    <x v="3"/>
    <x v="1"/>
    <n v="19"/>
    <x v="3"/>
    <n v="159388"/>
    <n v="303"/>
    <n v="985"/>
    <n v="214107"/>
    <n v="1288"/>
    <n v="373495"/>
  </r>
  <r>
    <n v="18"/>
    <x v="3"/>
    <x v="2"/>
    <n v="23"/>
    <x v="3"/>
    <n v="159353"/>
    <n v="338"/>
    <n v="1045"/>
    <n v="214047"/>
    <n v="1383"/>
    <n v="373400"/>
  </r>
  <r>
    <n v="18"/>
    <x v="3"/>
    <x v="3"/>
    <n v="21"/>
    <x v="3"/>
    <n v="159552"/>
    <n v="139"/>
    <n v="1036"/>
    <n v="214056"/>
    <n v="1175"/>
    <n v="373608"/>
  </r>
  <r>
    <n v="18"/>
    <x v="4"/>
    <x v="0"/>
    <n v="19"/>
    <x v="3"/>
    <n v="159533"/>
    <n v="158"/>
    <n v="907"/>
    <n v="214185"/>
    <n v="1065"/>
    <n v="373718"/>
  </r>
  <r>
    <n v="18"/>
    <x v="4"/>
    <x v="1"/>
    <n v="21"/>
    <x v="3"/>
    <n v="159315"/>
    <n v="376"/>
    <n v="933"/>
    <n v="214159"/>
    <n v="1309"/>
    <n v="373474"/>
  </r>
  <r>
    <n v="18"/>
    <x v="4"/>
    <x v="2"/>
    <n v="23"/>
    <x v="3"/>
    <n v="159267"/>
    <n v="424"/>
    <n v="1198"/>
    <n v="213894"/>
    <n v="1622"/>
    <n v="373161"/>
  </r>
  <r>
    <n v="18"/>
    <x v="4"/>
    <x v="3"/>
    <n v="21"/>
    <x v="3"/>
    <n v="159605"/>
    <n v="86"/>
    <n v="1103"/>
    <n v="213989"/>
    <n v="1189"/>
    <n v="373594"/>
  </r>
  <r>
    <n v="18"/>
    <x v="5"/>
    <x v="0"/>
    <n v="21"/>
    <x v="3"/>
    <n v="159432"/>
    <n v="259"/>
    <n v="1147"/>
    <n v="213945"/>
    <n v="1406"/>
    <n v="373377"/>
  </r>
  <r>
    <n v="18"/>
    <x v="5"/>
    <x v="1"/>
    <n v="19"/>
    <x v="3"/>
    <n v="159579"/>
    <n v="112"/>
    <n v="967"/>
    <n v="214125"/>
    <n v="1079"/>
    <n v="373704"/>
  </r>
  <r>
    <n v="18"/>
    <x v="5"/>
    <x v="2"/>
    <n v="19"/>
    <x v="3"/>
    <n v="159479"/>
    <n v="212"/>
    <n v="1017"/>
    <n v="214075"/>
    <n v="1229"/>
    <n v="373554"/>
  </r>
  <r>
    <n v="18"/>
    <x v="5"/>
    <x v="3"/>
    <n v="19"/>
    <x v="3"/>
    <n v="159622"/>
    <n v="69"/>
    <n v="969"/>
    <n v="214123"/>
    <n v="1038"/>
    <n v="373745"/>
  </r>
  <r>
    <n v="18"/>
    <x v="3"/>
    <x v="0"/>
    <n v="25"/>
    <x v="4"/>
    <n v="159080"/>
    <n v="611"/>
    <n v="1359"/>
    <n v="213733"/>
    <n v="1970"/>
    <n v="372813"/>
  </r>
  <r>
    <n v="18"/>
    <x v="3"/>
    <x v="1"/>
    <n v="21"/>
    <x v="4"/>
    <n v="159539"/>
    <n v="152"/>
    <n v="979"/>
    <n v="214113"/>
    <n v="1131"/>
    <n v="373652"/>
  </r>
  <r>
    <n v="18"/>
    <x v="3"/>
    <x v="2"/>
    <n v="19"/>
    <x v="4"/>
    <n v="159591"/>
    <n v="100"/>
    <n v="865"/>
    <n v="214227"/>
    <n v="965"/>
    <n v="373818"/>
  </r>
  <r>
    <n v="18"/>
    <x v="3"/>
    <x v="3"/>
    <n v="19"/>
    <x v="4"/>
    <n v="159418"/>
    <n v="273"/>
    <n v="867"/>
    <n v="214225"/>
    <n v="1140"/>
    <n v="373643"/>
  </r>
  <r>
    <n v="18"/>
    <x v="4"/>
    <x v="0"/>
    <n v="21"/>
    <x v="4"/>
    <n v="159454"/>
    <n v="237"/>
    <n v="904"/>
    <n v="214188"/>
    <n v="1141"/>
    <n v="373642"/>
  </r>
  <r>
    <n v="18"/>
    <x v="4"/>
    <x v="1"/>
    <n v="23"/>
    <x v="4"/>
    <n v="159211"/>
    <n v="480"/>
    <n v="1168"/>
    <n v="213924"/>
    <n v="1648"/>
    <n v="373135"/>
  </r>
  <r>
    <n v="18"/>
    <x v="4"/>
    <x v="2"/>
    <n v="23"/>
    <x v="4"/>
    <n v="159481"/>
    <n v="210"/>
    <n v="1094"/>
    <n v="213998"/>
    <n v="1304"/>
    <n v="373479"/>
  </r>
  <r>
    <n v="18"/>
    <x v="4"/>
    <x v="3"/>
    <n v="19"/>
    <x v="4"/>
    <n v="159597"/>
    <n v="94"/>
    <n v="976"/>
    <n v="214116"/>
    <n v="1070"/>
    <n v="373713"/>
  </r>
  <r>
    <n v="18"/>
    <x v="5"/>
    <x v="0"/>
    <n v="21"/>
    <x v="4"/>
    <n v="159494"/>
    <n v="197"/>
    <n v="1207"/>
    <n v="213885"/>
    <n v="1404"/>
    <n v="373379"/>
  </r>
  <r>
    <n v="18"/>
    <x v="5"/>
    <x v="1"/>
    <n v="19"/>
    <x v="4"/>
    <n v="159566"/>
    <n v="125"/>
    <n v="967"/>
    <n v="214125"/>
    <n v="1092"/>
    <n v="373691"/>
  </r>
  <r>
    <n v="18"/>
    <x v="5"/>
    <x v="2"/>
    <n v="21"/>
    <x v="4"/>
    <n v="159449"/>
    <n v="242"/>
    <n v="1179"/>
    <n v="213913"/>
    <n v="1421"/>
    <n v="373362"/>
  </r>
  <r>
    <n v="18"/>
    <x v="5"/>
    <x v="3"/>
    <n v="19"/>
    <x v="4"/>
    <n v="159436"/>
    <n v="255"/>
    <n v="968"/>
    <n v="214124"/>
    <n v="1223"/>
    <n v="373560"/>
  </r>
  <r>
    <n v="18"/>
    <x v="3"/>
    <x v="0"/>
    <n v="23"/>
    <x v="5"/>
    <n v="159244"/>
    <n v="447"/>
    <n v="1219"/>
    <n v="213873"/>
    <n v="1666"/>
    <n v="373117"/>
  </r>
  <r>
    <n v="18"/>
    <x v="3"/>
    <x v="1"/>
    <n v="23"/>
    <x v="5"/>
    <n v="159014"/>
    <n v="677"/>
    <n v="1000"/>
    <n v="214092"/>
    <n v="1677"/>
    <n v="373106"/>
  </r>
  <r>
    <n v="18"/>
    <x v="3"/>
    <x v="2"/>
    <n v="23"/>
    <x v="5"/>
    <n v="159007"/>
    <n v="684"/>
    <n v="1064"/>
    <n v="214028"/>
    <n v="1748"/>
    <n v="373035"/>
  </r>
  <r>
    <n v="18"/>
    <x v="3"/>
    <x v="3"/>
    <n v="25"/>
    <x v="5"/>
    <n v="159240"/>
    <n v="451"/>
    <n v="1108"/>
    <n v="213984"/>
    <n v="1559"/>
    <n v="373224"/>
  </r>
  <r>
    <n v="18"/>
    <x v="4"/>
    <x v="0"/>
    <n v="21"/>
    <x v="5"/>
    <n v="159180"/>
    <n v="511"/>
    <n v="1125"/>
    <n v="213967"/>
    <n v="1636"/>
    <n v="373147"/>
  </r>
  <r>
    <n v="18"/>
    <x v="4"/>
    <x v="1"/>
    <n v="21"/>
    <x v="5"/>
    <n v="159263"/>
    <n v="428"/>
    <n v="904"/>
    <n v="214188"/>
    <n v="1332"/>
    <n v="373451"/>
  </r>
  <r>
    <n v="18"/>
    <x v="4"/>
    <x v="2"/>
    <n v="19"/>
    <x v="5"/>
    <n v="159592"/>
    <n v="99"/>
    <n v="907"/>
    <n v="214185"/>
    <n v="1006"/>
    <n v="373777"/>
  </r>
  <r>
    <n v="18"/>
    <x v="4"/>
    <x v="3"/>
    <n v="23"/>
    <x v="5"/>
    <n v="159410"/>
    <n v="281"/>
    <n v="1089"/>
    <n v="214003"/>
    <n v="1370"/>
    <n v="373413"/>
  </r>
  <r>
    <n v="18"/>
    <x v="5"/>
    <x v="0"/>
    <n v="21"/>
    <x v="5"/>
    <n v="159430"/>
    <n v="261"/>
    <n v="1044"/>
    <n v="214048"/>
    <n v="1305"/>
    <n v="373478"/>
  </r>
  <r>
    <n v="18"/>
    <x v="5"/>
    <x v="1"/>
    <n v="21"/>
    <x v="5"/>
    <n v="159381"/>
    <n v="310"/>
    <n v="1321"/>
    <n v="213771"/>
    <n v="1631"/>
    <n v="373152"/>
  </r>
  <r>
    <n v="18"/>
    <x v="5"/>
    <x v="2"/>
    <n v="21"/>
    <x v="5"/>
    <n v="159468"/>
    <n v="223"/>
    <n v="1164"/>
    <n v="213928"/>
    <n v="1387"/>
    <n v="373396"/>
  </r>
  <r>
    <n v="18"/>
    <x v="5"/>
    <x v="3"/>
    <n v="19"/>
    <x v="5"/>
    <n v="159474"/>
    <n v="217"/>
    <n v="967"/>
    <n v="214125"/>
    <n v="1184"/>
    <n v="373599"/>
  </r>
  <r>
    <n v="18"/>
    <x v="3"/>
    <x v="0"/>
    <n v="27"/>
    <x v="6"/>
    <n v="159034"/>
    <n v="657"/>
    <n v="1442"/>
    <n v="213650"/>
    <n v="2099"/>
    <n v="372684"/>
  </r>
  <r>
    <n v="18"/>
    <x v="3"/>
    <x v="1"/>
    <n v="21"/>
    <x v="6"/>
    <n v="159089"/>
    <n v="602"/>
    <n v="1247"/>
    <n v="213845"/>
    <n v="1849"/>
    <n v="372934"/>
  </r>
  <r>
    <n v="18"/>
    <x v="3"/>
    <x v="2"/>
    <n v="23"/>
    <x v="6"/>
    <n v="158918"/>
    <n v="773"/>
    <n v="930"/>
    <n v="214162"/>
    <n v="1703"/>
    <n v="373080"/>
  </r>
  <r>
    <n v="18"/>
    <x v="3"/>
    <x v="3"/>
    <n v="23"/>
    <x v="6"/>
    <n v="159155"/>
    <n v="536"/>
    <n v="1110"/>
    <n v="213982"/>
    <n v="1646"/>
    <n v="373137"/>
  </r>
  <r>
    <n v="18"/>
    <x v="4"/>
    <x v="0"/>
    <n v="25"/>
    <x v="6"/>
    <n v="158898"/>
    <n v="793"/>
    <n v="1141"/>
    <n v="213951"/>
    <n v="1934"/>
    <n v="372849"/>
  </r>
  <r>
    <n v="18"/>
    <x v="4"/>
    <x v="1"/>
    <n v="21"/>
    <x v="6"/>
    <n v="159238"/>
    <n v="453"/>
    <n v="1174"/>
    <n v="213918"/>
    <n v="1627"/>
    <n v="373156"/>
  </r>
  <r>
    <n v="18"/>
    <x v="4"/>
    <x v="2"/>
    <n v="23"/>
    <x v="6"/>
    <n v="159381"/>
    <n v="310"/>
    <n v="1057"/>
    <n v="214035"/>
    <n v="1367"/>
    <n v="373416"/>
  </r>
  <r>
    <n v="18"/>
    <x v="4"/>
    <x v="3"/>
    <n v="21"/>
    <x v="6"/>
    <n v="159341"/>
    <n v="350"/>
    <n v="904"/>
    <n v="214188"/>
    <n v="1254"/>
    <n v="373529"/>
  </r>
  <r>
    <n v="18"/>
    <x v="5"/>
    <x v="0"/>
    <n v="21"/>
    <x v="6"/>
    <n v="159212"/>
    <n v="479"/>
    <n v="1195"/>
    <n v="213897"/>
    <n v="1674"/>
    <n v="373109"/>
  </r>
  <r>
    <n v="18"/>
    <x v="5"/>
    <x v="1"/>
    <n v="23"/>
    <x v="6"/>
    <n v="159569"/>
    <n v="122"/>
    <n v="1156"/>
    <n v="213936"/>
    <n v="1278"/>
    <n v="373505"/>
  </r>
  <r>
    <n v="18"/>
    <x v="5"/>
    <x v="2"/>
    <n v="21"/>
    <x v="6"/>
    <n v="159410"/>
    <n v="281"/>
    <n v="1161"/>
    <n v="213931"/>
    <n v="1442"/>
    <n v="373341"/>
  </r>
  <r>
    <n v="18"/>
    <x v="5"/>
    <x v="3"/>
    <n v="19"/>
    <x v="6"/>
    <n v="159509"/>
    <n v="182"/>
    <n v="967"/>
    <n v="214125"/>
    <n v="1149"/>
    <n v="373634"/>
  </r>
  <r>
    <n v="18"/>
    <x v="3"/>
    <x v="0"/>
    <n v="23"/>
    <x v="7"/>
    <n v="159286"/>
    <n v="405"/>
    <n v="1124"/>
    <n v="213968"/>
    <n v="1529"/>
    <n v="373254"/>
  </r>
  <r>
    <n v="18"/>
    <x v="3"/>
    <x v="1"/>
    <n v="27"/>
    <x v="7"/>
    <n v="158972"/>
    <n v="719"/>
    <n v="1088"/>
    <n v="214004"/>
    <n v="1807"/>
    <n v="372976"/>
  </r>
  <r>
    <n v="18"/>
    <x v="3"/>
    <x v="2"/>
    <n v="31"/>
    <x v="7"/>
    <n v="159006"/>
    <n v="685"/>
    <n v="1647"/>
    <n v="213445"/>
    <n v="2332"/>
    <n v="372451"/>
  </r>
  <r>
    <n v="18"/>
    <x v="3"/>
    <x v="3"/>
    <n v="27"/>
    <x v="7"/>
    <n v="159289"/>
    <n v="402"/>
    <n v="1736"/>
    <n v="213356"/>
    <n v="2138"/>
    <n v="372645"/>
  </r>
  <r>
    <n v="18"/>
    <x v="4"/>
    <x v="0"/>
    <n v="25"/>
    <x v="7"/>
    <n v="158939"/>
    <n v="752"/>
    <n v="1298"/>
    <n v="213794"/>
    <n v="2050"/>
    <n v="372733"/>
  </r>
  <r>
    <n v="18"/>
    <x v="4"/>
    <x v="1"/>
    <n v="21"/>
    <x v="7"/>
    <n v="159063"/>
    <n v="628"/>
    <n v="949"/>
    <n v="214143"/>
    <n v="1577"/>
    <n v="373206"/>
  </r>
  <r>
    <n v="18"/>
    <x v="4"/>
    <x v="2"/>
    <n v="23"/>
    <x v="7"/>
    <n v="159187"/>
    <n v="504"/>
    <n v="1214"/>
    <n v="213878"/>
    <n v="1718"/>
    <n v="373065"/>
  </r>
  <r>
    <n v="18"/>
    <x v="4"/>
    <x v="3"/>
    <n v="21"/>
    <x v="7"/>
    <n v="159064"/>
    <n v="627"/>
    <n v="959"/>
    <n v="214133"/>
    <n v="1586"/>
    <n v="373197"/>
  </r>
  <r>
    <n v="18"/>
    <x v="5"/>
    <x v="0"/>
    <n v="21"/>
    <x v="7"/>
    <n v="159154"/>
    <n v="537"/>
    <n v="1138"/>
    <n v="213954"/>
    <n v="1675"/>
    <n v="373108"/>
  </r>
  <r>
    <n v="18"/>
    <x v="5"/>
    <x v="1"/>
    <n v="23"/>
    <x v="7"/>
    <n v="159201"/>
    <n v="490"/>
    <n v="1389"/>
    <n v="213703"/>
    <n v="1879"/>
    <n v="372904"/>
  </r>
  <r>
    <n v="18"/>
    <x v="5"/>
    <x v="2"/>
    <n v="23"/>
    <x v="7"/>
    <n v="159546"/>
    <n v="145"/>
    <n v="1096"/>
    <n v="213996"/>
    <n v="1241"/>
    <n v="373542"/>
  </r>
  <r>
    <n v="18"/>
    <x v="5"/>
    <x v="3"/>
    <n v="19"/>
    <x v="7"/>
    <n v="159498"/>
    <n v="193"/>
    <n v="967"/>
    <n v="214125"/>
    <n v="1160"/>
    <n v="373623"/>
  </r>
  <r>
    <n v="18"/>
    <x v="3"/>
    <x v="0"/>
    <n v="35"/>
    <x v="8"/>
    <n v="158299"/>
    <n v="1392"/>
    <n v="1546"/>
    <n v="213546"/>
    <n v="2938"/>
    <n v="371845"/>
  </r>
  <r>
    <n v="18"/>
    <x v="3"/>
    <x v="1"/>
    <n v="27"/>
    <x v="8"/>
    <n v="159312"/>
    <n v="379"/>
    <n v="1632"/>
    <n v="213460"/>
    <n v="2011"/>
    <n v="372772"/>
  </r>
  <r>
    <n v="18"/>
    <x v="3"/>
    <x v="2"/>
    <n v="25"/>
    <x v="8"/>
    <n v="159098"/>
    <n v="593"/>
    <n v="1187"/>
    <n v="213905"/>
    <n v="1780"/>
    <n v="373003"/>
  </r>
  <r>
    <n v="18"/>
    <x v="3"/>
    <x v="3"/>
    <n v="25"/>
    <x v="8"/>
    <n v="159088"/>
    <n v="603"/>
    <n v="1206"/>
    <n v="213886"/>
    <n v="1809"/>
    <n v="372974"/>
  </r>
  <r>
    <n v="18"/>
    <x v="4"/>
    <x v="0"/>
    <n v="27"/>
    <x v="8"/>
    <n v="158927"/>
    <n v="764"/>
    <n v="1482"/>
    <n v="213610"/>
    <n v="2246"/>
    <n v="372537"/>
  </r>
  <r>
    <n v="18"/>
    <x v="4"/>
    <x v="1"/>
    <n v="25"/>
    <x v="8"/>
    <n v="159281"/>
    <n v="410"/>
    <n v="1587"/>
    <n v="213505"/>
    <n v="1997"/>
    <n v="372786"/>
  </r>
  <r>
    <n v="18"/>
    <x v="4"/>
    <x v="2"/>
    <n v="25"/>
    <x v="8"/>
    <n v="159084"/>
    <n v="607"/>
    <n v="1413"/>
    <n v="213679"/>
    <n v="2020"/>
    <n v="372763"/>
  </r>
  <r>
    <n v="18"/>
    <x v="4"/>
    <x v="3"/>
    <n v="27"/>
    <x v="8"/>
    <n v="159158"/>
    <n v="533"/>
    <n v="1751"/>
    <n v="213341"/>
    <n v="2284"/>
    <n v="372499"/>
  </r>
  <r>
    <n v="18"/>
    <x v="5"/>
    <x v="0"/>
    <n v="21"/>
    <x v="8"/>
    <n v="159020"/>
    <n v="671"/>
    <n v="1218"/>
    <n v="213874"/>
    <n v="1889"/>
    <n v="372894"/>
  </r>
  <r>
    <n v="18"/>
    <x v="5"/>
    <x v="1"/>
    <n v="21"/>
    <x v="8"/>
    <n v="159191"/>
    <n v="500"/>
    <n v="1113"/>
    <n v="213979"/>
    <n v="1613"/>
    <n v="373170"/>
  </r>
  <r>
    <n v="18"/>
    <x v="5"/>
    <x v="2"/>
    <n v="23"/>
    <x v="8"/>
    <n v="158928"/>
    <n v="763"/>
    <n v="1148"/>
    <n v="213944"/>
    <n v="1911"/>
    <n v="372872"/>
  </r>
  <r>
    <n v="18"/>
    <x v="5"/>
    <x v="3"/>
    <n v="19"/>
    <x v="8"/>
    <n v="159153"/>
    <n v="538"/>
    <n v="1050"/>
    <n v="214042"/>
    <n v="1588"/>
    <n v="373195"/>
  </r>
  <r>
    <n v="18"/>
    <x v="3"/>
    <x v="0"/>
    <n v="41"/>
    <x v="9"/>
    <n v="157790"/>
    <n v="1901"/>
    <n v="1653"/>
    <n v="213439"/>
    <n v="3554"/>
    <n v="371229"/>
  </r>
  <r>
    <n v="18"/>
    <x v="3"/>
    <x v="1"/>
    <n v="23"/>
    <x v="9"/>
    <n v="159094"/>
    <n v="597"/>
    <n v="1514"/>
    <n v="213578"/>
    <n v="2111"/>
    <n v="372672"/>
  </r>
  <r>
    <n v="18"/>
    <x v="3"/>
    <x v="2"/>
    <n v="25"/>
    <x v="9"/>
    <n v="159063"/>
    <n v="628"/>
    <n v="1141"/>
    <n v="213951"/>
    <n v="1769"/>
    <n v="373014"/>
  </r>
  <r>
    <n v="18"/>
    <x v="3"/>
    <x v="3"/>
    <n v="23"/>
    <x v="9"/>
    <n v="159301"/>
    <n v="390"/>
    <n v="1410"/>
    <n v="213682"/>
    <n v="1800"/>
    <n v="372983"/>
  </r>
  <r>
    <n v="18"/>
    <x v="4"/>
    <x v="0"/>
    <n v="25"/>
    <x v="9"/>
    <n v="158910"/>
    <n v="781"/>
    <n v="1351"/>
    <n v="213741"/>
    <n v="2132"/>
    <n v="372651"/>
  </r>
  <r>
    <n v="18"/>
    <x v="4"/>
    <x v="1"/>
    <n v="25"/>
    <x v="9"/>
    <n v="158900"/>
    <n v="791"/>
    <n v="1428"/>
    <n v="213664"/>
    <n v="2219"/>
    <n v="372564"/>
  </r>
  <r>
    <n v="18"/>
    <x v="4"/>
    <x v="2"/>
    <n v="29"/>
    <x v="9"/>
    <n v="159074"/>
    <n v="617"/>
    <n v="1680"/>
    <n v="213412"/>
    <n v="2297"/>
    <n v="372486"/>
  </r>
  <r>
    <n v="18"/>
    <x v="4"/>
    <x v="3"/>
    <n v="27"/>
    <x v="9"/>
    <n v="159115"/>
    <n v="576"/>
    <n v="1429"/>
    <n v="213663"/>
    <n v="2005"/>
    <n v="372778"/>
  </r>
  <r>
    <n v="18"/>
    <x v="5"/>
    <x v="0"/>
    <n v="21"/>
    <x v="9"/>
    <n v="159170"/>
    <n v="521"/>
    <n v="1321"/>
    <n v="213771"/>
    <n v="1842"/>
    <n v="372941"/>
  </r>
  <r>
    <n v="18"/>
    <x v="5"/>
    <x v="1"/>
    <n v="23"/>
    <x v="9"/>
    <n v="159127"/>
    <n v="564"/>
    <n v="1283"/>
    <n v="213809"/>
    <n v="1847"/>
    <n v="372936"/>
  </r>
  <r>
    <n v="18"/>
    <x v="5"/>
    <x v="2"/>
    <n v="21"/>
    <x v="9"/>
    <n v="159180"/>
    <n v="511"/>
    <n v="1121"/>
    <n v="213971"/>
    <n v="1632"/>
    <n v="373151"/>
  </r>
  <r>
    <n v="18"/>
    <x v="5"/>
    <x v="3"/>
    <n v="25"/>
    <x v="9"/>
    <n v="159064"/>
    <n v="627"/>
    <n v="1319"/>
    <n v="213773"/>
    <n v="1946"/>
    <n v="372837"/>
  </r>
  <r>
    <n v="20"/>
    <x v="3"/>
    <x v="0"/>
    <n v="29"/>
    <x v="0"/>
    <n v="189715"/>
    <n v="169"/>
    <n v="712"/>
    <n v="171221"/>
    <n v="881"/>
    <n v="360936"/>
  </r>
  <r>
    <n v="20"/>
    <x v="3"/>
    <x v="1"/>
    <n v="29"/>
    <x v="0"/>
    <n v="189425"/>
    <n v="459"/>
    <n v="856"/>
    <n v="171077"/>
    <n v="1315"/>
    <n v="360502"/>
  </r>
  <r>
    <n v="20"/>
    <x v="3"/>
    <x v="2"/>
    <n v="29"/>
    <x v="0"/>
    <n v="189494"/>
    <n v="390"/>
    <n v="776"/>
    <n v="171157"/>
    <n v="1166"/>
    <n v="360651"/>
  </r>
  <r>
    <n v="20"/>
    <x v="3"/>
    <x v="3"/>
    <n v="27"/>
    <x v="0"/>
    <n v="189649"/>
    <n v="235"/>
    <n v="817"/>
    <n v="171116"/>
    <n v="1052"/>
    <n v="360765"/>
  </r>
  <r>
    <n v="20"/>
    <x v="4"/>
    <x v="0"/>
    <n v="29"/>
    <x v="0"/>
    <n v="189665"/>
    <n v="219"/>
    <n v="835"/>
    <n v="171098"/>
    <n v="1054"/>
    <n v="360763"/>
  </r>
  <r>
    <n v="20"/>
    <x v="4"/>
    <x v="1"/>
    <n v="29"/>
    <x v="0"/>
    <n v="189678"/>
    <n v="206"/>
    <n v="858"/>
    <n v="171075"/>
    <n v="1064"/>
    <n v="360753"/>
  </r>
  <r>
    <n v="20"/>
    <x v="4"/>
    <x v="2"/>
    <n v="29"/>
    <x v="0"/>
    <n v="189613"/>
    <n v="271"/>
    <n v="792"/>
    <n v="171141"/>
    <n v="1063"/>
    <n v="360754"/>
  </r>
  <r>
    <n v="20"/>
    <x v="4"/>
    <x v="3"/>
    <n v="27"/>
    <x v="0"/>
    <n v="189777"/>
    <n v="107"/>
    <n v="848"/>
    <n v="171085"/>
    <n v="955"/>
    <n v="360862"/>
  </r>
  <r>
    <n v="20"/>
    <x v="5"/>
    <x v="0"/>
    <n v="27"/>
    <x v="0"/>
    <n v="189631"/>
    <n v="253"/>
    <n v="848"/>
    <n v="171085"/>
    <n v="1101"/>
    <n v="360716"/>
  </r>
  <r>
    <n v="20"/>
    <x v="5"/>
    <x v="1"/>
    <n v="27"/>
    <x v="0"/>
    <n v="189872"/>
    <n v="12"/>
    <n v="826"/>
    <n v="171107"/>
    <n v="838"/>
    <n v="360979"/>
  </r>
  <r>
    <n v="20"/>
    <x v="5"/>
    <x v="2"/>
    <n v="27"/>
    <x v="0"/>
    <n v="189872"/>
    <n v="12"/>
    <n v="826"/>
    <n v="171107"/>
    <n v="838"/>
    <n v="360979"/>
  </r>
  <r>
    <n v="20"/>
    <x v="5"/>
    <x v="3"/>
    <n v="27"/>
    <x v="0"/>
    <n v="189872"/>
    <n v="12"/>
    <n v="826"/>
    <n v="171107"/>
    <n v="838"/>
    <n v="360979"/>
  </r>
  <r>
    <n v="20"/>
    <x v="3"/>
    <x v="0"/>
    <n v="29"/>
    <x v="1"/>
    <n v="189763"/>
    <n v="121"/>
    <n v="712"/>
    <n v="171221"/>
    <n v="833"/>
    <n v="360984"/>
  </r>
  <r>
    <n v="20"/>
    <x v="3"/>
    <x v="1"/>
    <n v="27"/>
    <x v="1"/>
    <n v="189612"/>
    <n v="272"/>
    <n v="883"/>
    <n v="171050"/>
    <n v="1155"/>
    <n v="360662"/>
  </r>
  <r>
    <n v="20"/>
    <x v="3"/>
    <x v="2"/>
    <n v="29"/>
    <x v="1"/>
    <n v="189671"/>
    <n v="213"/>
    <n v="804"/>
    <n v="171129"/>
    <n v="1017"/>
    <n v="360800"/>
  </r>
  <r>
    <n v="20"/>
    <x v="3"/>
    <x v="3"/>
    <n v="27"/>
    <x v="1"/>
    <n v="189797"/>
    <n v="87"/>
    <n v="827"/>
    <n v="171106"/>
    <n v="914"/>
    <n v="360903"/>
  </r>
  <r>
    <n v="20"/>
    <x v="4"/>
    <x v="0"/>
    <n v="29"/>
    <x v="1"/>
    <n v="189755"/>
    <n v="129"/>
    <n v="792"/>
    <n v="171141"/>
    <n v="921"/>
    <n v="360896"/>
  </r>
  <r>
    <n v="20"/>
    <x v="4"/>
    <x v="1"/>
    <n v="29"/>
    <x v="1"/>
    <n v="189625"/>
    <n v="259"/>
    <n v="792"/>
    <n v="171141"/>
    <n v="1051"/>
    <n v="360766"/>
  </r>
  <r>
    <n v="20"/>
    <x v="4"/>
    <x v="2"/>
    <n v="27"/>
    <x v="1"/>
    <n v="189719"/>
    <n v="165"/>
    <n v="806"/>
    <n v="171127"/>
    <n v="971"/>
    <n v="360846"/>
  </r>
  <r>
    <n v="20"/>
    <x v="4"/>
    <x v="3"/>
    <n v="29"/>
    <x v="1"/>
    <n v="189617"/>
    <n v="267"/>
    <n v="792"/>
    <n v="171141"/>
    <n v="1059"/>
    <n v="360758"/>
  </r>
  <r>
    <n v="20"/>
    <x v="5"/>
    <x v="0"/>
    <n v="27"/>
    <x v="1"/>
    <n v="189626"/>
    <n v="258"/>
    <n v="852"/>
    <n v="171081"/>
    <n v="1110"/>
    <n v="360707"/>
  </r>
  <r>
    <n v="20"/>
    <x v="5"/>
    <x v="1"/>
    <n v="27"/>
    <x v="1"/>
    <n v="189778"/>
    <n v="106"/>
    <n v="826"/>
    <n v="171107"/>
    <n v="932"/>
    <n v="360885"/>
  </r>
  <r>
    <n v="20"/>
    <x v="5"/>
    <x v="2"/>
    <n v="27"/>
    <x v="1"/>
    <n v="189872"/>
    <n v="12"/>
    <n v="826"/>
    <n v="171107"/>
    <n v="838"/>
    <n v="360979"/>
  </r>
  <r>
    <n v="20"/>
    <x v="5"/>
    <x v="3"/>
    <n v="27"/>
    <x v="1"/>
    <n v="189676"/>
    <n v="208"/>
    <n v="876"/>
    <n v="171057"/>
    <n v="1084"/>
    <n v="360733"/>
  </r>
  <r>
    <n v="20"/>
    <x v="3"/>
    <x v="0"/>
    <n v="27"/>
    <x v="2"/>
    <n v="189705"/>
    <n v="179"/>
    <n v="762"/>
    <n v="171171"/>
    <n v="941"/>
    <n v="360876"/>
  </r>
  <r>
    <n v="20"/>
    <x v="3"/>
    <x v="1"/>
    <n v="27"/>
    <x v="2"/>
    <n v="189659"/>
    <n v="225"/>
    <n v="764"/>
    <n v="171169"/>
    <n v="989"/>
    <n v="360828"/>
  </r>
  <r>
    <n v="20"/>
    <x v="3"/>
    <x v="2"/>
    <n v="29"/>
    <x v="2"/>
    <n v="189410"/>
    <n v="474"/>
    <n v="798"/>
    <n v="171135"/>
    <n v="1272"/>
    <n v="360545"/>
  </r>
  <r>
    <n v="20"/>
    <x v="3"/>
    <x v="3"/>
    <n v="31"/>
    <x v="2"/>
    <n v="189466"/>
    <n v="418"/>
    <n v="983"/>
    <n v="170950"/>
    <n v="1401"/>
    <n v="360416"/>
  </r>
  <r>
    <n v="20"/>
    <x v="4"/>
    <x v="0"/>
    <n v="29"/>
    <x v="2"/>
    <n v="189694"/>
    <n v="190"/>
    <n v="1006"/>
    <n v="170927"/>
    <n v="1196"/>
    <n v="360621"/>
  </r>
  <r>
    <n v="20"/>
    <x v="4"/>
    <x v="1"/>
    <n v="29"/>
    <x v="2"/>
    <n v="189723"/>
    <n v="161"/>
    <n v="792"/>
    <n v="171141"/>
    <n v="953"/>
    <n v="360864"/>
  </r>
  <r>
    <n v="20"/>
    <x v="4"/>
    <x v="2"/>
    <n v="29"/>
    <x v="2"/>
    <n v="189646"/>
    <n v="238"/>
    <n v="792"/>
    <n v="171141"/>
    <n v="1030"/>
    <n v="360787"/>
  </r>
  <r>
    <n v="20"/>
    <x v="4"/>
    <x v="3"/>
    <n v="27"/>
    <x v="2"/>
    <n v="189730"/>
    <n v="154"/>
    <n v="848"/>
    <n v="171085"/>
    <n v="1002"/>
    <n v="360815"/>
  </r>
  <r>
    <n v="20"/>
    <x v="5"/>
    <x v="0"/>
    <n v="27"/>
    <x v="2"/>
    <n v="189749"/>
    <n v="135"/>
    <n v="824"/>
    <n v="171109"/>
    <n v="959"/>
    <n v="360858"/>
  </r>
  <r>
    <n v="20"/>
    <x v="5"/>
    <x v="1"/>
    <n v="27"/>
    <x v="2"/>
    <n v="189758"/>
    <n v="126"/>
    <n v="826"/>
    <n v="171107"/>
    <n v="952"/>
    <n v="360865"/>
  </r>
  <r>
    <n v="20"/>
    <x v="5"/>
    <x v="2"/>
    <n v="27"/>
    <x v="2"/>
    <n v="189730"/>
    <n v="154"/>
    <n v="826"/>
    <n v="171107"/>
    <n v="980"/>
    <n v="360837"/>
  </r>
  <r>
    <n v="20"/>
    <x v="5"/>
    <x v="3"/>
    <n v="27"/>
    <x v="2"/>
    <n v="189872"/>
    <n v="12"/>
    <n v="826"/>
    <n v="171107"/>
    <n v="838"/>
    <n v="360979"/>
  </r>
  <r>
    <n v="20"/>
    <x v="3"/>
    <x v="0"/>
    <n v="29"/>
    <x v="3"/>
    <n v="189566"/>
    <n v="318"/>
    <n v="759"/>
    <n v="171174"/>
    <n v="1077"/>
    <n v="360740"/>
  </r>
  <r>
    <n v="20"/>
    <x v="3"/>
    <x v="1"/>
    <n v="29"/>
    <x v="3"/>
    <n v="189551"/>
    <n v="333"/>
    <n v="708"/>
    <n v="171225"/>
    <n v="1041"/>
    <n v="360776"/>
  </r>
  <r>
    <n v="20"/>
    <x v="3"/>
    <x v="2"/>
    <n v="29"/>
    <x v="3"/>
    <n v="189542"/>
    <n v="342"/>
    <n v="708"/>
    <n v="171225"/>
    <n v="1050"/>
    <n v="360767"/>
  </r>
  <r>
    <n v="20"/>
    <x v="3"/>
    <x v="3"/>
    <n v="33"/>
    <x v="3"/>
    <n v="189548"/>
    <n v="336"/>
    <n v="1163"/>
    <n v="170770"/>
    <n v="1499"/>
    <n v="360318"/>
  </r>
  <r>
    <n v="20"/>
    <x v="4"/>
    <x v="0"/>
    <n v="29"/>
    <x v="3"/>
    <n v="189592"/>
    <n v="292"/>
    <n v="788"/>
    <n v="171145"/>
    <n v="1080"/>
    <n v="360737"/>
  </r>
  <r>
    <n v="20"/>
    <x v="4"/>
    <x v="1"/>
    <n v="27"/>
    <x v="3"/>
    <n v="189691"/>
    <n v="193"/>
    <n v="804"/>
    <n v="171129"/>
    <n v="997"/>
    <n v="360820"/>
  </r>
  <r>
    <n v="20"/>
    <x v="4"/>
    <x v="2"/>
    <n v="29"/>
    <x v="3"/>
    <n v="189445"/>
    <n v="439"/>
    <n v="790"/>
    <n v="171143"/>
    <n v="1229"/>
    <n v="360588"/>
  </r>
  <r>
    <n v="20"/>
    <x v="4"/>
    <x v="3"/>
    <n v="31"/>
    <x v="3"/>
    <n v="189588"/>
    <n v="296"/>
    <n v="1006"/>
    <n v="170927"/>
    <n v="1302"/>
    <n v="360515"/>
  </r>
  <r>
    <n v="20"/>
    <x v="5"/>
    <x v="0"/>
    <n v="27"/>
    <x v="3"/>
    <n v="189701"/>
    <n v="183"/>
    <n v="822"/>
    <n v="171111"/>
    <n v="1005"/>
    <n v="360812"/>
  </r>
  <r>
    <n v="20"/>
    <x v="5"/>
    <x v="1"/>
    <n v="27"/>
    <x v="3"/>
    <n v="189616"/>
    <n v="268"/>
    <n v="824"/>
    <n v="171109"/>
    <n v="1092"/>
    <n v="360725"/>
  </r>
  <r>
    <n v="20"/>
    <x v="5"/>
    <x v="2"/>
    <n v="27"/>
    <x v="3"/>
    <n v="189848"/>
    <n v="36"/>
    <n v="826"/>
    <n v="171107"/>
    <n v="862"/>
    <n v="360955"/>
  </r>
  <r>
    <n v="20"/>
    <x v="5"/>
    <x v="3"/>
    <n v="27"/>
    <x v="3"/>
    <n v="189723"/>
    <n v="161"/>
    <n v="826"/>
    <n v="171107"/>
    <n v="987"/>
    <n v="360830"/>
  </r>
  <r>
    <n v="20"/>
    <x v="3"/>
    <x v="0"/>
    <n v="35"/>
    <x v="4"/>
    <n v="188838"/>
    <n v="1046"/>
    <n v="1228"/>
    <n v="170705"/>
    <n v="2274"/>
    <n v="359543"/>
  </r>
  <r>
    <n v="20"/>
    <x v="3"/>
    <x v="1"/>
    <n v="29"/>
    <x v="4"/>
    <n v="189436"/>
    <n v="448"/>
    <n v="719"/>
    <n v="171214"/>
    <n v="1167"/>
    <n v="360650"/>
  </r>
  <r>
    <n v="20"/>
    <x v="3"/>
    <x v="2"/>
    <n v="31"/>
    <x v="4"/>
    <n v="189579"/>
    <n v="305"/>
    <n v="887"/>
    <n v="171046"/>
    <n v="1192"/>
    <n v="360625"/>
  </r>
  <r>
    <n v="20"/>
    <x v="3"/>
    <x v="3"/>
    <n v="29"/>
    <x v="4"/>
    <n v="189618"/>
    <n v="266"/>
    <n v="905"/>
    <n v="171028"/>
    <n v="1171"/>
    <n v="360646"/>
  </r>
  <r>
    <n v="20"/>
    <x v="4"/>
    <x v="0"/>
    <n v="29"/>
    <x v="4"/>
    <n v="189598"/>
    <n v="286"/>
    <n v="992"/>
    <n v="170941"/>
    <n v="1278"/>
    <n v="360539"/>
  </r>
  <r>
    <n v="20"/>
    <x v="4"/>
    <x v="1"/>
    <n v="29"/>
    <x v="4"/>
    <n v="189635"/>
    <n v="249"/>
    <n v="1017"/>
    <n v="170916"/>
    <n v="1266"/>
    <n v="360551"/>
  </r>
  <r>
    <n v="20"/>
    <x v="4"/>
    <x v="2"/>
    <n v="31"/>
    <x v="4"/>
    <n v="189319"/>
    <n v="565"/>
    <n v="1010"/>
    <n v="170923"/>
    <n v="1575"/>
    <n v="360242"/>
  </r>
  <r>
    <n v="20"/>
    <x v="4"/>
    <x v="3"/>
    <n v="31"/>
    <x v="4"/>
    <n v="189602"/>
    <n v="282"/>
    <n v="1033"/>
    <n v="170900"/>
    <n v="1315"/>
    <n v="360502"/>
  </r>
  <r>
    <n v="20"/>
    <x v="5"/>
    <x v="0"/>
    <n v="27"/>
    <x v="4"/>
    <n v="189685"/>
    <n v="199"/>
    <n v="822"/>
    <n v="171111"/>
    <n v="1021"/>
    <n v="360796"/>
  </r>
  <r>
    <n v="20"/>
    <x v="5"/>
    <x v="1"/>
    <n v="27"/>
    <x v="4"/>
    <n v="189656"/>
    <n v="228"/>
    <n v="882"/>
    <n v="171051"/>
    <n v="1110"/>
    <n v="360707"/>
  </r>
  <r>
    <n v="20"/>
    <x v="5"/>
    <x v="2"/>
    <n v="27"/>
    <x v="4"/>
    <n v="189789"/>
    <n v="95"/>
    <n v="824"/>
    <n v="171109"/>
    <n v="919"/>
    <n v="360898"/>
  </r>
  <r>
    <n v="20"/>
    <x v="5"/>
    <x v="3"/>
    <n v="27"/>
    <x v="4"/>
    <n v="189787"/>
    <n v="97"/>
    <n v="824"/>
    <n v="171109"/>
    <n v="921"/>
    <n v="360896"/>
  </r>
  <r>
    <n v="20"/>
    <x v="3"/>
    <x v="0"/>
    <n v="39"/>
    <x v="5"/>
    <n v="188986"/>
    <n v="898"/>
    <n v="1209"/>
    <n v="170724"/>
    <n v="2107"/>
    <n v="359710"/>
  </r>
  <r>
    <n v="20"/>
    <x v="3"/>
    <x v="1"/>
    <n v="37"/>
    <x v="5"/>
    <n v="189316"/>
    <n v="568"/>
    <n v="1241"/>
    <n v="170692"/>
    <n v="1809"/>
    <n v="360008"/>
  </r>
  <r>
    <n v="20"/>
    <x v="3"/>
    <x v="2"/>
    <n v="35"/>
    <x v="5"/>
    <n v="189100"/>
    <n v="784"/>
    <n v="1523"/>
    <n v="170410"/>
    <n v="2307"/>
    <n v="359510"/>
  </r>
  <r>
    <n v="20"/>
    <x v="3"/>
    <x v="3"/>
    <n v="33"/>
    <x v="5"/>
    <n v="189006"/>
    <n v="878"/>
    <n v="1030"/>
    <n v="170903"/>
    <n v="1908"/>
    <n v="359909"/>
  </r>
  <r>
    <n v="20"/>
    <x v="4"/>
    <x v="0"/>
    <n v="31"/>
    <x v="5"/>
    <n v="189231"/>
    <n v="653"/>
    <n v="1045"/>
    <n v="170888"/>
    <n v="1698"/>
    <n v="360119"/>
  </r>
  <r>
    <n v="20"/>
    <x v="4"/>
    <x v="1"/>
    <n v="33"/>
    <x v="5"/>
    <n v="189606"/>
    <n v="278"/>
    <n v="1155"/>
    <n v="170778"/>
    <n v="1433"/>
    <n v="360384"/>
  </r>
  <r>
    <n v="20"/>
    <x v="4"/>
    <x v="2"/>
    <n v="29"/>
    <x v="5"/>
    <n v="189336"/>
    <n v="548"/>
    <n v="789"/>
    <n v="171144"/>
    <n v="1337"/>
    <n v="360480"/>
  </r>
  <r>
    <n v="20"/>
    <x v="4"/>
    <x v="3"/>
    <n v="29"/>
    <x v="5"/>
    <n v="189455"/>
    <n v="429"/>
    <n v="788"/>
    <n v="171145"/>
    <n v="1217"/>
    <n v="360600"/>
  </r>
  <r>
    <n v="20"/>
    <x v="5"/>
    <x v="0"/>
    <n v="29"/>
    <x v="5"/>
    <n v="189366"/>
    <n v="518"/>
    <n v="820"/>
    <n v="171113"/>
    <n v="1338"/>
    <n v="360479"/>
  </r>
  <r>
    <n v="20"/>
    <x v="5"/>
    <x v="1"/>
    <n v="27"/>
    <x v="5"/>
    <n v="189562"/>
    <n v="322"/>
    <n v="822"/>
    <n v="171111"/>
    <n v="1144"/>
    <n v="360673"/>
  </r>
  <r>
    <n v="20"/>
    <x v="5"/>
    <x v="2"/>
    <n v="27"/>
    <x v="5"/>
    <n v="189630"/>
    <n v="254"/>
    <n v="828"/>
    <n v="171105"/>
    <n v="1082"/>
    <n v="360735"/>
  </r>
  <r>
    <n v="20"/>
    <x v="5"/>
    <x v="3"/>
    <n v="27"/>
    <x v="5"/>
    <n v="189665"/>
    <n v="219"/>
    <n v="822"/>
    <n v="171111"/>
    <n v="1041"/>
    <n v="360776"/>
  </r>
  <r>
    <n v="20"/>
    <x v="3"/>
    <x v="0"/>
    <n v="37"/>
    <x v="6"/>
    <n v="189056"/>
    <n v="828"/>
    <n v="1674"/>
    <n v="170259"/>
    <n v="2502"/>
    <n v="359315"/>
  </r>
  <r>
    <n v="20"/>
    <x v="3"/>
    <x v="1"/>
    <n v="37"/>
    <x v="6"/>
    <n v="188776"/>
    <n v="1108"/>
    <n v="1399"/>
    <n v="170534"/>
    <n v="2507"/>
    <n v="359310"/>
  </r>
  <r>
    <n v="20"/>
    <x v="3"/>
    <x v="2"/>
    <n v="35"/>
    <x v="6"/>
    <n v="189103"/>
    <n v="781"/>
    <n v="1404"/>
    <n v="170529"/>
    <n v="2185"/>
    <n v="359632"/>
  </r>
  <r>
    <n v="20"/>
    <x v="3"/>
    <x v="3"/>
    <n v="35"/>
    <x v="6"/>
    <n v="189175"/>
    <n v="709"/>
    <n v="1351"/>
    <n v="170582"/>
    <n v="2060"/>
    <n v="359757"/>
  </r>
  <r>
    <n v="20"/>
    <x v="4"/>
    <x v="0"/>
    <n v="37"/>
    <x v="6"/>
    <n v="188919"/>
    <n v="965"/>
    <n v="1198"/>
    <n v="170735"/>
    <n v="2163"/>
    <n v="359654"/>
  </r>
  <r>
    <n v="20"/>
    <x v="4"/>
    <x v="1"/>
    <n v="35"/>
    <x v="6"/>
    <n v="188877"/>
    <n v="1007"/>
    <n v="958"/>
    <n v="170975"/>
    <n v="1965"/>
    <n v="359852"/>
  </r>
  <r>
    <n v="20"/>
    <x v="4"/>
    <x v="2"/>
    <n v="31"/>
    <x v="6"/>
    <n v="189636"/>
    <n v="248"/>
    <n v="951"/>
    <n v="170982"/>
    <n v="1199"/>
    <n v="360618"/>
  </r>
  <r>
    <n v="20"/>
    <x v="4"/>
    <x v="3"/>
    <n v="29"/>
    <x v="6"/>
    <n v="189432"/>
    <n v="452"/>
    <n v="1120"/>
    <n v="170813"/>
    <n v="1572"/>
    <n v="360245"/>
  </r>
  <r>
    <n v="20"/>
    <x v="5"/>
    <x v="0"/>
    <n v="31"/>
    <x v="6"/>
    <n v="189021"/>
    <n v="863"/>
    <n v="1282"/>
    <n v="170651"/>
    <n v="2145"/>
    <n v="359672"/>
  </r>
  <r>
    <n v="20"/>
    <x v="5"/>
    <x v="1"/>
    <n v="27"/>
    <x v="6"/>
    <n v="189701"/>
    <n v="183"/>
    <n v="822"/>
    <n v="171111"/>
    <n v="1005"/>
    <n v="360812"/>
  </r>
  <r>
    <n v="20"/>
    <x v="5"/>
    <x v="2"/>
    <n v="27"/>
    <x v="6"/>
    <n v="189582"/>
    <n v="302"/>
    <n v="875"/>
    <n v="171058"/>
    <n v="1177"/>
    <n v="360640"/>
  </r>
  <r>
    <n v="20"/>
    <x v="5"/>
    <x v="3"/>
    <n v="27"/>
    <x v="6"/>
    <n v="189633"/>
    <n v="251"/>
    <n v="826"/>
    <n v="171107"/>
    <n v="1077"/>
    <n v="360740"/>
  </r>
  <r>
    <n v="20"/>
    <x v="3"/>
    <x v="0"/>
    <n v="35"/>
    <x v="7"/>
    <n v="189200"/>
    <n v="684"/>
    <n v="1569"/>
    <n v="170364"/>
    <n v="2253"/>
    <n v="359564"/>
  </r>
  <r>
    <n v="20"/>
    <x v="3"/>
    <x v="1"/>
    <n v="33"/>
    <x v="7"/>
    <n v="188835"/>
    <n v="1049"/>
    <n v="1148"/>
    <n v="170785"/>
    <n v="2197"/>
    <n v="359620"/>
  </r>
  <r>
    <n v="20"/>
    <x v="3"/>
    <x v="2"/>
    <n v="33"/>
    <x v="7"/>
    <n v="188841"/>
    <n v="1043"/>
    <n v="1270"/>
    <n v="170663"/>
    <n v="2313"/>
    <n v="359504"/>
  </r>
  <r>
    <n v="20"/>
    <x v="3"/>
    <x v="3"/>
    <n v="37"/>
    <x v="7"/>
    <n v="189203"/>
    <n v="681"/>
    <n v="1518"/>
    <n v="170415"/>
    <n v="2199"/>
    <n v="359618"/>
  </r>
  <r>
    <n v="20"/>
    <x v="4"/>
    <x v="0"/>
    <n v="39"/>
    <x v="7"/>
    <n v="188843"/>
    <n v="1041"/>
    <n v="1473"/>
    <n v="170460"/>
    <n v="2514"/>
    <n v="359303"/>
  </r>
  <r>
    <n v="20"/>
    <x v="4"/>
    <x v="1"/>
    <n v="37"/>
    <x v="7"/>
    <n v="188830"/>
    <n v="1054"/>
    <n v="1606"/>
    <n v="170327"/>
    <n v="2660"/>
    <n v="359157"/>
  </r>
  <r>
    <n v="20"/>
    <x v="4"/>
    <x v="2"/>
    <n v="33"/>
    <x v="7"/>
    <n v="189206"/>
    <n v="678"/>
    <n v="1294"/>
    <n v="170639"/>
    <n v="1972"/>
    <n v="359845"/>
  </r>
  <r>
    <n v="20"/>
    <x v="4"/>
    <x v="3"/>
    <n v="33"/>
    <x v="7"/>
    <n v="189184"/>
    <n v="700"/>
    <n v="1437"/>
    <n v="170496"/>
    <n v="2137"/>
    <n v="359680"/>
  </r>
  <r>
    <n v="20"/>
    <x v="5"/>
    <x v="0"/>
    <n v="33"/>
    <x v="7"/>
    <n v="189172"/>
    <n v="712"/>
    <n v="1433"/>
    <n v="170500"/>
    <n v="2145"/>
    <n v="359672"/>
  </r>
  <r>
    <n v="20"/>
    <x v="5"/>
    <x v="1"/>
    <n v="31"/>
    <x v="7"/>
    <n v="189172"/>
    <n v="712"/>
    <n v="1406"/>
    <n v="170527"/>
    <n v="2118"/>
    <n v="359699"/>
  </r>
  <r>
    <n v="20"/>
    <x v="5"/>
    <x v="2"/>
    <n v="27"/>
    <x v="7"/>
    <n v="189692"/>
    <n v="192"/>
    <n v="822"/>
    <n v="171111"/>
    <n v="1014"/>
    <n v="360803"/>
  </r>
  <r>
    <n v="20"/>
    <x v="5"/>
    <x v="3"/>
    <n v="27"/>
    <x v="7"/>
    <n v="189599"/>
    <n v="285"/>
    <n v="822"/>
    <n v="171111"/>
    <n v="1107"/>
    <n v="360710"/>
  </r>
  <r>
    <n v="20"/>
    <x v="3"/>
    <x v="0"/>
    <n v="49"/>
    <x v="8"/>
    <n v="187994"/>
    <n v="1890"/>
    <n v="2140"/>
    <n v="169793"/>
    <n v="4030"/>
    <n v="357787"/>
  </r>
  <r>
    <n v="20"/>
    <x v="3"/>
    <x v="1"/>
    <n v="37"/>
    <x v="8"/>
    <n v="189042"/>
    <n v="842"/>
    <n v="1489"/>
    <n v="170444"/>
    <n v="2331"/>
    <n v="359486"/>
  </r>
  <r>
    <n v="20"/>
    <x v="3"/>
    <x v="2"/>
    <n v="39"/>
    <x v="8"/>
    <n v="188770"/>
    <n v="1114"/>
    <n v="1563"/>
    <n v="170370"/>
    <n v="2677"/>
    <n v="359140"/>
  </r>
  <r>
    <n v="20"/>
    <x v="3"/>
    <x v="3"/>
    <n v="35"/>
    <x v="8"/>
    <n v="189029"/>
    <n v="855"/>
    <n v="1187"/>
    <n v="170746"/>
    <n v="2042"/>
    <n v="359775"/>
  </r>
  <r>
    <n v="20"/>
    <x v="4"/>
    <x v="0"/>
    <n v="37"/>
    <x v="8"/>
    <n v="188820"/>
    <n v="1064"/>
    <n v="1316"/>
    <n v="170617"/>
    <n v="2380"/>
    <n v="359437"/>
  </r>
  <r>
    <n v="20"/>
    <x v="4"/>
    <x v="1"/>
    <n v="33"/>
    <x v="8"/>
    <n v="189035"/>
    <n v="849"/>
    <n v="1418"/>
    <n v="170515"/>
    <n v="2267"/>
    <n v="359550"/>
  </r>
  <r>
    <n v="20"/>
    <x v="4"/>
    <x v="2"/>
    <n v="33"/>
    <x v="8"/>
    <n v="188906"/>
    <n v="978"/>
    <n v="1056"/>
    <n v="170877"/>
    <n v="2034"/>
    <n v="359783"/>
  </r>
  <r>
    <n v="20"/>
    <x v="4"/>
    <x v="3"/>
    <n v="35"/>
    <x v="8"/>
    <n v="188972"/>
    <n v="912"/>
    <n v="888"/>
    <n v="171045"/>
    <n v="1800"/>
    <n v="360017"/>
  </r>
  <r>
    <n v="20"/>
    <x v="5"/>
    <x v="0"/>
    <n v="31"/>
    <x v="8"/>
    <n v="188940"/>
    <n v="944"/>
    <n v="1265"/>
    <n v="170668"/>
    <n v="2209"/>
    <n v="359608"/>
  </r>
  <r>
    <n v="20"/>
    <x v="5"/>
    <x v="1"/>
    <n v="31"/>
    <x v="8"/>
    <n v="189083"/>
    <n v="801"/>
    <n v="1057"/>
    <n v="170876"/>
    <n v="1858"/>
    <n v="359959"/>
  </r>
  <r>
    <n v="20"/>
    <x v="5"/>
    <x v="2"/>
    <n v="31"/>
    <x v="8"/>
    <n v="189021"/>
    <n v="863"/>
    <n v="1166"/>
    <n v="170767"/>
    <n v="2029"/>
    <n v="359788"/>
  </r>
  <r>
    <n v="20"/>
    <x v="5"/>
    <x v="3"/>
    <n v="31"/>
    <x v="8"/>
    <n v="189141"/>
    <n v="743"/>
    <n v="1171"/>
    <n v="170762"/>
    <n v="1914"/>
    <n v="359903"/>
  </r>
  <r>
    <n v="20"/>
    <x v="3"/>
    <x v="0"/>
    <n v="55"/>
    <x v="9"/>
    <n v="187755"/>
    <n v="2129"/>
    <n v="2669"/>
    <n v="169264"/>
    <n v="4798"/>
    <n v="357019"/>
  </r>
  <r>
    <n v="20"/>
    <x v="3"/>
    <x v="1"/>
    <n v="39"/>
    <x v="9"/>
    <n v="188830"/>
    <n v="1054"/>
    <n v="1408"/>
    <n v="170525"/>
    <n v="2462"/>
    <n v="359355"/>
  </r>
  <r>
    <n v="20"/>
    <x v="3"/>
    <x v="2"/>
    <n v="43"/>
    <x v="9"/>
    <n v="188775"/>
    <n v="1109"/>
    <n v="1464"/>
    <n v="170469"/>
    <n v="2573"/>
    <n v="359244"/>
  </r>
  <r>
    <n v="20"/>
    <x v="3"/>
    <x v="3"/>
    <n v="39"/>
    <x v="9"/>
    <n v="188916"/>
    <n v="968"/>
    <n v="941"/>
    <n v="170992"/>
    <n v="1909"/>
    <n v="359908"/>
  </r>
  <r>
    <n v="20"/>
    <x v="4"/>
    <x v="0"/>
    <n v="41"/>
    <x v="9"/>
    <n v="188611"/>
    <n v="1273"/>
    <n v="1215"/>
    <n v="170718"/>
    <n v="2488"/>
    <n v="359329"/>
  </r>
  <r>
    <n v="20"/>
    <x v="4"/>
    <x v="1"/>
    <n v="39"/>
    <x v="9"/>
    <n v="188851"/>
    <n v="1033"/>
    <n v="1553"/>
    <n v="170380"/>
    <n v="2586"/>
    <n v="359231"/>
  </r>
  <r>
    <n v="20"/>
    <x v="4"/>
    <x v="2"/>
    <n v="35"/>
    <x v="9"/>
    <n v="188801"/>
    <n v="1083"/>
    <n v="1336"/>
    <n v="170597"/>
    <n v="2419"/>
    <n v="359398"/>
  </r>
  <r>
    <n v="20"/>
    <x v="4"/>
    <x v="3"/>
    <n v="35"/>
    <x v="9"/>
    <n v="188857"/>
    <n v="1027"/>
    <n v="1434"/>
    <n v="170499"/>
    <n v="2461"/>
    <n v="359356"/>
  </r>
  <r>
    <n v="20"/>
    <x v="5"/>
    <x v="0"/>
    <n v="33"/>
    <x v="9"/>
    <n v="188974"/>
    <n v="910"/>
    <n v="1291"/>
    <n v="170642"/>
    <n v="2201"/>
    <n v="359616"/>
  </r>
  <r>
    <n v="20"/>
    <x v="5"/>
    <x v="1"/>
    <n v="29"/>
    <x v="9"/>
    <n v="189277"/>
    <n v="607"/>
    <n v="1154"/>
    <n v="170779"/>
    <n v="1761"/>
    <n v="360056"/>
  </r>
  <r>
    <n v="20"/>
    <x v="5"/>
    <x v="2"/>
    <n v="33"/>
    <x v="9"/>
    <n v="189250"/>
    <n v="634"/>
    <n v="1484"/>
    <n v="170449"/>
    <n v="2118"/>
    <n v="359699"/>
  </r>
  <r>
    <n v="20"/>
    <x v="5"/>
    <x v="3"/>
    <n v="33"/>
    <x v="9"/>
    <n v="189252"/>
    <n v="632"/>
    <n v="1616"/>
    <n v="170317"/>
    <n v="2248"/>
    <n v="359569"/>
  </r>
  <r>
    <n v="22"/>
    <x v="3"/>
    <x v="0"/>
    <n v="43"/>
    <x v="0"/>
    <n v="185050"/>
    <n v="579"/>
    <n v="1651"/>
    <n v="126319"/>
    <n v="2230"/>
    <n v="311369"/>
  </r>
  <r>
    <n v="22"/>
    <x v="3"/>
    <x v="1"/>
    <n v="41"/>
    <x v="0"/>
    <n v="185231"/>
    <n v="398"/>
    <n v="1590"/>
    <n v="126380"/>
    <n v="1988"/>
    <n v="311611"/>
  </r>
  <r>
    <n v="22"/>
    <x v="3"/>
    <x v="2"/>
    <n v="43"/>
    <x v="0"/>
    <n v="184848"/>
    <n v="781"/>
    <n v="1785"/>
    <n v="126185"/>
    <n v="2566"/>
    <n v="311033"/>
  </r>
  <r>
    <n v="22"/>
    <x v="3"/>
    <x v="3"/>
    <n v="39"/>
    <x v="0"/>
    <n v="185347"/>
    <n v="282"/>
    <n v="1715"/>
    <n v="126255"/>
    <n v="1997"/>
    <n v="311602"/>
  </r>
  <r>
    <n v="22"/>
    <x v="4"/>
    <x v="0"/>
    <n v="39"/>
    <x v="0"/>
    <n v="185123"/>
    <n v="506"/>
    <n v="1930"/>
    <n v="126040"/>
    <n v="2436"/>
    <n v="311163"/>
  </r>
  <r>
    <n v="22"/>
    <x v="4"/>
    <x v="1"/>
    <n v="43"/>
    <x v="0"/>
    <n v="184929"/>
    <n v="700"/>
    <n v="1844"/>
    <n v="126126"/>
    <n v="2544"/>
    <n v="311055"/>
  </r>
  <r>
    <n v="22"/>
    <x v="4"/>
    <x v="2"/>
    <n v="43"/>
    <x v="0"/>
    <n v="185290"/>
    <n v="339"/>
    <n v="1805"/>
    <n v="126165"/>
    <n v="2144"/>
    <n v="311455"/>
  </r>
  <r>
    <n v="22"/>
    <x v="4"/>
    <x v="3"/>
    <n v="41"/>
    <x v="0"/>
    <n v="185166"/>
    <n v="463"/>
    <n v="1867"/>
    <n v="126103"/>
    <n v="2330"/>
    <n v="311269"/>
  </r>
  <r>
    <n v="22"/>
    <x v="5"/>
    <x v="0"/>
    <n v="37"/>
    <x v="0"/>
    <n v="185346"/>
    <n v="283"/>
    <n v="1955"/>
    <n v="126015"/>
    <n v="2238"/>
    <n v="311361"/>
  </r>
  <r>
    <n v="22"/>
    <x v="5"/>
    <x v="1"/>
    <n v="35"/>
    <x v="0"/>
    <n v="185623"/>
    <n v="6"/>
    <n v="2006"/>
    <n v="125964"/>
    <n v="2012"/>
    <n v="311587"/>
  </r>
  <r>
    <n v="22"/>
    <x v="5"/>
    <x v="2"/>
    <n v="37"/>
    <x v="0"/>
    <n v="185516"/>
    <n v="113"/>
    <n v="2010"/>
    <n v="125960"/>
    <n v="2123"/>
    <n v="311476"/>
  </r>
  <r>
    <n v="22"/>
    <x v="5"/>
    <x v="3"/>
    <n v="37"/>
    <x v="0"/>
    <n v="185463"/>
    <n v="166"/>
    <n v="1944"/>
    <n v="126026"/>
    <n v="2110"/>
    <n v="311489"/>
  </r>
  <r>
    <n v="22"/>
    <x v="3"/>
    <x v="0"/>
    <n v="41"/>
    <x v="1"/>
    <n v="185074"/>
    <n v="555"/>
    <n v="1640"/>
    <n v="126330"/>
    <n v="2195"/>
    <n v="311404"/>
  </r>
  <r>
    <n v="22"/>
    <x v="3"/>
    <x v="1"/>
    <n v="43"/>
    <x v="1"/>
    <n v="184917"/>
    <n v="712"/>
    <n v="1825"/>
    <n v="126145"/>
    <n v="2537"/>
    <n v="311062"/>
  </r>
  <r>
    <n v="22"/>
    <x v="3"/>
    <x v="2"/>
    <n v="43"/>
    <x v="1"/>
    <n v="184908"/>
    <n v="721"/>
    <n v="1719"/>
    <n v="126251"/>
    <n v="2440"/>
    <n v="311159"/>
  </r>
  <r>
    <n v="22"/>
    <x v="3"/>
    <x v="3"/>
    <n v="43"/>
    <x v="1"/>
    <n v="184827"/>
    <n v="802"/>
    <n v="1768"/>
    <n v="126202"/>
    <n v="2570"/>
    <n v="311029"/>
  </r>
  <r>
    <n v="22"/>
    <x v="4"/>
    <x v="0"/>
    <n v="43"/>
    <x v="1"/>
    <n v="184962"/>
    <n v="667"/>
    <n v="1941"/>
    <n v="126029"/>
    <n v="2608"/>
    <n v="310991"/>
  </r>
  <r>
    <n v="22"/>
    <x v="4"/>
    <x v="1"/>
    <n v="43"/>
    <x v="1"/>
    <n v="184963"/>
    <n v="666"/>
    <n v="1880"/>
    <n v="126090"/>
    <n v="2546"/>
    <n v="311053"/>
  </r>
  <r>
    <n v="22"/>
    <x v="4"/>
    <x v="2"/>
    <n v="45"/>
    <x v="1"/>
    <n v="184689"/>
    <n v="940"/>
    <n v="1909"/>
    <n v="126061"/>
    <n v="2849"/>
    <n v="310750"/>
  </r>
  <r>
    <n v="22"/>
    <x v="4"/>
    <x v="3"/>
    <n v="43"/>
    <x v="1"/>
    <n v="185006"/>
    <n v="623"/>
    <n v="1893"/>
    <n v="126077"/>
    <n v="2516"/>
    <n v="311083"/>
  </r>
  <r>
    <n v="22"/>
    <x v="5"/>
    <x v="0"/>
    <n v="39"/>
    <x v="1"/>
    <n v="185226"/>
    <n v="403"/>
    <n v="1946"/>
    <n v="126024"/>
    <n v="2349"/>
    <n v="311250"/>
  </r>
  <r>
    <n v="22"/>
    <x v="5"/>
    <x v="1"/>
    <n v="37"/>
    <x v="1"/>
    <n v="185356"/>
    <n v="273"/>
    <n v="2072"/>
    <n v="125898"/>
    <n v="2345"/>
    <n v="311254"/>
  </r>
  <r>
    <n v="22"/>
    <x v="5"/>
    <x v="2"/>
    <n v="39"/>
    <x v="1"/>
    <n v="185412"/>
    <n v="217"/>
    <n v="1995"/>
    <n v="125975"/>
    <n v="2212"/>
    <n v="311387"/>
  </r>
  <r>
    <n v="22"/>
    <x v="5"/>
    <x v="3"/>
    <n v="35"/>
    <x v="1"/>
    <n v="185623"/>
    <n v="6"/>
    <n v="1949"/>
    <n v="126021"/>
    <n v="1955"/>
    <n v="311644"/>
  </r>
  <r>
    <n v="22"/>
    <x v="3"/>
    <x v="0"/>
    <n v="39"/>
    <x v="2"/>
    <n v="185231"/>
    <n v="398"/>
    <n v="1763"/>
    <n v="126207"/>
    <n v="2161"/>
    <n v="311438"/>
  </r>
  <r>
    <n v="22"/>
    <x v="3"/>
    <x v="1"/>
    <n v="41"/>
    <x v="2"/>
    <n v="185019"/>
    <n v="610"/>
    <n v="1840"/>
    <n v="126130"/>
    <n v="2450"/>
    <n v="311149"/>
  </r>
  <r>
    <n v="22"/>
    <x v="3"/>
    <x v="2"/>
    <n v="43"/>
    <x v="2"/>
    <n v="185064"/>
    <n v="565"/>
    <n v="1578"/>
    <n v="126392"/>
    <n v="2143"/>
    <n v="311456"/>
  </r>
  <r>
    <n v="22"/>
    <x v="3"/>
    <x v="3"/>
    <n v="43"/>
    <x v="2"/>
    <n v="184931"/>
    <n v="698"/>
    <n v="1572"/>
    <n v="126398"/>
    <n v="2270"/>
    <n v="311329"/>
  </r>
  <r>
    <n v="22"/>
    <x v="4"/>
    <x v="0"/>
    <n v="45"/>
    <x v="2"/>
    <n v="185027"/>
    <n v="602"/>
    <n v="1989"/>
    <n v="125981"/>
    <n v="2591"/>
    <n v="311008"/>
  </r>
  <r>
    <n v="22"/>
    <x v="4"/>
    <x v="1"/>
    <n v="43"/>
    <x v="2"/>
    <n v="184947"/>
    <n v="682"/>
    <n v="1827"/>
    <n v="126143"/>
    <n v="2509"/>
    <n v="311090"/>
  </r>
  <r>
    <n v="22"/>
    <x v="4"/>
    <x v="2"/>
    <n v="45"/>
    <x v="2"/>
    <n v="184828"/>
    <n v="801"/>
    <n v="1948"/>
    <n v="126022"/>
    <n v="2749"/>
    <n v="310850"/>
  </r>
  <r>
    <n v="22"/>
    <x v="4"/>
    <x v="3"/>
    <n v="43"/>
    <x v="2"/>
    <n v="184917"/>
    <n v="712"/>
    <n v="1893"/>
    <n v="126077"/>
    <n v="2605"/>
    <n v="310994"/>
  </r>
  <r>
    <n v="22"/>
    <x v="5"/>
    <x v="0"/>
    <n v="39"/>
    <x v="2"/>
    <n v="185228"/>
    <n v="401"/>
    <n v="2057"/>
    <n v="125913"/>
    <n v="2458"/>
    <n v="311141"/>
  </r>
  <r>
    <n v="22"/>
    <x v="5"/>
    <x v="1"/>
    <n v="39"/>
    <x v="2"/>
    <n v="185325"/>
    <n v="304"/>
    <n v="1944"/>
    <n v="126026"/>
    <n v="2248"/>
    <n v="311351"/>
  </r>
  <r>
    <n v="22"/>
    <x v="5"/>
    <x v="2"/>
    <n v="39"/>
    <x v="2"/>
    <n v="185329"/>
    <n v="300"/>
    <n v="1977"/>
    <n v="125993"/>
    <n v="2277"/>
    <n v="311322"/>
  </r>
  <r>
    <n v="22"/>
    <x v="5"/>
    <x v="3"/>
    <n v="39"/>
    <x v="2"/>
    <n v="185250"/>
    <n v="379"/>
    <n v="2048"/>
    <n v="125922"/>
    <n v="2427"/>
    <n v="311172"/>
  </r>
  <r>
    <n v="22"/>
    <x v="3"/>
    <x v="0"/>
    <n v="41"/>
    <x v="3"/>
    <n v="185200"/>
    <n v="429"/>
    <n v="1935"/>
    <n v="126035"/>
    <n v="2364"/>
    <n v="311235"/>
  </r>
  <r>
    <n v="22"/>
    <x v="3"/>
    <x v="1"/>
    <n v="43"/>
    <x v="3"/>
    <n v="185264"/>
    <n v="365"/>
    <n v="1821"/>
    <n v="126149"/>
    <n v="2186"/>
    <n v="311413"/>
  </r>
  <r>
    <n v="22"/>
    <x v="3"/>
    <x v="2"/>
    <n v="43"/>
    <x v="3"/>
    <n v="184984"/>
    <n v="645"/>
    <n v="1666"/>
    <n v="126304"/>
    <n v="2311"/>
    <n v="311288"/>
  </r>
  <r>
    <n v="22"/>
    <x v="3"/>
    <x v="3"/>
    <n v="43"/>
    <x v="3"/>
    <n v="185132"/>
    <n v="497"/>
    <n v="2035"/>
    <n v="125935"/>
    <n v="2532"/>
    <n v="311067"/>
  </r>
  <r>
    <n v="22"/>
    <x v="4"/>
    <x v="0"/>
    <n v="45"/>
    <x v="3"/>
    <n v="185069"/>
    <n v="560"/>
    <n v="2032"/>
    <n v="125938"/>
    <n v="2592"/>
    <n v="311007"/>
  </r>
  <r>
    <n v="22"/>
    <x v="4"/>
    <x v="1"/>
    <n v="45"/>
    <x v="3"/>
    <n v="184762"/>
    <n v="867"/>
    <n v="1826"/>
    <n v="126144"/>
    <n v="2693"/>
    <n v="310906"/>
  </r>
  <r>
    <n v="22"/>
    <x v="4"/>
    <x v="2"/>
    <n v="45"/>
    <x v="3"/>
    <n v="184890"/>
    <n v="739"/>
    <n v="1818"/>
    <n v="126152"/>
    <n v="2557"/>
    <n v="311042"/>
  </r>
  <r>
    <n v="22"/>
    <x v="4"/>
    <x v="3"/>
    <n v="41"/>
    <x v="3"/>
    <n v="185153"/>
    <n v="476"/>
    <n v="1952"/>
    <n v="126018"/>
    <n v="2428"/>
    <n v="311171"/>
  </r>
  <r>
    <n v="22"/>
    <x v="5"/>
    <x v="0"/>
    <n v="37"/>
    <x v="3"/>
    <n v="185311"/>
    <n v="318"/>
    <n v="1977"/>
    <n v="125993"/>
    <n v="2295"/>
    <n v="311304"/>
  </r>
  <r>
    <n v="22"/>
    <x v="5"/>
    <x v="1"/>
    <n v="39"/>
    <x v="3"/>
    <n v="185284"/>
    <n v="345"/>
    <n v="1975"/>
    <n v="125995"/>
    <n v="2320"/>
    <n v="311279"/>
  </r>
  <r>
    <n v="22"/>
    <x v="5"/>
    <x v="2"/>
    <n v="37"/>
    <x v="3"/>
    <n v="185453"/>
    <n v="176"/>
    <n v="1949"/>
    <n v="126021"/>
    <n v="2125"/>
    <n v="311474"/>
  </r>
  <r>
    <n v="22"/>
    <x v="5"/>
    <x v="3"/>
    <n v="37"/>
    <x v="3"/>
    <n v="185456"/>
    <n v="173"/>
    <n v="1995"/>
    <n v="125975"/>
    <n v="2168"/>
    <n v="311431"/>
  </r>
  <r>
    <n v="22"/>
    <x v="3"/>
    <x v="0"/>
    <n v="51"/>
    <x v="4"/>
    <n v="184602"/>
    <n v="1027"/>
    <n v="2612"/>
    <n v="125358"/>
    <n v="3639"/>
    <n v="309960"/>
  </r>
  <r>
    <n v="22"/>
    <x v="3"/>
    <x v="1"/>
    <n v="41"/>
    <x v="4"/>
    <n v="185075"/>
    <n v="554"/>
    <n v="2099"/>
    <n v="125871"/>
    <n v="2653"/>
    <n v="310946"/>
  </r>
  <r>
    <n v="22"/>
    <x v="3"/>
    <x v="2"/>
    <n v="41"/>
    <x v="4"/>
    <n v="185099"/>
    <n v="530"/>
    <n v="1849"/>
    <n v="126121"/>
    <n v="2379"/>
    <n v="311220"/>
  </r>
  <r>
    <n v="22"/>
    <x v="3"/>
    <x v="3"/>
    <n v="45"/>
    <x v="4"/>
    <n v="184651"/>
    <n v="978"/>
    <n v="1812"/>
    <n v="126158"/>
    <n v="2790"/>
    <n v="310809"/>
  </r>
  <r>
    <n v="22"/>
    <x v="4"/>
    <x v="0"/>
    <n v="45"/>
    <x v="4"/>
    <n v="184727"/>
    <n v="902"/>
    <n v="1813"/>
    <n v="126157"/>
    <n v="2715"/>
    <n v="310884"/>
  </r>
  <r>
    <n v="22"/>
    <x v="4"/>
    <x v="1"/>
    <n v="43"/>
    <x v="4"/>
    <n v="184928"/>
    <n v="701"/>
    <n v="1912"/>
    <n v="126058"/>
    <n v="2613"/>
    <n v="310986"/>
  </r>
  <r>
    <n v="22"/>
    <x v="4"/>
    <x v="2"/>
    <n v="41"/>
    <x v="4"/>
    <n v="185122"/>
    <n v="507"/>
    <n v="1942"/>
    <n v="126028"/>
    <n v="2449"/>
    <n v="311150"/>
  </r>
  <r>
    <n v="22"/>
    <x v="4"/>
    <x v="3"/>
    <n v="41"/>
    <x v="4"/>
    <n v="185164"/>
    <n v="465"/>
    <n v="1946"/>
    <n v="126024"/>
    <n v="2411"/>
    <n v="311188"/>
  </r>
  <r>
    <n v="22"/>
    <x v="5"/>
    <x v="0"/>
    <n v="39"/>
    <x v="4"/>
    <n v="185137"/>
    <n v="492"/>
    <n v="2116"/>
    <n v="125854"/>
    <n v="2608"/>
    <n v="310991"/>
  </r>
  <r>
    <n v="22"/>
    <x v="5"/>
    <x v="1"/>
    <n v="39"/>
    <x v="4"/>
    <n v="185187"/>
    <n v="442"/>
    <n v="1995"/>
    <n v="125975"/>
    <n v="2437"/>
    <n v="311162"/>
  </r>
  <r>
    <n v="22"/>
    <x v="5"/>
    <x v="2"/>
    <n v="39"/>
    <x v="4"/>
    <n v="185316"/>
    <n v="313"/>
    <n v="1998"/>
    <n v="125972"/>
    <n v="2311"/>
    <n v="311288"/>
  </r>
  <r>
    <n v="22"/>
    <x v="5"/>
    <x v="3"/>
    <n v="39"/>
    <x v="4"/>
    <n v="185297"/>
    <n v="332"/>
    <n v="2010"/>
    <n v="125960"/>
    <n v="2342"/>
    <n v="311257"/>
  </r>
  <r>
    <n v="22"/>
    <x v="3"/>
    <x v="0"/>
    <n v="53"/>
    <x v="5"/>
    <n v="184428"/>
    <n v="1201"/>
    <n v="2458"/>
    <n v="125512"/>
    <n v="3659"/>
    <n v="309940"/>
  </r>
  <r>
    <n v="22"/>
    <x v="3"/>
    <x v="1"/>
    <n v="53"/>
    <x v="5"/>
    <n v="184240"/>
    <n v="1389"/>
    <n v="2383"/>
    <n v="125587"/>
    <n v="3772"/>
    <n v="309827"/>
  </r>
  <r>
    <n v="22"/>
    <x v="3"/>
    <x v="2"/>
    <n v="53"/>
    <x v="5"/>
    <n v="184561"/>
    <n v="1068"/>
    <n v="2363"/>
    <n v="125607"/>
    <n v="3431"/>
    <n v="310168"/>
  </r>
  <r>
    <n v="22"/>
    <x v="3"/>
    <x v="3"/>
    <n v="55"/>
    <x v="5"/>
    <n v="184431"/>
    <n v="1198"/>
    <n v="2271"/>
    <n v="125699"/>
    <n v="3469"/>
    <n v="310130"/>
  </r>
  <r>
    <n v="22"/>
    <x v="4"/>
    <x v="0"/>
    <n v="47"/>
    <x v="5"/>
    <n v="184628"/>
    <n v="1001"/>
    <n v="2065"/>
    <n v="125905"/>
    <n v="3066"/>
    <n v="310533"/>
  </r>
  <r>
    <n v="22"/>
    <x v="4"/>
    <x v="1"/>
    <n v="43"/>
    <x v="5"/>
    <n v="184860"/>
    <n v="769"/>
    <n v="1920"/>
    <n v="126050"/>
    <n v="2689"/>
    <n v="310910"/>
  </r>
  <r>
    <n v="22"/>
    <x v="4"/>
    <x v="2"/>
    <n v="41"/>
    <x v="5"/>
    <n v="185243"/>
    <n v="386"/>
    <n v="1871"/>
    <n v="126099"/>
    <n v="2257"/>
    <n v="311342"/>
  </r>
  <r>
    <n v="22"/>
    <x v="4"/>
    <x v="3"/>
    <n v="45"/>
    <x v="5"/>
    <n v="184843"/>
    <n v="786"/>
    <n v="1995"/>
    <n v="125975"/>
    <n v="2781"/>
    <n v="310818"/>
  </r>
  <r>
    <n v="22"/>
    <x v="5"/>
    <x v="0"/>
    <n v="43"/>
    <x v="5"/>
    <n v="185005"/>
    <n v="624"/>
    <n v="2049"/>
    <n v="125921"/>
    <n v="2673"/>
    <n v="310926"/>
  </r>
  <r>
    <n v="22"/>
    <x v="5"/>
    <x v="1"/>
    <n v="41"/>
    <x v="5"/>
    <n v="185057"/>
    <n v="572"/>
    <n v="2137"/>
    <n v="125833"/>
    <n v="2709"/>
    <n v="310890"/>
  </r>
  <r>
    <n v="22"/>
    <x v="5"/>
    <x v="2"/>
    <n v="39"/>
    <x v="5"/>
    <n v="185278"/>
    <n v="351"/>
    <n v="1948"/>
    <n v="126022"/>
    <n v="2299"/>
    <n v="311300"/>
  </r>
  <r>
    <n v="22"/>
    <x v="5"/>
    <x v="3"/>
    <n v="39"/>
    <x v="5"/>
    <n v="185063"/>
    <n v="566"/>
    <n v="1975"/>
    <n v="125995"/>
    <n v="2541"/>
    <n v="311058"/>
  </r>
  <r>
    <n v="22"/>
    <x v="3"/>
    <x v="0"/>
    <n v="61"/>
    <x v="6"/>
    <n v="184361"/>
    <n v="1268"/>
    <n v="2354"/>
    <n v="125616"/>
    <n v="3622"/>
    <n v="309977"/>
  </r>
  <r>
    <n v="22"/>
    <x v="3"/>
    <x v="1"/>
    <n v="53"/>
    <x v="6"/>
    <n v="184701"/>
    <n v="928"/>
    <n v="2511"/>
    <n v="125459"/>
    <n v="3439"/>
    <n v="310160"/>
  </r>
  <r>
    <n v="22"/>
    <x v="3"/>
    <x v="2"/>
    <n v="55"/>
    <x v="6"/>
    <n v="184348"/>
    <n v="1281"/>
    <n v="1903"/>
    <n v="126067"/>
    <n v="3184"/>
    <n v="310415"/>
  </r>
  <r>
    <n v="22"/>
    <x v="3"/>
    <x v="3"/>
    <n v="49"/>
    <x v="6"/>
    <n v="184788"/>
    <n v="841"/>
    <n v="2521"/>
    <n v="125449"/>
    <n v="3362"/>
    <n v="310237"/>
  </r>
  <r>
    <n v="22"/>
    <x v="4"/>
    <x v="0"/>
    <n v="57"/>
    <x v="6"/>
    <n v="184178"/>
    <n v="1451"/>
    <n v="2557"/>
    <n v="125413"/>
    <n v="4008"/>
    <n v="309591"/>
  </r>
  <r>
    <n v="22"/>
    <x v="4"/>
    <x v="1"/>
    <n v="55"/>
    <x v="6"/>
    <n v="184488"/>
    <n v="1141"/>
    <n v="2474"/>
    <n v="125496"/>
    <n v="3615"/>
    <n v="309984"/>
  </r>
  <r>
    <n v="22"/>
    <x v="4"/>
    <x v="2"/>
    <n v="45"/>
    <x v="6"/>
    <n v="184636"/>
    <n v="993"/>
    <n v="2165"/>
    <n v="125805"/>
    <n v="3158"/>
    <n v="310441"/>
  </r>
  <r>
    <n v="22"/>
    <x v="4"/>
    <x v="3"/>
    <n v="47"/>
    <x v="6"/>
    <n v="184698"/>
    <n v="931"/>
    <n v="2063"/>
    <n v="125907"/>
    <n v="2994"/>
    <n v="310605"/>
  </r>
  <r>
    <n v="22"/>
    <x v="5"/>
    <x v="0"/>
    <n v="47"/>
    <x v="6"/>
    <n v="184950"/>
    <n v="679"/>
    <n v="2454"/>
    <n v="125516"/>
    <n v="3133"/>
    <n v="310466"/>
  </r>
  <r>
    <n v="22"/>
    <x v="5"/>
    <x v="1"/>
    <n v="39"/>
    <x v="6"/>
    <n v="185140"/>
    <n v="489"/>
    <n v="2028"/>
    <n v="125942"/>
    <n v="2517"/>
    <n v="311082"/>
  </r>
  <r>
    <n v="22"/>
    <x v="5"/>
    <x v="2"/>
    <n v="39"/>
    <x v="6"/>
    <n v="185256"/>
    <n v="373"/>
    <n v="2177"/>
    <n v="125793"/>
    <n v="2550"/>
    <n v="311049"/>
  </r>
  <r>
    <n v="22"/>
    <x v="5"/>
    <x v="3"/>
    <n v="39"/>
    <x v="6"/>
    <n v="185241"/>
    <n v="388"/>
    <n v="1942"/>
    <n v="126028"/>
    <n v="2330"/>
    <n v="311269"/>
  </r>
  <r>
    <n v="22"/>
    <x v="3"/>
    <x v="0"/>
    <n v="57"/>
    <x v="7"/>
    <n v="184579"/>
    <n v="1050"/>
    <n v="2843"/>
    <n v="125127"/>
    <n v="3893"/>
    <n v="309706"/>
  </r>
  <r>
    <n v="22"/>
    <x v="3"/>
    <x v="1"/>
    <n v="53"/>
    <x v="7"/>
    <n v="184477"/>
    <n v="1152"/>
    <n v="2478"/>
    <n v="125492"/>
    <n v="3630"/>
    <n v="309969"/>
  </r>
  <r>
    <n v="22"/>
    <x v="3"/>
    <x v="2"/>
    <n v="55"/>
    <x v="7"/>
    <n v="184595"/>
    <n v="1034"/>
    <n v="2601"/>
    <n v="125369"/>
    <n v="3635"/>
    <n v="309964"/>
  </r>
  <r>
    <n v="22"/>
    <x v="3"/>
    <x v="3"/>
    <n v="57"/>
    <x v="7"/>
    <n v="184394"/>
    <n v="1235"/>
    <n v="2052"/>
    <n v="125918"/>
    <n v="3287"/>
    <n v="310312"/>
  </r>
  <r>
    <n v="22"/>
    <x v="4"/>
    <x v="0"/>
    <n v="57"/>
    <x v="7"/>
    <n v="184452"/>
    <n v="1177"/>
    <n v="2957"/>
    <n v="125013"/>
    <n v="4134"/>
    <n v="309465"/>
  </r>
  <r>
    <n v="22"/>
    <x v="4"/>
    <x v="1"/>
    <n v="53"/>
    <x v="7"/>
    <n v="184425"/>
    <n v="1204"/>
    <n v="2465"/>
    <n v="125505"/>
    <n v="3669"/>
    <n v="309930"/>
  </r>
  <r>
    <n v="22"/>
    <x v="4"/>
    <x v="2"/>
    <n v="51"/>
    <x v="7"/>
    <n v="185043"/>
    <n v="586"/>
    <n v="2841"/>
    <n v="125129"/>
    <n v="3427"/>
    <n v="310172"/>
  </r>
  <r>
    <n v="22"/>
    <x v="4"/>
    <x v="3"/>
    <n v="53"/>
    <x v="7"/>
    <n v="184474"/>
    <n v="1155"/>
    <n v="2203"/>
    <n v="125767"/>
    <n v="3358"/>
    <n v="310241"/>
  </r>
  <r>
    <n v="22"/>
    <x v="5"/>
    <x v="0"/>
    <n v="47"/>
    <x v="7"/>
    <n v="185083"/>
    <n v="546"/>
    <n v="2347"/>
    <n v="125623"/>
    <n v="2893"/>
    <n v="310706"/>
  </r>
  <r>
    <n v="22"/>
    <x v="5"/>
    <x v="1"/>
    <n v="47"/>
    <x v="7"/>
    <n v="184673"/>
    <n v="956"/>
    <n v="2710"/>
    <n v="125260"/>
    <n v="3666"/>
    <n v="309933"/>
  </r>
  <r>
    <n v="22"/>
    <x v="5"/>
    <x v="2"/>
    <n v="41"/>
    <x v="7"/>
    <n v="185150"/>
    <n v="479"/>
    <n v="2114"/>
    <n v="125856"/>
    <n v="2593"/>
    <n v="311006"/>
  </r>
  <r>
    <n v="22"/>
    <x v="5"/>
    <x v="3"/>
    <n v="41"/>
    <x v="7"/>
    <n v="185090"/>
    <n v="539"/>
    <n v="2196"/>
    <n v="125774"/>
    <n v="2735"/>
    <n v="310864"/>
  </r>
  <r>
    <n v="22"/>
    <x v="3"/>
    <x v="0"/>
    <n v="67"/>
    <x v="8"/>
    <n v="182990"/>
    <n v="2639"/>
    <n v="2443"/>
    <n v="125527"/>
    <n v="5082"/>
    <n v="308517"/>
  </r>
  <r>
    <n v="22"/>
    <x v="3"/>
    <x v="1"/>
    <n v="53"/>
    <x v="8"/>
    <n v="184502"/>
    <n v="1127"/>
    <n v="2371"/>
    <n v="125599"/>
    <n v="3498"/>
    <n v="310101"/>
  </r>
  <r>
    <n v="22"/>
    <x v="3"/>
    <x v="2"/>
    <n v="51"/>
    <x v="8"/>
    <n v="184667"/>
    <n v="962"/>
    <n v="2285"/>
    <n v="125685"/>
    <n v="3247"/>
    <n v="310352"/>
  </r>
  <r>
    <n v="22"/>
    <x v="3"/>
    <x v="3"/>
    <n v="55"/>
    <x v="8"/>
    <n v="184489"/>
    <n v="1140"/>
    <n v="2470"/>
    <n v="125500"/>
    <n v="3610"/>
    <n v="309989"/>
  </r>
  <r>
    <n v="22"/>
    <x v="4"/>
    <x v="0"/>
    <n v="47"/>
    <x v="8"/>
    <n v="184980"/>
    <n v="649"/>
    <n v="2806"/>
    <n v="125164"/>
    <n v="3455"/>
    <n v="310144"/>
  </r>
  <r>
    <n v="22"/>
    <x v="4"/>
    <x v="1"/>
    <n v="51"/>
    <x v="8"/>
    <n v="184336"/>
    <n v="1293"/>
    <n v="2819"/>
    <n v="125151"/>
    <n v="4112"/>
    <n v="309487"/>
  </r>
  <r>
    <n v="22"/>
    <x v="4"/>
    <x v="2"/>
    <n v="55"/>
    <x v="8"/>
    <n v="184558"/>
    <n v="1071"/>
    <n v="2754"/>
    <n v="125216"/>
    <n v="3825"/>
    <n v="309774"/>
  </r>
  <r>
    <n v="22"/>
    <x v="4"/>
    <x v="3"/>
    <n v="53"/>
    <x v="8"/>
    <n v="184798"/>
    <n v="831"/>
    <n v="2836"/>
    <n v="125134"/>
    <n v="3667"/>
    <n v="309932"/>
  </r>
  <r>
    <n v="22"/>
    <x v="5"/>
    <x v="0"/>
    <n v="51"/>
    <x v="8"/>
    <n v="184908"/>
    <n v="721"/>
    <n v="2900"/>
    <n v="125070"/>
    <n v="3621"/>
    <n v="309978"/>
  </r>
  <r>
    <n v="22"/>
    <x v="5"/>
    <x v="1"/>
    <n v="45"/>
    <x v="8"/>
    <n v="185037"/>
    <n v="592"/>
    <n v="2452"/>
    <n v="125518"/>
    <n v="3044"/>
    <n v="310555"/>
  </r>
  <r>
    <n v="22"/>
    <x v="5"/>
    <x v="2"/>
    <n v="51"/>
    <x v="8"/>
    <n v="184823"/>
    <n v="806"/>
    <n v="2699"/>
    <n v="125271"/>
    <n v="3505"/>
    <n v="310094"/>
  </r>
  <r>
    <n v="22"/>
    <x v="5"/>
    <x v="3"/>
    <n v="49"/>
    <x v="8"/>
    <n v="184663"/>
    <n v="966"/>
    <n v="2579"/>
    <n v="125391"/>
    <n v="3545"/>
    <n v="310054"/>
  </r>
  <r>
    <n v="22"/>
    <x v="3"/>
    <x v="0"/>
    <n v="79"/>
    <x v="9"/>
    <n v="182918"/>
    <n v="2711"/>
    <n v="4022"/>
    <n v="123948"/>
    <n v="6733"/>
    <n v="306866"/>
  </r>
  <r>
    <n v="22"/>
    <x v="3"/>
    <x v="1"/>
    <n v="57"/>
    <x v="9"/>
    <n v="184518"/>
    <n v="1111"/>
    <n v="2177"/>
    <n v="125793"/>
    <n v="3288"/>
    <n v="310311"/>
  </r>
  <r>
    <n v="22"/>
    <x v="3"/>
    <x v="2"/>
    <n v="55"/>
    <x v="9"/>
    <n v="184445"/>
    <n v="1184"/>
    <n v="2621"/>
    <n v="125349"/>
    <n v="3805"/>
    <n v="309794"/>
  </r>
  <r>
    <n v="22"/>
    <x v="3"/>
    <x v="3"/>
    <n v="51"/>
    <x v="9"/>
    <n v="184829"/>
    <n v="800"/>
    <n v="2650"/>
    <n v="125320"/>
    <n v="3450"/>
    <n v="310149"/>
  </r>
  <r>
    <n v="22"/>
    <x v="4"/>
    <x v="0"/>
    <n v="53"/>
    <x v="9"/>
    <n v="184795"/>
    <n v="834"/>
    <n v="2707"/>
    <n v="125263"/>
    <n v="3541"/>
    <n v="310058"/>
  </r>
  <r>
    <n v="22"/>
    <x v="4"/>
    <x v="1"/>
    <n v="55"/>
    <x v="9"/>
    <n v="184711"/>
    <n v="918"/>
    <n v="2423"/>
    <n v="125547"/>
    <n v="3341"/>
    <n v="310258"/>
  </r>
  <r>
    <n v="22"/>
    <x v="4"/>
    <x v="2"/>
    <n v="53"/>
    <x v="9"/>
    <n v="184695"/>
    <n v="934"/>
    <n v="2580"/>
    <n v="125390"/>
    <n v="3514"/>
    <n v="310085"/>
  </r>
  <r>
    <n v="22"/>
    <x v="4"/>
    <x v="3"/>
    <n v="57"/>
    <x v="9"/>
    <n v="184557"/>
    <n v="1072"/>
    <n v="2500"/>
    <n v="125470"/>
    <n v="3572"/>
    <n v="310027"/>
  </r>
  <r>
    <n v="22"/>
    <x v="5"/>
    <x v="0"/>
    <n v="45"/>
    <x v="9"/>
    <n v="184796"/>
    <n v="833"/>
    <n v="2675"/>
    <n v="125295"/>
    <n v="3508"/>
    <n v="310091"/>
  </r>
  <r>
    <n v="22"/>
    <x v="5"/>
    <x v="1"/>
    <n v="45"/>
    <x v="9"/>
    <n v="184968"/>
    <n v="661"/>
    <n v="2480"/>
    <n v="125490"/>
    <n v="3141"/>
    <n v="310458"/>
  </r>
  <r>
    <n v="22"/>
    <x v="5"/>
    <x v="2"/>
    <n v="49"/>
    <x v="9"/>
    <n v="184636"/>
    <n v="993"/>
    <n v="2633"/>
    <n v="125337"/>
    <n v="3626"/>
    <n v="309973"/>
  </r>
  <r>
    <n v="22"/>
    <x v="5"/>
    <x v="3"/>
    <n v="47"/>
    <x v="9"/>
    <n v="184733"/>
    <n v="896"/>
    <n v="2467"/>
    <n v="125503"/>
    <n v="3363"/>
    <n v="310236"/>
  </r>
  <r>
    <n v="24"/>
    <x v="3"/>
    <x v="0"/>
    <n v="21"/>
    <x v="0"/>
    <n v="136876"/>
    <n v="280"/>
    <n v="662"/>
    <n v="270213"/>
    <n v="942"/>
    <n v="407089"/>
  </r>
  <r>
    <n v="24"/>
    <x v="3"/>
    <x v="1"/>
    <n v="19"/>
    <x v="0"/>
    <n v="136778"/>
    <n v="378"/>
    <n v="845"/>
    <n v="270030"/>
    <n v="1223"/>
    <n v="406808"/>
  </r>
  <r>
    <n v="24"/>
    <x v="3"/>
    <x v="2"/>
    <n v="19"/>
    <x v="0"/>
    <n v="136809"/>
    <n v="347"/>
    <n v="810"/>
    <n v="270065"/>
    <n v="1157"/>
    <n v="406874"/>
  </r>
  <r>
    <n v="24"/>
    <x v="3"/>
    <x v="3"/>
    <n v="19"/>
    <x v="0"/>
    <n v="136932"/>
    <n v="224"/>
    <n v="737"/>
    <n v="270138"/>
    <n v="961"/>
    <n v="407070"/>
  </r>
  <r>
    <n v="24"/>
    <x v="4"/>
    <x v="0"/>
    <n v="19"/>
    <x v="0"/>
    <n v="137019"/>
    <n v="137"/>
    <n v="836"/>
    <n v="270039"/>
    <n v="973"/>
    <n v="407058"/>
  </r>
  <r>
    <n v="24"/>
    <x v="4"/>
    <x v="1"/>
    <n v="21"/>
    <x v="0"/>
    <n v="136684"/>
    <n v="472"/>
    <n v="925"/>
    <n v="269950"/>
    <n v="1397"/>
    <n v="406634"/>
  </r>
  <r>
    <n v="24"/>
    <x v="4"/>
    <x v="2"/>
    <n v="21"/>
    <x v="0"/>
    <n v="136738"/>
    <n v="418"/>
    <n v="833"/>
    <n v="270042"/>
    <n v="1251"/>
    <n v="406780"/>
  </r>
  <r>
    <n v="24"/>
    <x v="4"/>
    <x v="3"/>
    <n v="17"/>
    <x v="0"/>
    <n v="137063"/>
    <n v="93"/>
    <n v="894"/>
    <n v="269981"/>
    <n v="987"/>
    <n v="407044"/>
  </r>
  <r>
    <n v="24"/>
    <x v="5"/>
    <x v="0"/>
    <n v="17"/>
    <x v="0"/>
    <n v="137129"/>
    <n v="27"/>
    <n v="890"/>
    <n v="269985"/>
    <n v="917"/>
    <n v="407114"/>
  </r>
  <r>
    <n v="24"/>
    <x v="5"/>
    <x v="1"/>
    <n v="17"/>
    <x v="0"/>
    <n v="137152"/>
    <n v="4"/>
    <n v="890"/>
    <n v="269985"/>
    <n v="894"/>
    <n v="407137"/>
  </r>
  <r>
    <n v="24"/>
    <x v="5"/>
    <x v="2"/>
    <n v="17"/>
    <x v="0"/>
    <n v="136980"/>
    <n v="176"/>
    <n v="901"/>
    <n v="269974"/>
    <n v="1077"/>
    <n v="406954"/>
  </r>
  <r>
    <n v="24"/>
    <x v="5"/>
    <x v="3"/>
    <n v="17"/>
    <x v="0"/>
    <n v="137093"/>
    <n v="63"/>
    <n v="890"/>
    <n v="269985"/>
    <n v="953"/>
    <n v="407078"/>
  </r>
  <r>
    <n v="24"/>
    <x v="3"/>
    <x v="0"/>
    <n v="23"/>
    <x v="1"/>
    <n v="136618"/>
    <n v="538"/>
    <n v="683"/>
    <n v="270192"/>
    <n v="1221"/>
    <n v="406810"/>
  </r>
  <r>
    <n v="24"/>
    <x v="3"/>
    <x v="1"/>
    <n v="23"/>
    <x v="1"/>
    <n v="136598"/>
    <n v="558"/>
    <n v="706"/>
    <n v="270169"/>
    <n v="1264"/>
    <n v="406767"/>
  </r>
  <r>
    <n v="24"/>
    <x v="3"/>
    <x v="2"/>
    <n v="21"/>
    <x v="1"/>
    <n v="136802"/>
    <n v="354"/>
    <n v="716"/>
    <n v="270159"/>
    <n v="1070"/>
    <n v="406961"/>
  </r>
  <r>
    <n v="24"/>
    <x v="3"/>
    <x v="3"/>
    <n v="23"/>
    <x v="1"/>
    <n v="136766"/>
    <n v="390"/>
    <n v="662"/>
    <n v="270213"/>
    <n v="1052"/>
    <n v="406979"/>
  </r>
  <r>
    <n v="24"/>
    <x v="4"/>
    <x v="0"/>
    <n v="23"/>
    <x v="1"/>
    <n v="136469"/>
    <n v="687"/>
    <n v="895"/>
    <n v="269980"/>
    <n v="1582"/>
    <n v="406449"/>
  </r>
  <r>
    <n v="24"/>
    <x v="4"/>
    <x v="1"/>
    <n v="21"/>
    <x v="1"/>
    <n v="136883"/>
    <n v="273"/>
    <n v="836"/>
    <n v="270039"/>
    <n v="1109"/>
    <n v="406922"/>
  </r>
  <r>
    <n v="24"/>
    <x v="4"/>
    <x v="2"/>
    <n v="21"/>
    <x v="1"/>
    <n v="136709"/>
    <n v="447"/>
    <n v="892"/>
    <n v="269983"/>
    <n v="1339"/>
    <n v="406692"/>
  </r>
  <r>
    <n v="24"/>
    <x v="4"/>
    <x v="3"/>
    <n v="21"/>
    <x v="1"/>
    <n v="136654"/>
    <n v="502"/>
    <n v="901"/>
    <n v="269974"/>
    <n v="1403"/>
    <n v="406628"/>
  </r>
  <r>
    <n v="24"/>
    <x v="5"/>
    <x v="0"/>
    <n v="19"/>
    <x v="1"/>
    <n v="136977"/>
    <n v="179"/>
    <n v="899"/>
    <n v="269976"/>
    <n v="1078"/>
    <n v="406953"/>
  </r>
  <r>
    <n v="24"/>
    <x v="5"/>
    <x v="1"/>
    <n v="19"/>
    <x v="1"/>
    <n v="136971"/>
    <n v="185"/>
    <n v="890"/>
    <n v="269985"/>
    <n v="1075"/>
    <n v="406956"/>
  </r>
  <r>
    <n v="24"/>
    <x v="5"/>
    <x v="2"/>
    <n v="19"/>
    <x v="1"/>
    <n v="136900"/>
    <n v="256"/>
    <n v="890"/>
    <n v="269985"/>
    <n v="1146"/>
    <n v="406885"/>
  </r>
  <r>
    <n v="24"/>
    <x v="5"/>
    <x v="3"/>
    <n v="19"/>
    <x v="1"/>
    <n v="136911"/>
    <n v="245"/>
    <n v="908"/>
    <n v="269967"/>
    <n v="1153"/>
    <n v="406878"/>
  </r>
  <r>
    <n v="24"/>
    <x v="3"/>
    <x v="0"/>
    <n v="19"/>
    <x v="2"/>
    <n v="136901"/>
    <n v="255"/>
    <n v="797"/>
    <n v="270078"/>
    <n v="1052"/>
    <n v="406979"/>
  </r>
  <r>
    <n v="24"/>
    <x v="3"/>
    <x v="1"/>
    <n v="21"/>
    <x v="2"/>
    <n v="136743"/>
    <n v="413"/>
    <n v="796"/>
    <n v="270079"/>
    <n v="1209"/>
    <n v="406822"/>
  </r>
  <r>
    <n v="24"/>
    <x v="3"/>
    <x v="2"/>
    <n v="23"/>
    <x v="2"/>
    <n v="136839"/>
    <n v="317"/>
    <n v="664"/>
    <n v="270211"/>
    <n v="981"/>
    <n v="407050"/>
  </r>
  <r>
    <n v="24"/>
    <x v="3"/>
    <x v="3"/>
    <n v="21"/>
    <x v="2"/>
    <n v="136902"/>
    <n v="254"/>
    <n v="716"/>
    <n v="270159"/>
    <n v="970"/>
    <n v="407061"/>
  </r>
  <r>
    <n v="24"/>
    <x v="4"/>
    <x v="0"/>
    <n v="23"/>
    <x v="2"/>
    <n v="136596"/>
    <n v="560"/>
    <n v="828"/>
    <n v="270047"/>
    <n v="1388"/>
    <n v="406643"/>
  </r>
  <r>
    <n v="24"/>
    <x v="4"/>
    <x v="1"/>
    <n v="23"/>
    <x v="2"/>
    <n v="136417"/>
    <n v="739"/>
    <n v="862"/>
    <n v="270013"/>
    <n v="1601"/>
    <n v="406430"/>
  </r>
  <r>
    <n v="24"/>
    <x v="4"/>
    <x v="2"/>
    <n v="23"/>
    <x v="2"/>
    <n v="136597"/>
    <n v="559"/>
    <n v="861"/>
    <n v="270014"/>
    <n v="1420"/>
    <n v="406611"/>
  </r>
  <r>
    <n v="24"/>
    <x v="4"/>
    <x v="3"/>
    <n v="23"/>
    <x v="2"/>
    <n v="136559"/>
    <n v="597"/>
    <n v="940"/>
    <n v="269935"/>
    <n v="1537"/>
    <n v="406494"/>
  </r>
  <r>
    <n v="24"/>
    <x v="5"/>
    <x v="0"/>
    <n v="19"/>
    <x v="2"/>
    <n v="136925"/>
    <n v="231"/>
    <n v="890"/>
    <n v="269985"/>
    <n v="1121"/>
    <n v="406910"/>
  </r>
  <r>
    <n v="24"/>
    <x v="5"/>
    <x v="1"/>
    <n v="19"/>
    <x v="2"/>
    <n v="136978"/>
    <n v="178"/>
    <n v="909"/>
    <n v="269966"/>
    <n v="1087"/>
    <n v="406944"/>
  </r>
  <r>
    <n v="24"/>
    <x v="5"/>
    <x v="2"/>
    <n v="19"/>
    <x v="2"/>
    <n v="136970"/>
    <n v="186"/>
    <n v="890"/>
    <n v="269985"/>
    <n v="1076"/>
    <n v="406955"/>
  </r>
  <r>
    <n v="24"/>
    <x v="5"/>
    <x v="3"/>
    <n v="19"/>
    <x v="2"/>
    <n v="136898"/>
    <n v="258"/>
    <n v="890"/>
    <n v="269985"/>
    <n v="1148"/>
    <n v="406883"/>
  </r>
  <r>
    <n v="24"/>
    <x v="3"/>
    <x v="0"/>
    <n v="21"/>
    <x v="3"/>
    <n v="136677"/>
    <n v="479"/>
    <n v="823"/>
    <n v="270052"/>
    <n v="1302"/>
    <n v="406729"/>
  </r>
  <r>
    <n v="24"/>
    <x v="3"/>
    <x v="1"/>
    <n v="19"/>
    <x v="3"/>
    <n v="136891"/>
    <n v="265"/>
    <n v="770"/>
    <n v="270105"/>
    <n v="1035"/>
    <n v="406996"/>
  </r>
  <r>
    <n v="24"/>
    <x v="3"/>
    <x v="2"/>
    <n v="21"/>
    <x v="3"/>
    <n v="136556"/>
    <n v="600"/>
    <n v="921"/>
    <n v="269954"/>
    <n v="1521"/>
    <n v="406510"/>
  </r>
  <r>
    <n v="24"/>
    <x v="3"/>
    <x v="3"/>
    <n v="23"/>
    <x v="3"/>
    <n v="136676"/>
    <n v="480"/>
    <n v="675"/>
    <n v="270200"/>
    <n v="1155"/>
    <n v="406876"/>
  </r>
  <r>
    <n v="24"/>
    <x v="4"/>
    <x v="0"/>
    <n v="21"/>
    <x v="3"/>
    <n v="136694"/>
    <n v="462"/>
    <n v="910"/>
    <n v="269965"/>
    <n v="1372"/>
    <n v="406659"/>
  </r>
  <r>
    <n v="24"/>
    <x v="4"/>
    <x v="1"/>
    <n v="21"/>
    <x v="3"/>
    <n v="136759"/>
    <n v="397"/>
    <n v="836"/>
    <n v="270039"/>
    <n v="1233"/>
    <n v="406798"/>
  </r>
  <r>
    <n v="24"/>
    <x v="4"/>
    <x v="2"/>
    <n v="21"/>
    <x v="3"/>
    <n v="136586"/>
    <n v="570"/>
    <n v="911"/>
    <n v="269964"/>
    <n v="1481"/>
    <n v="406550"/>
  </r>
  <r>
    <n v="24"/>
    <x v="4"/>
    <x v="3"/>
    <n v="21"/>
    <x v="3"/>
    <n v="136691"/>
    <n v="465"/>
    <n v="896"/>
    <n v="269979"/>
    <n v="1361"/>
    <n v="406670"/>
  </r>
  <r>
    <n v="24"/>
    <x v="5"/>
    <x v="0"/>
    <n v="19"/>
    <x v="3"/>
    <n v="136743"/>
    <n v="413"/>
    <n v="948"/>
    <n v="269927"/>
    <n v="1361"/>
    <n v="406670"/>
  </r>
  <r>
    <n v="24"/>
    <x v="5"/>
    <x v="1"/>
    <n v="19"/>
    <x v="3"/>
    <n v="136832"/>
    <n v="324"/>
    <n v="890"/>
    <n v="269985"/>
    <n v="1214"/>
    <n v="406817"/>
  </r>
  <r>
    <n v="24"/>
    <x v="5"/>
    <x v="2"/>
    <n v="19"/>
    <x v="3"/>
    <n v="136896"/>
    <n v="260"/>
    <n v="890"/>
    <n v="269985"/>
    <n v="1150"/>
    <n v="406881"/>
  </r>
  <r>
    <n v="24"/>
    <x v="5"/>
    <x v="3"/>
    <n v="19"/>
    <x v="3"/>
    <n v="136879"/>
    <n v="277"/>
    <n v="955"/>
    <n v="269920"/>
    <n v="1232"/>
    <n v="406799"/>
  </r>
  <r>
    <n v="24"/>
    <x v="3"/>
    <x v="0"/>
    <n v="29"/>
    <x v="4"/>
    <n v="136418"/>
    <n v="738"/>
    <n v="1312"/>
    <n v="269563"/>
    <n v="2050"/>
    <n v="405981"/>
  </r>
  <r>
    <n v="24"/>
    <x v="3"/>
    <x v="1"/>
    <n v="23"/>
    <x v="4"/>
    <n v="136666"/>
    <n v="490"/>
    <n v="688"/>
    <n v="270187"/>
    <n v="1178"/>
    <n v="406853"/>
  </r>
  <r>
    <n v="24"/>
    <x v="3"/>
    <x v="2"/>
    <n v="23"/>
    <x v="4"/>
    <n v="136692"/>
    <n v="464"/>
    <n v="667"/>
    <n v="270208"/>
    <n v="1131"/>
    <n v="406900"/>
  </r>
  <r>
    <n v="24"/>
    <x v="3"/>
    <x v="3"/>
    <n v="23"/>
    <x v="4"/>
    <n v="136710"/>
    <n v="446"/>
    <n v="685"/>
    <n v="270190"/>
    <n v="1131"/>
    <n v="406900"/>
  </r>
  <r>
    <n v="24"/>
    <x v="4"/>
    <x v="0"/>
    <n v="23"/>
    <x v="4"/>
    <n v="136614"/>
    <n v="542"/>
    <n v="1048"/>
    <n v="269827"/>
    <n v="1590"/>
    <n v="406441"/>
  </r>
  <r>
    <n v="24"/>
    <x v="4"/>
    <x v="1"/>
    <n v="23"/>
    <x v="4"/>
    <n v="136415"/>
    <n v="741"/>
    <n v="892"/>
    <n v="269983"/>
    <n v="1633"/>
    <n v="406398"/>
  </r>
  <r>
    <n v="24"/>
    <x v="4"/>
    <x v="2"/>
    <n v="21"/>
    <x v="4"/>
    <n v="136660"/>
    <n v="496"/>
    <n v="836"/>
    <n v="270039"/>
    <n v="1332"/>
    <n v="406699"/>
  </r>
  <r>
    <n v="24"/>
    <x v="4"/>
    <x v="3"/>
    <n v="21"/>
    <x v="4"/>
    <n v="136737"/>
    <n v="419"/>
    <n v="869"/>
    <n v="270006"/>
    <n v="1288"/>
    <n v="406743"/>
  </r>
  <r>
    <n v="24"/>
    <x v="5"/>
    <x v="0"/>
    <n v="19"/>
    <x v="4"/>
    <n v="136916"/>
    <n v="240"/>
    <n v="898"/>
    <n v="269977"/>
    <n v="1138"/>
    <n v="406893"/>
  </r>
  <r>
    <n v="24"/>
    <x v="5"/>
    <x v="1"/>
    <n v="19"/>
    <x v="4"/>
    <n v="136909"/>
    <n v="247"/>
    <n v="942"/>
    <n v="269933"/>
    <n v="1189"/>
    <n v="406842"/>
  </r>
  <r>
    <n v="24"/>
    <x v="5"/>
    <x v="2"/>
    <n v="19"/>
    <x v="4"/>
    <n v="136932"/>
    <n v="224"/>
    <n v="890"/>
    <n v="269985"/>
    <n v="1114"/>
    <n v="406917"/>
  </r>
  <r>
    <n v="24"/>
    <x v="5"/>
    <x v="3"/>
    <n v="19"/>
    <x v="4"/>
    <n v="136833"/>
    <n v="323"/>
    <n v="954"/>
    <n v="269921"/>
    <n v="1277"/>
    <n v="406754"/>
  </r>
  <r>
    <n v="24"/>
    <x v="3"/>
    <x v="0"/>
    <n v="31"/>
    <x v="5"/>
    <n v="136189"/>
    <n v="967"/>
    <n v="1138"/>
    <n v="269737"/>
    <n v="2105"/>
    <n v="405926"/>
  </r>
  <r>
    <n v="24"/>
    <x v="3"/>
    <x v="1"/>
    <n v="29"/>
    <x v="5"/>
    <n v="136499"/>
    <n v="657"/>
    <n v="1129"/>
    <n v="269746"/>
    <n v="1786"/>
    <n v="406245"/>
  </r>
  <r>
    <n v="24"/>
    <x v="3"/>
    <x v="2"/>
    <n v="27"/>
    <x v="5"/>
    <n v="136544"/>
    <n v="612"/>
    <n v="1231"/>
    <n v="269644"/>
    <n v="1843"/>
    <n v="406188"/>
  </r>
  <r>
    <n v="24"/>
    <x v="3"/>
    <x v="3"/>
    <n v="25"/>
    <x v="5"/>
    <n v="136653"/>
    <n v="503"/>
    <n v="1036"/>
    <n v="269839"/>
    <n v="1539"/>
    <n v="406492"/>
  </r>
  <r>
    <n v="24"/>
    <x v="4"/>
    <x v="0"/>
    <n v="25"/>
    <x v="5"/>
    <n v="136544"/>
    <n v="612"/>
    <n v="1043"/>
    <n v="269832"/>
    <n v="1655"/>
    <n v="406376"/>
  </r>
  <r>
    <n v="24"/>
    <x v="4"/>
    <x v="1"/>
    <n v="25"/>
    <x v="5"/>
    <n v="136656"/>
    <n v="500"/>
    <n v="895"/>
    <n v="269980"/>
    <n v="1395"/>
    <n v="406636"/>
  </r>
  <r>
    <n v="24"/>
    <x v="4"/>
    <x v="2"/>
    <n v="23"/>
    <x v="5"/>
    <n v="136683"/>
    <n v="473"/>
    <n v="1084"/>
    <n v="269791"/>
    <n v="1557"/>
    <n v="406474"/>
  </r>
  <r>
    <n v="24"/>
    <x v="4"/>
    <x v="3"/>
    <n v="23"/>
    <x v="5"/>
    <n v="136680"/>
    <n v="476"/>
    <n v="904"/>
    <n v="269971"/>
    <n v="1380"/>
    <n v="406651"/>
  </r>
  <r>
    <n v="24"/>
    <x v="5"/>
    <x v="0"/>
    <n v="21"/>
    <x v="5"/>
    <n v="136736"/>
    <n v="420"/>
    <n v="1152"/>
    <n v="269723"/>
    <n v="1572"/>
    <n v="406459"/>
  </r>
  <r>
    <n v="24"/>
    <x v="5"/>
    <x v="1"/>
    <n v="19"/>
    <x v="5"/>
    <n v="136777"/>
    <n v="379"/>
    <n v="919"/>
    <n v="269956"/>
    <n v="1298"/>
    <n v="406733"/>
  </r>
  <r>
    <n v="24"/>
    <x v="5"/>
    <x v="2"/>
    <n v="19"/>
    <x v="5"/>
    <n v="136818"/>
    <n v="338"/>
    <n v="893"/>
    <n v="269982"/>
    <n v="1231"/>
    <n v="406800"/>
  </r>
  <r>
    <n v="24"/>
    <x v="5"/>
    <x v="3"/>
    <n v="19"/>
    <x v="5"/>
    <n v="136768"/>
    <n v="388"/>
    <n v="940"/>
    <n v="269935"/>
    <n v="1328"/>
    <n v="406703"/>
  </r>
  <r>
    <n v="24"/>
    <x v="3"/>
    <x v="0"/>
    <n v="25"/>
    <x v="6"/>
    <n v="136493"/>
    <n v="663"/>
    <n v="1211"/>
    <n v="269664"/>
    <n v="1874"/>
    <n v="406157"/>
  </r>
  <r>
    <n v="24"/>
    <x v="3"/>
    <x v="1"/>
    <n v="31"/>
    <x v="6"/>
    <n v="136309"/>
    <n v="847"/>
    <n v="1668"/>
    <n v="269207"/>
    <n v="2515"/>
    <n v="405516"/>
  </r>
  <r>
    <n v="24"/>
    <x v="3"/>
    <x v="2"/>
    <n v="29"/>
    <x v="6"/>
    <n v="136554"/>
    <n v="602"/>
    <n v="1026"/>
    <n v="269849"/>
    <n v="1628"/>
    <n v="406403"/>
  </r>
  <r>
    <n v="24"/>
    <x v="3"/>
    <x v="3"/>
    <n v="29"/>
    <x v="6"/>
    <n v="136520"/>
    <n v="636"/>
    <n v="1056"/>
    <n v="269819"/>
    <n v="1692"/>
    <n v="406339"/>
  </r>
  <r>
    <n v="24"/>
    <x v="4"/>
    <x v="0"/>
    <n v="29"/>
    <x v="6"/>
    <n v="136071"/>
    <n v="1085"/>
    <n v="1392"/>
    <n v="269483"/>
    <n v="2477"/>
    <n v="405554"/>
  </r>
  <r>
    <n v="24"/>
    <x v="4"/>
    <x v="1"/>
    <n v="25"/>
    <x v="6"/>
    <n v="136686"/>
    <n v="470"/>
    <n v="991"/>
    <n v="269884"/>
    <n v="1461"/>
    <n v="406570"/>
  </r>
  <r>
    <n v="24"/>
    <x v="4"/>
    <x v="2"/>
    <n v="25"/>
    <x v="6"/>
    <n v="136470"/>
    <n v="686"/>
    <n v="1112"/>
    <n v="269763"/>
    <n v="1798"/>
    <n v="406233"/>
  </r>
  <r>
    <n v="24"/>
    <x v="4"/>
    <x v="3"/>
    <n v="23"/>
    <x v="6"/>
    <n v="136825"/>
    <n v="331"/>
    <n v="1008"/>
    <n v="269867"/>
    <n v="1339"/>
    <n v="406692"/>
  </r>
  <r>
    <n v="24"/>
    <x v="5"/>
    <x v="0"/>
    <n v="23"/>
    <x v="6"/>
    <n v="136723"/>
    <n v="433"/>
    <n v="1581"/>
    <n v="269294"/>
    <n v="2014"/>
    <n v="406017"/>
  </r>
  <r>
    <n v="24"/>
    <x v="5"/>
    <x v="1"/>
    <n v="21"/>
    <x v="6"/>
    <n v="136974"/>
    <n v="182"/>
    <n v="1006"/>
    <n v="269869"/>
    <n v="1188"/>
    <n v="406843"/>
  </r>
  <r>
    <n v="24"/>
    <x v="5"/>
    <x v="2"/>
    <n v="21"/>
    <x v="6"/>
    <n v="136847"/>
    <n v="309"/>
    <n v="978"/>
    <n v="269897"/>
    <n v="1287"/>
    <n v="406744"/>
  </r>
  <r>
    <n v="24"/>
    <x v="5"/>
    <x v="3"/>
    <n v="21"/>
    <x v="6"/>
    <n v="136894"/>
    <n v="262"/>
    <n v="974"/>
    <n v="269901"/>
    <n v="1236"/>
    <n v="406795"/>
  </r>
  <r>
    <n v="24"/>
    <x v="3"/>
    <x v="0"/>
    <n v="27"/>
    <x v="7"/>
    <n v="136397"/>
    <n v="759"/>
    <n v="1153"/>
    <n v="269722"/>
    <n v="1912"/>
    <n v="406119"/>
  </r>
  <r>
    <n v="24"/>
    <x v="3"/>
    <x v="1"/>
    <n v="29"/>
    <x v="7"/>
    <n v="136614"/>
    <n v="542"/>
    <n v="1071"/>
    <n v="269804"/>
    <n v="1613"/>
    <n v="406418"/>
  </r>
  <r>
    <n v="24"/>
    <x v="3"/>
    <x v="2"/>
    <n v="29"/>
    <x v="7"/>
    <n v="136342"/>
    <n v="814"/>
    <n v="1334"/>
    <n v="269541"/>
    <n v="2148"/>
    <n v="405883"/>
  </r>
  <r>
    <n v="24"/>
    <x v="3"/>
    <x v="3"/>
    <n v="29"/>
    <x v="7"/>
    <n v="136576"/>
    <n v="580"/>
    <n v="1122"/>
    <n v="269753"/>
    <n v="1702"/>
    <n v="406329"/>
  </r>
  <r>
    <n v="24"/>
    <x v="4"/>
    <x v="0"/>
    <n v="27"/>
    <x v="7"/>
    <n v="136399"/>
    <n v="757"/>
    <n v="1642"/>
    <n v="269233"/>
    <n v="2399"/>
    <n v="405632"/>
  </r>
  <r>
    <n v="24"/>
    <x v="4"/>
    <x v="1"/>
    <n v="29"/>
    <x v="7"/>
    <n v="136564"/>
    <n v="592"/>
    <n v="1369"/>
    <n v="269506"/>
    <n v="1961"/>
    <n v="406070"/>
  </r>
  <r>
    <n v="24"/>
    <x v="4"/>
    <x v="2"/>
    <n v="29"/>
    <x v="7"/>
    <n v="136538"/>
    <n v="618"/>
    <n v="1511"/>
    <n v="269364"/>
    <n v="2129"/>
    <n v="405902"/>
  </r>
  <r>
    <n v="24"/>
    <x v="4"/>
    <x v="3"/>
    <n v="29"/>
    <x v="7"/>
    <n v="136879"/>
    <n v="277"/>
    <n v="1475"/>
    <n v="269400"/>
    <n v="1752"/>
    <n v="406279"/>
  </r>
  <r>
    <n v="24"/>
    <x v="5"/>
    <x v="0"/>
    <n v="23"/>
    <x v="7"/>
    <n v="136831"/>
    <n v="325"/>
    <n v="1539"/>
    <n v="269336"/>
    <n v="1864"/>
    <n v="406167"/>
  </r>
  <r>
    <n v="24"/>
    <x v="5"/>
    <x v="1"/>
    <n v="27"/>
    <x v="7"/>
    <n v="136735"/>
    <n v="421"/>
    <n v="1565"/>
    <n v="269310"/>
    <n v="1986"/>
    <n v="406045"/>
  </r>
  <r>
    <n v="24"/>
    <x v="5"/>
    <x v="2"/>
    <n v="21"/>
    <x v="7"/>
    <n v="136799"/>
    <n v="357"/>
    <n v="1191"/>
    <n v="269684"/>
    <n v="1548"/>
    <n v="406483"/>
  </r>
  <r>
    <n v="24"/>
    <x v="5"/>
    <x v="3"/>
    <n v="21"/>
    <x v="7"/>
    <n v="136977"/>
    <n v="179"/>
    <n v="976"/>
    <n v="269899"/>
    <n v="1155"/>
    <n v="406876"/>
  </r>
  <r>
    <n v="24"/>
    <x v="3"/>
    <x v="0"/>
    <n v="33"/>
    <x v="8"/>
    <n v="135539"/>
    <n v="1617"/>
    <n v="1256"/>
    <n v="269619"/>
    <n v="2873"/>
    <n v="405158"/>
  </r>
  <r>
    <n v="24"/>
    <x v="3"/>
    <x v="1"/>
    <n v="31"/>
    <x v="8"/>
    <n v="136577"/>
    <n v="579"/>
    <n v="1352"/>
    <n v="269523"/>
    <n v="1931"/>
    <n v="406100"/>
  </r>
  <r>
    <n v="24"/>
    <x v="3"/>
    <x v="2"/>
    <n v="27"/>
    <x v="8"/>
    <n v="136661"/>
    <n v="495"/>
    <n v="1218"/>
    <n v="269657"/>
    <n v="1713"/>
    <n v="406318"/>
  </r>
  <r>
    <n v="24"/>
    <x v="3"/>
    <x v="3"/>
    <n v="29"/>
    <x v="8"/>
    <n v="136374"/>
    <n v="782"/>
    <n v="1034"/>
    <n v="269841"/>
    <n v="1816"/>
    <n v="406215"/>
  </r>
  <r>
    <n v="24"/>
    <x v="4"/>
    <x v="0"/>
    <n v="31"/>
    <x v="8"/>
    <n v="136383"/>
    <n v="773"/>
    <n v="1155"/>
    <n v="269720"/>
    <n v="1928"/>
    <n v="406103"/>
  </r>
  <r>
    <n v="24"/>
    <x v="4"/>
    <x v="1"/>
    <n v="31"/>
    <x v="8"/>
    <n v="136348"/>
    <n v="808"/>
    <n v="1306"/>
    <n v="269569"/>
    <n v="2114"/>
    <n v="405917"/>
  </r>
  <r>
    <n v="24"/>
    <x v="4"/>
    <x v="2"/>
    <n v="29"/>
    <x v="8"/>
    <n v="136216"/>
    <n v="940"/>
    <n v="1091"/>
    <n v="269784"/>
    <n v="2031"/>
    <n v="406000"/>
  </r>
  <r>
    <n v="24"/>
    <x v="4"/>
    <x v="3"/>
    <n v="27"/>
    <x v="8"/>
    <n v="136482"/>
    <n v="674"/>
    <n v="1427"/>
    <n v="269448"/>
    <n v="2101"/>
    <n v="405930"/>
  </r>
  <r>
    <n v="24"/>
    <x v="5"/>
    <x v="0"/>
    <n v="23"/>
    <x v="8"/>
    <n v="136784"/>
    <n v="372"/>
    <n v="1597"/>
    <n v="269278"/>
    <n v="1969"/>
    <n v="406062"/>
  </r>
  <r>
    <n v="24"/>
    <x v="5"/>
    <x v="1"/>
    <n v="25"/>
    <x v="8"/>
    <n v="136626"/>
    <n v="530"/>
    <n v="1572"/>
    <n v="269303"/>
    <n v="2102"/>
    <n v="405929"/>
  </r>
  <r>
    <n v="24"/>
    <x v="5"/>
    <x v="2"/>
    <n v="25"/>
    <x v="8"/>
    <n v="136619"/>
    <n v="537"/>
    <n v="1405"/>
    <n v="269470"/>
    <n v="1942"/>
    <n v="406089"/>
  </r>
  <r>
    <n v="24"/>
    <x v="5"/>
    <x v="3"/>
    <n v="23"/>
    <x v="8"/>
    <n v="136698"/>
    <n v="458"/>
    <n v="1632"/>
    <n v="269243"/>
    <n v="2090"/>
    <n v="405941"/>
  </r>
  <r>
    <n v="24"/>
    <x v="3"/>
    <x v="0"/>
    <n v="37"/>
    <x v="9"/>
    <n v="135724"/>
    <n v="1432"/>
    <n v="1967"/>
    <n v="268908"/>
    <n v="3399"/>
    <n v="404632"/>
  </r>
  <r>
    <n v="24"/>
    <x v="3"/>
    <x v="1"/>
    <n v="27"/>
    <x v="9"/>
    <n v="136288"/>
    <n v="868"/>
    <n v="1207"/>
    <n v="269668"/>
    <n v="2075"/>
    <n v="405956"/>
  </r>
  <r>
    <n v="24"/>
    <x v="3"/>
    <x v="2"/>
    <n v="25"/>
    <x v="9"/>
    <n v="136652"/>
    <n v="504"/>
    <n v="1288"/>
    <n v="269587"/>
    <n v="1792"/>
    <n v="406239"/>
  </r>
  <r>
    <n v="24"/>
    <x v="3"/>
    <x v="3"/>
    <n v="31"/>
    <x v="9"/>
    <n v="136391"/>
    <n v="765"/>
    <n v="1179"/>
    <n v="269696"/>
    <n v="1944"/>
    <n v="406087"/>
  </r>
  <r>
    <n v="24"/>
    <x v="4"/>
    <x v="0"/>
    <n v="29"/>
    <x v="9"/>
    <n v="136668"/>
    <n v="488"/>
    <n v="1298"/>
    <n v="269577"/>
    <n v="1786"/>
    <n v="406245"/>
  </r>
  <r>
    <n v="24"/>
    <x v="4"/>
    <x v="1"/>
    <n v="29"/>
    <x v="9"/>
    <n v="136559"/>
    <n v="597"/>
    <n v="1607"/>
    <n v="269268"/>
    <n v="2204"/>
    <n v="405827"/>
  </r>
  <r>
    <n v="24"/>
    <x v="4"/>
    <x v="2"/>
    <n v="29"/>
    <x v="9"/>
    <n v="136425"/>
    <n v="731"/>
    <n v="1126"/>
    <n v="269749"/>
    <n v="1857"/>
    <n v="406174"/>
  </r>
  <r>
    <n v="24"/>
    <x v="4"/>
    <x v="3"/>
    <n v="29"/>
    <x v="9"/>
    <n v="136481"/>
    <n v="675"/>
    <n v="1505"/>
    <n v="269370"/>
    <n v="2180"/>
    <n v="405851"/>
  </r>
  <r>
    <n v="24"/>
    <x v="5"/>
    <x v="0"/>
    <n v="23"/>
    <x v="9"/>
    <n v="136738"/>
    <n v="418"/>
    <n v="1589"/>
    <n v="269286"/>
    <n v="2007"/>
    <n v="406024"/>
  </r>
  <r>
    <n v="24"/>
    <x v="5"/>
    <x v="1"/>
    <n v="21"/>
    <x v="9"/>
    <n v="136796"/>
    <n v="360"/>
    <n v="1448"/>
    <n v="269427"/>
    <n v="1808"/>
    <n v="406223"/>
  </r>
  <r>
    <n v="24"/>
    <x v="5"/>
    <x v="2"/>
    <n v="27"/>
    <x v="9"/>
    <n v="136895"/>
    <n v="261"/>
    <n v="1223"/>
    <n v="269652"/>
    <n v="1484"/>
    <n v="406547"/>
  </r>
  <r>
    <n v="24"/>
    <x v="5"/>
    <x v="3"/>
    <n v="25"/>
    <x v="9"/>
    <n v="136868"/>
    <n v="288"/>
    <n v="1847"/>
    <n v="269028"/>
    <n v="2135"/>
    <n v="4058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n v="1"/>
    <n v="26"/>
    <x v="0"/>
    <x v="0"/>
    <n v="2089"/>
    <s v="J2"/>
    <s v="NA"/>
  </r>
  <r>
    <n v="3"/>
    <n v="26"/>
    <x v="0"/>
    <x v="0"/>
    <n v="2080"/>
    <s v="J2"/>
    <s v="NA"/>
  </r>
  <r>
    <n v="1"/>
    <n v="26"/>
    <x v="0"/>
    <x v="1"/>
    <n v="2066"/>
    <s v="J2"/>
    <s v="NA"/>
  </r>
  <r>
    <n v="2"/>
    <n v="26"/>
    <x v="0"/>
    <x v="1"/>
    <n v="2086"/>
    <s v="J2"/>
    <s v="NA"/>
  </r>
  <r>
    <n v="3"/>
    <n v="26"/>
    <x v="0"/>
    <x v="1"/>
    <n v="2079"/>
    <s v="J2"/>
    <s v="NA"/>
  </r>
  <r>
    <n v="5"/>
    <n v="26"/>
    <x v="0"/>
    <x v="1"/>
    <n v="2068"/>
    <s v="J2"/>
    <s v="NA"/>
  </r>
  <r>
    <n v="4"/>
    <n v="26"/>
    <x v="0"/>
    <x v="1"/>
    <n v="2067"/>
    <s v="J2"/>
    <s v="NA"/>
  </r>
  <r>
    <n v="1"/>
    <n v="26"/>
    <x v="0"/>
    <x v="2"/>
    <n v="2065"/>
    <s v="J2"/>
    <s v="NA"/>
  </r>
  <r>
    <n v="1"/>
    <n v="26"/>
    <x v="1"/>
    <x v="2"/>
    <n v="2090"/>
    <s v="J2"/>
    <s v="NA"/>
  </r>
  <r>
    <n v="2"/>
    <n v="26"/>
    <x v="0"/>
    <x v="2"/>
    <n v="2053"/>
    <s v="J2"/>
    <s v="NA"/>
  </r>
  <r>
    <n v="2"/>
    <n v="26"/>
    <x v="1"/>
    <x v="2"/>
    <n v="2074"/>
    <s v="J2"/>
    <s v="NA"/>
  </r>
  <r>
    <n v="3"/>
    <n v="26"/>
    <x v="0"/>
    <x v="2"/>
    <n v="2046"/>
    <s v="J2"/>
    <s v="NA"/>
  </r>
  <r>
    <n v="3"/>
    <n v="26"/>
    <x v="1"/>
    <x v="2"/>
    <n v="2070"/>
    <s v="J2"/>
    <s v="NA"/>
  </r>
  <r>
    <n v="4"/>
    <n v="26"/>
    <x v="0"/>
    <x v="2"/>
    <n v="2062"/>
    <s v="J2"/>
    <s v="NA"/>
  </r>
  <r>
    <n v="4"/>
    <n v="26"/>
    <x v="1"/>
    <x v="2"/>
    <n v="2071"/>
    <s v="J2"/>
    <s v="NA"/>
  </r>
  <r>
    <n v="5"/>
    <n v="26"/>
    <x v="0"/>
    <x v="2"/>
    <n v="2080"/>
    <s v="J2"/>
    <s v="NA"/>
  </r>
  <r>
    <n v="1"/>
    <n v="26"/>
    <x v="0"/>
    <x v="3"/>
    <n v="2056"/>
    <s v="J2"/>
    <s v="NA"/>
  </r>
  <r>
    <n v="1"/>
    <n v="26"/>
    <x v="1"/>
    <x v="3"/>
    <n v="2058"/>
    <s v="J2"/>
    <s v="NA"/>
  </r>
  <r>
    <n v="2"/>
    <n v="26"/>
    <x v="0"/>
    <x v="3"/>
    <n v="2061"/>
    <s v="J2"/>
    <s v="NA"/>
  </r>
  <r>
    <n v="2"/>
    <n v="26"/>
    <x v="1"/>
    <x v="3"/>
    <n v="2069"/>
    <s v="J2"/>
    <s v="NA"/>
  </r>
  <r>
    <n v="3"/>
    <n v="26"/>
    <x v="0"/>
    <x v="3"/>
    <n v="2053"/>
    <s v="J2"/>
    <s v="NA"/>
  </r>
  <r>
    <n v="3"/>
    <n v="26"/>
    <x v="1"/>
    <x v="3"/>
    <n v="2067"/>
    <s v="J2"/>
    <s v="NA"/>
  </r>
  <r>
    <n v="4"/>
    <n v="26"/>
    <x v="0"/>
    <x v="3"/>
    <n v="2065"/>
    <s v="J2"/>
    <s v="NA"/>
  </r>
  <r>
    <n v="4"/>
    <n v="26"/>
    <x v="1"/>
    <x v="3"/>
    <n v="2063"/>
    <s v="J2"/>
    <s v="NA"/>
  </r>
  <r>
    <n v="5"/>
    <n v="26"/>
    <x v="0"/>
    <x v="3"/>
    <n v="2029"/>
    <s v="J2"/>
    <s v="NA"/>
  </r>
  <r>
    <n v="5"/>
    <n v="26"/>
    <x v="1"/>
    <x v="3"/>
    <n v="2067"/>
    <s v="J2"/>
    <s v="NA"/>
  </r>
  <r>
    <n v="1"/>
    <n v="26"/>
    <x v="1"/>
    <x v="4"/>
    <n v="2023"/>
    <s v="J2"/>
    <s v="NA"/>
  </r>
  <r>
    <n v="2"/>
    <n v="26"/>
    <x v="1"/>
    <x v="4"/>
    <n v="2023"/>
    <s v="J2"/>
    <s v="NA"/>
  </r>
  <r>
    <n v="3"/>
    <n v="26"/>
    <x v="1"/>
    <x v="4"/>
    <n v="2036"/>
    <s v="J2"/>
    <s v="NA"/>
  </r>
  <r>
    <n v="4"/>
    <n v="26"/>
    <x v="1"/>
    <x v="4"/>
    <n v="2010"/>
    <s v="J2"/>
    <s v="NA"/>
  </r>
  <r>
    <n v="5"/>
    <n v="26"/>
    <x v="1"/>
    <x v="4"/>
    <n v="2019"/>
    <s v="J2"/>
    <s v="NA"/>
  </r>
  <r>
    <n v="1"/>
    <n v="26"/>
    <x v="2"/>
    <x v="5"/>
    <n v="2077"/>
    <s v="J2"/>
    <s v="NA"/>
  </r>
  <r>
    <n v="1"/>
    <n v="26"/>
    <x v="2"/>
    <x v="6"/>
    <n v="2077"/>
    <s v="J2"/>
    <s v="NA"/>
  </r>
  <r>
    <n v="1"/>
    <n v="26"/>
    <x v="2"/>
    <x v="7"/>
    <n v="2094"/>
    <s v="J2"/>
    <s v="NA"/>
  </r>
  <r>
    <n v="2"/>
    <n v="26"/>
    <x v="2"/>
    <x v="5"/>
    <n v="2069"/>
    <s v="J2"/>
    <s v="NA"/>
  </r>
  <r>
    <n v="2"/>
    <n v="26"/>
    <x v="2"/>
    <x v="6"/>
    <n v="2106"/>
    <s v="J2"/>
    <s v="NA"/>
  </r>
  <r>
    <n v="2"/>
    <n v="26"/>
    <x v="2"/>
    <x v="7"/>
    <n v="2061"/>
    <s v="J2"/>
    <s v="NA"/>
  </r>
  <r>
    <n v="3"/>
    <n v="26"/>
    <x v="2"/>
    <x v="5"/>
    <n v="2064"/>
    <s v="J2"/>
    <s v="NA"/>
  </r>
  <r>
    <n v="3"/>
    <n v="26"/>
    <x v="2"/>
    <x v="6"/>
    <n v="2102"/>
    <s v="J2"/>
    <s v="NA"/>
  </r>
  <r>
    <n v="3"/>
    <n v="26"/>
    <x v="2"/>
    <x v="7"/>
    <n v="2069"/>
    <s v="J2"/>
    <s v="NA"/>
  </r>
  <r>
    <n v="4"/>
    <n v="26"/>
    <x v="2"/>
    <x v="5"/>
    <n v="2089"/>
    <s v="J2"/>
    <s v="NA"/>
  </r>
  <r>
    <n v="4"/>
    <n v="26"/>
    <x v="2"/>
    <x v="6"/>
    <n v="2076"/>
    <s v="J2"/>
    <s v="NA"/>
  </r>
  <r>
    <n v="4"/>
    <n v="26"/>
    <x v="2"/>
    <x v="7"/>
    <n v="2100"/>
    <s v="J2"/>
    <s v="NA"/>
  </r>
  <r>
    <n v="5"/>
    <n v="26"/>
    <x v="2"/>
    <x v="5"/>
    <n v="2052"/>
    <s v="J2"/>
    <s v="NA"/>
  </r>
  <r>
    <n v="5"/>
    <n v="26"/>
    <x v="2"/>
    <x v="6"/>
    <n v="2054"/>
    <s v="J2"/>
    <s v="NA"/>
  </r>
  <r>
    <n v="5"/>
    <n v="26"/>
    <x v="2"/>
    <x v="7"/>
    <n v="2075"/>
    <s v="J2"/>
    <s v="NA"/>
  </r>
  <r>
    <n v="2"/>
    <n v="26"/>
    <x v="0"/>
    <x v="0"/>
    <n v="2066"/>
    <s v="J2"/>
    <s v="NA"/>
  </r>
  <r>
    <n v="4"/>
    <n v="26"/>
    <x v="0"/>
    <x v="0"/>
    <n v="2049"/>
    <s v="J2"/>
    <s v="NA"/>
  </r>
  <r>
    <n v="5"/>
    <n v="26"/>
    <x v="0"/>
    <x v="0"/>
    <n v="2097"/>
    <s v="J2"/>
    <s v="NA"/>
  </r>
  <r>
    <n v="5"/>
    <n v="26"/>
    <x v="1"/>
    <x v="2"/>
    <n v="2058"/>
    <s v="J2"/>
    <s v="NA"/>
  </r>
  <r>
    <n v="1"/>
    <n v="26"/>
    <x v="0"/>
    <x v="5"/>
    <n v="2100"/>
    <s v="J2"/>
    <s v="NA"/>
  </r>
  <r>
    <n v="2"/>
    <n v="26"/>
    <x v="0"/>
    <x v="5"/>
    <n v="2060"/>
    <s v="J2"/>
    <s v="NA"/>
  </r>
  <r>
    <n v="4"/>
    <n v="26"/>
    <x v="0"/>
    <x v="5"/>
    <n v="2059"/>
    <s v="J2"/>
    <s v="NA"/>
  </r>
  <r>
    <n v="3"/>
    <n v="26"/>
    <x v="0"/>
    <x v="5"/>
    <n v="2068"/>
    <s v="J2"/>
    <s v="NA"/>
  </r>
  <r>
    <n v="5"/>
    <n v="26"/>
    <x v="0"/>
    <x v="5"/>
    <n v="2077"/>
    <s v="J2"/>
    <s v="NA"/>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n v="1"/>
    <n v="26"/>
    <x v="0"/>
    <x v="0"/>
    <n v="1562"/>
  </r>
  <r>
    <n v="1"/>
    <n v="26"/>
    <x v="0"/>
    <x v="1"/>
    <n v="1570"/>
  </r>
  <r>
    <n v="1"/>
    <n v="26"/>
    <x v="0"/>
    <x v="2"/>
    <n v="1562"/>
  </r>
  <r>
    <n v="1"/>
    <n v="26"/>
    <x v="1"/>
    <x v="0"/>
    <n v="1585"/>
  </r>
  <r>
    <n v="1"/>
    <n v="26"/>
    <x v="1"/>
    <x v="1"/>
    <n v="1579"/>
  </r>
  <r>
    <n v="1"/>
    <n v="26"/>
    <x v="1"/>
    <x v="2"/>
    <n v="1606"/>
  </r>
  <r>
    <n v="1"/>
    <n v="26"/>
    <x v="2"/>
    <x v="0"/>
    <n v="1562"/>
  </r>
  <r>
    <n v="1"/>
    <n v="26"/>
    <x v="2"/>
    <x v="1"/>
    <n v="1597"/>
  </r>
  <r>
    <n v="1"/>
    <n v="26"/>
    <x v="2"/>
    <x v="2"/>
    <n v="1569"/>
  </r>
  <r>
    <n v="1"/>
    <n v="26"/>
    <x v="3"/>
    <x v="0"/>
    <n v="1566"/>
  </r>
  <r>
    <n v="1"/>
    <n v="26"/>
    <x v="3"/>
    <x v="1"/>
    <n v="1585"/>
  </r>
  <r>
    <n v="1"/>
    <n v="26"/>
    <x v="3"/>
    <x v="2"/>
    <n v="1561"/>
  </r>
  <r>
    <n v="2"/>
    <n v="26"/>
    <x v="0"/>
    <x v="0"/>
    <n v="1567"/>
  </r>
  <r>
    <n v="2"/>
    <n v="26"/>
    <x v="0"/>
    <x v="1"/>
    <n v="1581"/>
  </r>
  <r>
    <n v="2"/>
    <n v="26"/>
    <x v="0"/>
    <x v="2"/>
    <n v="1568"/>
  </r>
  <r>
    <n v="2"/>
    <n v="26"/>
    <x v="1"/>
    <x v="0"/>
    <n v="1587"/>
  </r>
  <r>
    <n v="2"/>
    <n v="26"/>
    <x v="1"/>
    <x v="1"/>
    <n v="1580"/>
  </r>
  <r>
    <n v="2"/>
    <n v="26"/>
    <x v="1"/>
    <x v="2"/>
    <n v="1565"/>
  </r>
  <r>
    <n v="2"/>
    <n v="26"/>
    <x v="2"/>
    <x v="0"/>
    <n v="1573"/>
  </r>
  <r>
    <n v="2"/>
    <n v="26"/>
    <x v="2"/>
    <x v="1"/>
    <n v="1604"/>
  </r>
  <r>
    <n v="2"/>
    <n v="26"/>
    <x v="2"/>
    <x v="2"/>
    <n v="1571"/>
  </r>
  <r>
    <n v="2"/>
    <n v="26"/>
    <x v="3"/>
    <x v="0"/>
    <n v="1582"/>
  </r>
  <r>
    <n v="2"/>
    <n v="26"/>
    <x v="3"/>
    <x v="1"/>
    <n v="1565"/>
  </r>
  <r>
    <n v="2"/>
    <n v="26"/>
    <x v="3"/>
    <x v="2"/>
    <n v="1566"/>
  </r>
  <r>
    <n v="3"/>
    <n v="26"/>
    <x v="0"/>
    <x v="0"/>
    <n v="1571"/>
  </r>
  <r>
    <n v="3"/>
    <n v="26"/>
    <x v="0"/>
    <x v="1"/>
    <n v="1566"/>
  </r>
  <r>
    <n v="3"/>
    <n v="26"/>
    <x v="0"/>
    <x v="2"/>
    <n v="1574"/>
  </r>
  <r>
    <n v="3"/>
    <n v="26"/>
    <x v="1"/>
    <x v="0"/>
    <n v="1580"/>
  </r>
  <r>
    <n v="3"/>
    <n v="26"/>
    <x v="1"/>
    <x v="1"/>
    <n v="1599"/>
  </r>
  <r>
    <n v="3"/>
    <n v="26"/>
    <x v="1"/>
    <x v="2"/>
    <n v="1597"/>
  </r>
  <r>
    <n v="3"/>
    <n v="26"/>
    <x v="2"/>
    <x v="0"/>
    <n v="1598"/>
  </r>
  <r>
    <n v="3"/>
    <n v="26"/>
    <x v="2"/>
    <x v="1"/>
    <n v="1600"/>
  </r>
  <r>
    <n v="3"/>
    <n v="26"/>
    <x v="2"/>
    <x v="2"/>
    <n v="1571"/>
  </r>
  <r>
    <n v="3"/>
    <n v="26"/>
    <x v="3"/>
    <x v="0"/>
    <n v="1580"/>
  </r>
  <r>
    <n v="3"/>
    <n v="26"/>
    <x v="3"/>
    <x v="1"/>
    <n v="1563"/>
  </r>
  <r>
    <n v="3"/>
    <n v="26"/>
    <x v="3"/>
    <x v="2"/>
    <n v="1562"/>
  </r>
  <r>
    <n v="4"/>
    <n v="26"/>
    <x v="0"/>
    <x v="0"/>
    <n v="1575"/>
  </r>
  <r>
    <n v="4"/>
    <n v="26"/>
    <x v="0"/>
    <x v="1"/>
    <n v="1582"/>
  </r>
  <r>
    <n v="4"/>
    <n v="26"/>
    <x v="0"/>
    <x v="2"/>
    <n v="1560"/>
  </r>
  <r>
    <n v="4"/>
    <n v="26"/>
    <x v="1"/>
    <x v="0"/>
    <n v="1564"/>
  </r>
  <r>
    <n v="4"/>
    <n v="26"/>
    <x v="1"/>
    <x v="1"/>
    <n v="1586"/>
  </r>
  <r>
    <n v="4"/>
    <n v="26"/>
    <x v="1"/>
    <x v="2"/>
    <n v="1561"/>
  </r>
  <r>
    <n v="4"/>
    <n v="26"/>
    <x v="2"/>
    <x v="0"/>
    <n v="1600"/>
  </r>
  <r>
    <n v="4"/>
    <n v="26"/>
    <x v="2"/>
    <x v="1"/>
    <n v="1577"/>
  </r>
  <r>
    <n v="4"/>
    <n v="26"/>
    <x v="2"/>
    <x v="2"/>
    <n v="1572"/>
  </r>
  <r>
    <n v="4"/>
    <n v="26"/>
    <x v="3"/>
    <x v="0"/>
    <n v="1566"/>
  </r>
  <r>
    <n v="4"/>
    <n v="26"/>
    <x v="3"/>
    <x v="1"/>
    <n v="1573"/>
  </r>
  <r>
    <n v="4"/>
    <n v="26"/>
    <x v="3"/>
    <x v="2"/>
    <n v="1561"/>
  </r>
  <r>
    <n v="5"/>
    <n v="26"/>
    <x v="0"/>
    <x v="0"/>
    <n v="1573"/>
  </r>
  <r>
    <n v="5"/>
    <n v="26"/>
    <x v="0"/>
    <x v="1"/>
    <n v="1565"/>
  </r>
  <r>
    <n v="5"/>
    <n v="26"/>
    <x v="0"/>
    <x v="2"/>
    <n v="1602"/>
  </r>
  <r>
    <n v="5"/>
    <n v="26"/>
    <x v="1"/>
    <x v="0"/>
    <n v="1596"/>
  </r>
  <r>
    <n v="5"/>
    <n v="26"/>
    <x v="1"/>
    <x v="1"/>
    <n v="1570"/>
  </r>
  <r>
    <n v="5"/>
    <n v="26"/>
    <x v="1"/>
    <x v="2"/>
    <n v="1580"/>
  </r>
  <r>
    <n v="5"/>
    <n v="26"/>
    <x v="2"/>
    <x v="0"/>
    <n v="1598"/>
  </r>
  <r>
    <n v="5"/>
    <n v="26"/>
    <x v="2"/>
    <x v="1"/>
    <n v="1564"/>
  </r>
  <r>
    <n v="5"/>
    <n v="26"/>
    <x v="2"/>
    <x v="2"/>
    <n v="1569"/>
  </r>
  <r>
    <n v="5"/>
    <n v="26"/>
    <x v="3"/>
    <x v="0"/>
    <n v="1594"/>
  </r>
  <r>
    <n v="5"/>
    <n v="26"/>
    <x v="3"/>
    <x v="1"/>
    <n v="1576"/>
  </r>
  <r>
    <n v="5"/>
    <n v="26"/>
    <x v="3"/>
    <x v="2"/>
    <n v="1593"/>
  </r>
  <r>
    <n v="1"/>
    <n v="27"/>
    <x v="4"/>
    <x v="0"/>
    <n v="1562"/>
  </r>
  <r>
    <n v="1"/>
    <n v="27"/>
    <x v="4"/>
    <x v="1"/>
    <n v="1581"/>
  </r>
  <r>
    <n v="2"/>
    <n v="27"/>
    <x v="4"/>
    <x v="0"/>
    <n v="1567"/>
  </r>
  <r>
    <n v="2"/>
    <n v="27"/>
    <x v="4"/>
    <x v="1"/>
    <n v="1595"/>
  </r>
  <r>
    <n v="3"/>
    <n v="27"/>
    <x v="4"/>
    <x v="0"/>
    <n v="1569"/>
  </r>
  <r>
    <n v="3"/>
    <n v="27"/>
    <x v="4"/>
    <x v="1"/>
    <n v="1598"/>
  </r>
  <r>
    <n v="4"/>
    <n v="27"/>
    <x v="4"/>
    <x v="0"/>
    <n v="1567"/>
  </r>
  <r>
    <n v="4"/>
    <n v="27"/>
    <x v="4"/>
    <x v="1"/>
    <n v="1609"/>
  </r>
  <r>
    <n v="5"/>
    <n v="27"/>
    <x v="4"/>
    <x v="0"/>
    <n v="1575"/>
  </r>
  <r>
    <n v="5"/>
    <n v="27"/>
    <x v="4"/>
    <x v="1"/>
    <n v="1591"/>
  </r>
  <r>
    <n v="1"/>
    <n v="27"/>
    <x v="4"/>
    <x v="2"/>
    <n v="1591"/>
  </r>
  <r>
    <n v="2"/>
    <n v="27"/>
    <x v="4"/>
    <x v="2"/>
    <n v="1568"/>
  </r>
  <r>
    <n v="3"/>
    <n v="27"/>
    <x v="4"/>
    <x v="2"/>
    <n v="1576"/>
  </r>
  <r>
    <n v="4"/>
    <n v="27"/>
    <x v="4"/>
    <x v="2"/>
    <n v="1604"/>
  </r>
  <r>
    <n v="5"/>
    <n v="27"/>
    <x v="4"/>
    <x v="2"/>
    <n v="157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
    <x v="0"/>
    <x v="0"/>
    <n v="1433"/>
    <m/>
  </r>
  <r>
    <n v="2"/>
    <x v="0"/>
    <x v="0"/>
    <n v="1681"/>
    <m/>
  </r>
  <r>
    <n v="3"/>
    <x v="0"/>
    <x v="0"/>
    <n v="1434"/>
    <m/>
  </r>
  <r>
    <n v="4"/>
    <x v="0"/>
    <x v="0"/>
    <n v="1190"/>
    <m/>
  </r>
  <r>
    <n v="5"/>
    <x v="0"/>
    <x v="0"/>
    <n v="1279"/>
    <m/>
  </r>
  <r>
    <n v="1"/>
    <x v="0"/>
    <x v="1"/>
    <n v="1619"/>
    <m/>
  </r>
  <r>
    <n v="1"/>
    <x v="0"/>
    <x v="2"/>
    <n v="1210"/>
    <m/>
  </r>
  <r>
    <n v="2"/>
    <x v="0"/>
    <x v="1"/>
    <n v="1081"/>
    <m/>
  </r>
  <r>
    <n v="2"/>
    <x v="0"/>
    <x v="2"/>
    <n v="537"/>
    <m/>
  </r>
  <r>
    <n v="3"/>
    <x v="0"/>
    <x v="1"/>
    <n v="936"/>
    <m/>
  </r>
  <r>
    <n v="3"/>
    <x v="0"/>
    <x v="2"/>
    <n v="1353"/>
    <m/>
  </r>
  <r>
    <n v="4"/>
    <x v="0"/>
    <x v="1"/>
    <n v="1258"/>
    <m/>
  </r>
  <r>
    <n v="4"/>
    <x v="0"/>
    <x v="2"/>
    <n v="1333"/>
    <m/>
  </r>
  <r>
    <n v="5"/>
    <x v="0"/>
    <x v="1"/>
    <n v="1190"/>
    <m/>
  </r>
  <r>
    <n v="5"/>
    <x v="0"/>
    <x v="2"/>
    <n v="356"/>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n v="1"/>
    <n v="26"/>
    <x v="0"/>
    <x v="0"/>
    <x v="0"/>
    <x v="0"/>
  </r>
  <r>
    <n v="1"/>
    <n v="26"/>
    <x v="1"/>
    <x v="0"/>
    <x v="1"/>
    <x v="1"/>
  </r>
  <r>
    <n v="1"/>
    <n v="26"/>
    <x v="2"/>
    <x v="0"/>
    <x v="2"/>
    <x v="2"/>
  </r>
  <r>
    <n v="1"/>
    <n v="26"/>
    <x v="3"/>
    <x v="0"/>
    <x v="3"/>
    <x v="3"/>
  </r>
  <r>
    <n v="1"/>
    <n v="26"/>
    <x v="0"/>
    <x v="1"/>
    <x v="4"/>
    <x v="4"/>
  </r>
  <r>
    <n v="1"/>
    <n v="26"/>
    <x v="1"/>
    <x v="1"/>
    <x v="5"/>
    <x v="5"/>
  </r>
  <r>
    <n v="1"/>
    <n v="26"/>
    <x v="2"/>
    <x v="1"/>
    <x v="6"/>
    <x v="6"/>
  </r>
  <r>
    <n v="1"/>
    <n v="26"/>
    <x v="3"/>
    <x v="1"/>
    <x v="7"/>
    <x v="7"/>
  </r>
  <r>
    <n v="1"/>
    <n v="26"/>
    <x v="0"/>
    <x v="2"/>
    <x v="8"/>
    <x v="8"/>
  </r>
  <r>
    <n v="1"/>
    <n v="26"/>
    <x v="1"/>
    <x v="2"/>
    <x v="9"/>
    <x v="9"/>
  </r>
  <r>
    <n v="1"/>
    <n v="26"/>
    <x v="2"/>
    <x v="2"/>
    <x v="10"/>
    <x v="10"/>
  </r>
  <r>
    <n v="1"/>
    <n v="26"/>
    <x v="3"/>
    <x v="2"/>
    <x v="11"/>
    <x v="11"/>
  </r>
  <r>
    <n v="2"/>
    <n v="26"/>
    <x v="0"/>
    <x v="0"/>
    <x v="12"/>
    <x v="12"/>
  </r>
  <r>
    <n v="2"/>
    <n v="26"/>
    <x v="1"/>
    <x v="0"/>
    <x v="13"/>
    <x v="13"/>
  </r>
  <r>
    <n v="2"/>
    <n v="26"/>
    <x v="2"/>
    <x v="0"/>
    <x v="14"/>
    <x v="14"/>
  </r>
  <r>
    <n v="2"/>
    <n v="26"/>
    <x v="3"/>
    <x v="0"/>
    <x v="15"/>
    <x v="15"/>
  </r>
  <r>
    <n v="2"/>
    <n v="26"/>
    <x v="0"/>
    <x v="1"/>
    <x v="16"/>
    <x v="16"/>
  </r>
  <r>
    <n v="2"/>
    <n v="26"/>
    <x v="1"/>
    <x v="1"/>
    <x v="17"/>
    <x v="17"/>
  </r>
  <r>
    <n v="2"/>
    <n v="26"/>
    <x v="2"/>
    <x v="1"/>
    <x v="18"/>
    <x v="18"/>
  </r>
  <r>
    <n v="2"/>
    <n v="26"/>
    <x v="3"/>
    <x v="1"/>
    <x v="19"/>
    <x v="19"/>
  </r>
  <r>
    <n v="2"/>
    <n v="26"/>
    <x v="0"/>
    <x v="2"/>
    <x v="20"/>
    <x v="20"/>
  </r>
  <r>
    <n v="2"/>
    <n v="26"/>
    <x v="1"/>
    <x v="2"/>
    <x v="21"/>
    <x v="21"/>
  </r>
  <r>
    <n v="2"/>
    <n v="26"/>
    <x v="2"/>
    <x v="2"/>
    <x v="22"/>
    <x v="22"/>
  </r>
  <r>
    <n v="2"/>
    <n v="26"/>
    <x v="3"/>
    <x v="2"/>
    <x v="23"/>
    <x v="23"/>
  </r>
  <r>
    <n v="3"/>
    <n v="26"/>
    <x v="0"/>
    <x v="0"/>
    <x v="24"/>
    <x v="24"/>
  </r>
  <r>
    <n v="3"/>
    <n v="26"/>
    <x v="1"/>
    <x v="0"/>
    <x v="25"/>
    <x v="25"/>
  </r>
  <r>
    <n v="3"/>
    <n v="26"/>
    <x v="2"/>
    <x v="0"/>
    <x v="26"/>
    <x v="26"/>
  </r>
  <r>
    <n v="3"/>
    <n v="26"/>
    <x v="3"/>
    <x v="0"/>
    <x v="27"/>
    <x v="27"/>
  </r>
  <r>
    <n v="3"/>
    <n v="26"/>
    <x v="0"/>
    <x v="1"/>
    <x v="28"/>
    <x v="28"/>
  </r>
  <r>
    <n v="3"/>
    <n v="26"/>
    <x v="1"/>
    <x v="1"/>
    <x v="29"/>
    <x v="29"/>
  </r>
  <r>
    <n v="3"/>
    <n v="26"/>
    <x v="2"/>
    <x v="1"/>
    <x v="30"/>
    <x v="30"/>
  </r>
  <r>
    <n v="3"/>
    <n v="26"/>
    <x v="3"/>
    <x v="1"/>
    <x v="31"/>
    <x v="31"/>
  </r>
  <r>
    <n v="3"/>
    <n v="26"/>
    <x v="0"/>
    <x v="2"/>
    <x v="32"/>
    <x v="32"/>
  </r>
  <r>
    <n v="3"/>
    <n v="26"/>
    <x v="1"/>
    <x v="2"/>
    <x v="33"/>
    <x v="33"/>
  </r>
  <r>
    <n v="3"/>
    <n v="26"/>
    <x v="2"/>
    <x v="2"/>
    <x v="34"/>
    <x v="34"/>
  </r>
  <r>
    <n v="3"/>
    <n v="26"/>
    <x v="3"/>
    <x v="2"/>
    <x v="35"/>
    <x v="35"/>
  </r>
  <r>
    <n v="4"/>
    <n v="26"/>
    <x v="0"/>
    <x v="0"/>
    <x v="36"/>
    <x v="36"/>
  </r>
  <r>
    <n v="4"/>
    <n v="26"/>
    <x v="1"/>
    <x v="0"/>
    <x v="37"/>
    <x v="37"/>
  </r>
  <r>
    <n v="4"/>
    <n v="26"/>
    <x v="2"/>
    <x v="0"/>
    <x v="38"/>
    <x v="38"/>
  </r>
  <r>
    <n v="4"/>
    <n v="26"/>
    <x v="3"/>
    <x v="0"/>
    <x v="3"/>
    <x v="3"/>
  </r>
  <r>
    <n v="4"/>
    <n v="26"/>
    <x v="0"/>
    <x v="1"/>
    <x v="39"/>
    <x v="39"/>
  </r>
  <r>
    <n v="4"/>
    <n v="26"/>
    <x v="1"/>
    <x v="1"/>
    <x v="40"/>
    <x v="40"/>
  </r>
  <r>
    <n v="4"/>
    <n v="26"/>
    <x v="2"/>
    <x v="1"/>
    <x v="41"/>
    <x v="41"/>
  </r>
  <r>
    <n v="4"/>
    <n v="26"/>
    <x v="3"/>
    <x v="1"/>
    <x v="42"/>
    <x v="42"/>
  </r>
  <r>
    <n v="4"/>
    <n v="26"/>
    <x v="0"/>
    <x v="2"/>
    <x v="43"/>
    <x v="43"/>
  </r>
  <r>
    <n v="4"/>
    <n v="26"/>
    <x v="1"/>
    <x v="2"/>
    <x v="44"/>
    <x v="44"/>
  </r>
  <r>
    <n v="4"/>
    <n v="26"/>
    <x v="2"/>
    <x v="2"/>
    <x v="45"/>
    <x v="45"/>
  </r>
  <r>
    <n v="4"/>
    <n v="26"/>
    <x v="3"/>
    <x v="2"/>
    <x v="11"/>
    <x v="11"/>
  </r>
  <r>
    <n v="5"/>
    <n v="26"/>
    <x v="0"/>
    <x v="0"/>
    <x v="46"/>
    <x v="46"/>
  </r>
  <r>
    <n v="5"/>
    <n v="26"/>
    <x v="1"/>
    <x v="0"/>
    <x v="47"/>
    <x v="47"/>
  </r>
  <r>
    <n v="5"/>
    <n v="26"/>
    <x v="2"/>
    <x v="0"/>
    <x v="48"/>
    <x v="48"/>
  </r>
  <r>
    <n v="5"/>
    <n v="26"/>
    <x v="3"/>
    <x v="0"/>
    <x v="49"/>
    <x v="49"/>
  </r>
  <r>
    <n v="5"/>
    <n v="26"/>
    <x v="0"/>
    <x v="1"/>
    <x v="50"/>
    <x v="50"/>
  </r>
  <r>
    <n v="5"/>
    <n v="26"/>
    <x v="1"/>
    <x v="1"/>
    <x v="51"/>
    <x v="51"/>
  </r>
  <r>
    <n v="5"/>
    <n v="26"/>
    <x v="2"/>
    <x v="1"/>
    <x v="52"/>
    <x v="52"/>
  </r>
  <r>
    <n v="5"/>
    <n v="26"/>
    <x v="3"/>
    <x v="1"/>
    <x v="53"/>
    <x v="53"/>
  </r>
  <r>
    <n v="5"/>
    <n v="26"/>
    <x v="0"/>
    <x v="2"/>
    <x v="54"/>
    <x v="54"/>
  </r>
  <r>
    <n v="5"/>
    <n v="26"/>
    <x v="1"/>
    <x v="2"/>
    <x v="55"/>
    <x v="55"/>
  </r>
  <r>
    <n v="5"/>
    <n v="26"/>
    <x v="2"/>
    <x v="2"/>
    <x v="56"/>
    <x v="56"/>
  </r>
  <r>
    <n v="5"/>
    <n v="26"/>
    <x v="3"/>
    <x v="2"/>
    <x v="57"/>
    <x v="57"/>
  </r>
  <r>
    <n v="1"/>
    <n v="27"/>
    <x v="4"/>
    <x v="0"/>
    <x v="58"/>
    <x v="58"/>
  </r>
  <r>
    <n v="1"/>
    <n v="27"/>
    <x v="4"/>
    <x v="1"/>
    <x v="59"/>
    <x v="59"/>
  </r>
  <r>
    <n v="1"/>
    <n v="27"/>
    <x v="4"/>
    <x v="0"/>
    <x v="58"/>
    <x v="58"/>
  </r>
  <r>
    <n v="2"/>
    <n v="27"/>
    <x v="4"/>
    <x v="0"/>
    <x v="60"/>
    <x v="60"/>
  </r>
  <r>
    <n v="2"/>
    <n v="27"/>
    <x v="4"/>
    <x v="1"/>
    <x v="61"/>
    <x v="61"/>
  </r>
  <r>
    <n v="2"/>
    <n v="27"/>
    <x v="4"/>
    <x v="0"/>
    <x v="60"/>
    <x v="60"/>
  </r>
  <r>
    <n v="3"/>
    <n v="27"/>
    <x v="4"/>
    <x v="0"/>
    <x v="62"/>
    <x v="62"/>
  </r>
  <r>
    <n v="3"/>
    <n v="27"/>
    <x v="4"/>
    <x v="1"/>
    <x v="63"/>
    <x v="63"/>
  </r>
  <r>
    <n v="3"/>
    <n v="27"/>
    <x v="4"/>
    <x v="0"/>
    <x v="62"/>
    <x v="62"/>
  </r>
  <r>
    <n v="4"/>
    <n v="27"/>
    <x v="4"/>
    <x v="0"/>
    <x v="64"/>
    <x v="64"/>
  </r>
  <r>
    <n v="4"/>
    <n v="27"/>
    <x v="4"/>
    <x v="1"/>
    <x v="65"/>
    <x v="65"/>
  </r>
  <r>
    <n v="4"/>
    <n v="27"/>
    <x v="4"/>
    <x v="0"/>
    <x v="64"/>
    <x v="64"/>
  </r>
  <r>
    <n v="5"/>
    <n v="27"/>
    <x v="4"/>
    <x v="0"/>
    <x v="66"/>
    <x v="66"/>
  </r>
  <r>
    <n v="5"/>
    <n v="27"/>
    <x v="4"/>
    <x v="1"/>
    <x v="67"/>
    <x v="67"/>
  </r>
  <r>
    <n v="5"/>
    <n v="27"/>
    <x v="4"/>
    <x v="0"/>
    <x v="66"/>
    <x v="66"/>
  </r>
  <r>
    <n v="1"/>
    <n v="27"/>
    <x v="4"/>
    <x v="2"/>
    <x v="68"/>
    <x v="68"/>
  </r>
  <r>
    <n v="2"/>
    <n v="27"/>
    <x v="4"/>
    <x v="2"/>
    <x v="69"/>
    <x v="69"/>
  </r>
  <r>
    <n v="3"/>
    <n v="27"/>
    <x v="4"/>
    <x v="2"/>
    <x v="70"/>
    <x v="70"/>
  </r>
  <r>
    <n v="4"/>
    <n v="27"/>
    <x v="4"/>
    <x v="2"/>
    <x v="71"/>
    <x v="71"/>
  </r>
  <r>
    <n v="5"/>
    <n v="27"/>
    <x v="4"/>
    <x v="2"/>
    <x v="72"/>
    <x v="7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n v="1"/>
    <n v="26"/>
    <x v="0"/>
    <x v="0"/>
    <s v="J1"/>
    <n v="1533763"/>
    <x v="0"/>
    <x v="0"/>
  </r>
  <r>
    <n v="1"/>
    <n v="26"/>
    <x v="0"/>
    <x v="0"/>
    <s v="J1"/>
    <n v="1616093"/>
    <x v="1"/>
    <x v="1"/>
  </r>
  <r>
    <n v="1"/>
    <n v="26"/>
    <x v="0"/>
    <x v="0"/>
    <s v="J1"/>
    <n v="1776773"/>
    <x v="2"/>
    <x v="2"/>
  </r>
  <r>
    <n v="1"/>
    <n v="26"/>
    <x v="0"/>
    <x v="0"/>
    <s v="J1"/>
    <n v="1875707"/>
    <x v="3"/>
    <x v="3"/>
  </r>
  <r>
    <n v="1"/>
    <n v="26"/>
    <x v="0"/>
    <x v="0"/>
    <s v="J1"/>
    <n v="1984898"/>
    <x v="4"/>
    <x v="4"/>
  </r>
  <r>
    <n v="1"/>
    <n v="26"/>
    <x v="0"/>
    <x v="0"/>
    <s v="J1"/>
    <n v="2066282"/>
    <x v="5"/>
    <x v="5"/>
  </r>
  <r>
    <n v="1"/>
    <n v="26"/>
    <x v="0"/>
    <x v="0"/>
    <s v="J1"/>
    <n v="2108222"/>
    <x v="6"/>
    <x v="6"/>
  </r>
  <r>
    <n v="1"/>
    <n v="26"/>
    <x v="0"/>
    <x v="0"/>
    <s v="J1"/>
    <n v="2153207"/>
    <x v="6"/>
    <x v="6"/>
  </r>
  <r>
    <n v="1"/>
    <n v="26"/>
    <x v="0"/>
    <x v="0"/>
    <s v="J1"/>
    <n v="2287733"/>
    <x v="7"/>
    <x v="7"/>
  </r>
  <r>
    <n v="1"/>
    <n v="26"/>
    <x v="0"/>
    <x v="0"/>
    <s v="J1"/>
    <n v="2568993"/>
    <x v="8"/>
    <x v="8"/>
  </r>
  <r>
    <n v="1"/>
    <n v="26"/>
    <x v="0"/>
    <x v="0"/>
    <s v="J1"/>
    <n v="3711901"/>
    <x v="9"/>
    <x v="9"/>
  </r>
  <r>
    <n v="1"/>
    <n v="26"/>
    <x v="0"/>
    <x v="0"/>
    <s v="J2"/>
    <n v="1424453"/>
    <x v="10"/>
    <x v="10"/>
  </r>
  <r>
    <n v="1"/>
    <n v="26"/>
    <x v="0"/>
    <x v="0"/>
    <s v="J2"/>
    <n v="1611604"/>
    <x v="11"/>
    <x v="11"/>
  </r>
  <r>
    <n v="1"/>
    <n v="26"/>
    <x v="0"/>
    <x v="0"/>
    <s v="J2"/>
    <n v="1677925"/>
    <x v="12"/>
    <x v="12"/>
  </r>
  <r>
    <n v="1"/>
    <n v="26"/>
    <x v="0"/>
    <x v="0"/>
    <s v="J2"/>
    <n v="1851763"/>
    <x v="2"/>
    <x v="2"/>
  </r>
  <r>
    <n v="1"/>
    <n v="26"/>
    <x v="0"/>
    <x v="0"/>
    <s v="J2"/>
    <n v="1979546"/>
    <x v="13"/>
    <x v="13"/>
  </r>
  <r>
    <n v="1"/>
    <n v="26"/>
    <x v="0"/>
    <x v="0"/>
    <s v="J2"/>
    <n v="2034159"/>
    <x v="14"/>
    <x v="14"/>
  </r>
  <r>
    <n v="1"/>
    <n v="26"/>
    <x v="0"/>
    <x v="0"/>
    <s v="J2"/>
    <n v="2075792"/>
    <x v="15"/>
    <x v="15"/>
  </r>
  <r>
    <n v="1"/>
    <n v="26"/>
    <x v="0"/>
    <x v="0"/>
    <s v="J2"/>
    <n v="2116885"/>
    <x v="6"/>
    <x v="6"/>
  </r>
  <r>
    <n v="1"/>
    <n v="26"/>
    <x v="0"/>
    <x v="0"/>
    <s v="J2"/>
    <n v="2280569"/>
    <x v="16"/>
    <x v="16"/>
  </r>
  <r>
    <n v="1"/>
    <n v="26"/>
    <x v="0"/>
    <x v="0"/>
    <s v="J2"/>
    <n v="2525660"/>
    <x v="17"/>
    <x v="17"/>
  </r>
  <r>
    <n v="1"/>
    <n v="26"/>
    <x v="0"/>
    <x v="0"/>
    <s v="J2"/>
    <n v="2629760"/>
    <x v="18"/>
    <x v="18"/>
  </r>
  <r>
    <n v="1"/>
    <n v="26"/>
    <x v="0"/>
    <x v="1"/>
    <s v="J1"/>
    <n v="1533686"/>
    <x v="19"/>
    <x v="19"/>
  </r>
  <r>
    <n v="1"/>
    <n v="26"/>
    <x v="0"/>
    <x v="1"/>
    <s v="J1"/>
    <n v="1616910"/>
    <x v="20"/>
    <x v="20"/>
  </r>
  <r>
    <n v="1"/>
    <n v="26"/>
    <x v="0"/>
    <x v="1"/>
    <s v="J1"/>
    <n v="1776720"/>
    <x v="21"/>
    <x v="21"/>
  </r>
  <r>
    <n v="1"/>
    <n v="26"/>
    <x v="0"/>
    <x v="1"/>
    <s v="J1"/>
    <n v="1875677"/>
    <x v="22"/>
    <x v="22"/>
  </r>
  <r>
    <n v="1"/>
    <n v="26"/>
    <x v="0"/>
    <x v="1"/>
    <s v="J1"/>
    <n v="1985636"/>
    <x v="23"/>
    <x v="23"/>
  </r>
  <r>
    <n v="1"/>
    <n v="26"/>
    <x v="0"/>
    <x v="1"/>
    <s v="J1"/>
    <n v="2066686"/>
    <x v="24"/>
    <x v="24"/>
  </r>
  <r>
    <n v="1"/>
    <n v="26"/>
    <x v="0"/>
    <x v="1"/>
    <s v="J1"/>
    <n v="2108653"/>
    <x v="25"/>
    <x v="25"/>
  </r>
  <r>
    <n v="1"/>
    <n v="26"/>
    <x v="0"/>
    <x v="1"/>
    <s v="J1"/>
    <n v="2153179"/>
    <x v="25"/>
    <x v="25"/>
  </r>
  <r>
    <n v="1"/>
    <n v="26"/>
    <x v="0"/>
    <x v="1"/>
    <s v="J1"/>
    <n v="2287650"/>
    <x v="2"/>
    <x v="2"/>
  </r>
  <r>
    <n v="1"/>
    <n v="26"/>
    <x v="0"/>
    <x v="1"/>
    <s v="J1"/>
    <n v="2569626"/>
    <x v="26"/>
    <x v="26"/>
  </r>
  <r>
    <n v="1"/>
    <n v="26"/>
    <x v="0"/>
    <x v="1"/>
    <s v="J1"/>
    <n v="3711846"/>
    <x v="27"/>
    <x v="27"/>
  </r>
  <r>
    <n v="1"/>
    <n v="26"/>
    <x v="0"/>
    <x v="1"/>
    <s v="J2"/>
    <n v="1424644"/>
    <x v="28"/>
    <x v="28"/>
  </r>
  <r>
    <n v="1"/>
    <n v="26"/>
    <x v="0"/>
    <x v="1"/>
    <s v="J2"/>
    <n v="1611649"/>
    <x v="29"/>
    <x v="29"/>
  </r>
  <r>
    <n v="1"/>
    <n v="26"/>
    <x v="0"/>
    <x v="1"/>
    <s v="J2"/>
    <n v="1678632"/>
    <x v="26"/>
    <x v="26"/>
  </r>
  <r>
    <n v="1"/>
    <n v="26"/>
    <x v="0"/>
    <x v="1"/>
    <s v="J2"/>
    <n v="1851800"/>
    <x v="21"/>
    <x v="21"/>
  </r>
  <r>
    <n v="1"/>
    <n v="26"/>
    <x v="0"/>
    <x v="1"/>
    <s v="J2"/>
    <n v="1979547"/>
    <x v="30"/>
    <x v="30"/>
  </r>
  <r>
    <n v="1"/>
    <n v="26"/>
    <x v="0"/>
    <x v="1"/>
    <s v="J2"/>
    <n v="2034634"/>
    <x v="2"/>
    <x v="2"/>
  </r>
  <r>
    <n v="1"/>
    <n v="26"/>
    <x v="0"/>
    <x v="1"/>
    <s v="J2"/>
    <n v="2075857"/>
    <x v="24"/>
    <x v="24"/>
  </r>
  <r>
    <n v="1"/>
    <n v="26"/>
    <x v="0"/>
    <x v="1"/>
    <s v="J2"/>
    <n v="2116958"/>
    <x v="25"/>
    <x v="25"/>
  </r>
  <r>
    <n v="1"/>
    <n v="26"/>
    <x v="0"/>
    <x v="1"/>
    <s v="J2"/>
    <n v="2280602"/>
    <x v="31"/>
    <x v="31"/>
  </r>
  <r>
    <n v="1"/>
    <n v="26"/>
    <x v="0"/>
    <x v="1"/>
    <s v="J2"/>
    <n v="2525673"/>
    <x v="32"/>
    <x v="32"/>
  </r>
  <r>
    <n v="1"/>
    <n v="26"/>
    <x v="0"/>
    <x v="1"/>
    <s v="J2"/>
    <n v="2630627"/>
    <x v="33"/>
    <x v="33"/>
  </r>
  <r>
    <n v="1"/>
    <n v="26"/>
    <x v="0"/>
    <x v="2"/>
    <s v="J1"/>
    <n v="1533460"/>
    <x v="34"/>
    <x v="34"/>
  </r>
  <r>
    <n v="1"/>
    <n v="26"/>
    <x v="0"/>
    <x v="2"/>
    <s v="J1"/>
    <n v="1615993"/>
    <x v="35"/>
    <x v="35"/>
  </r>
  <r>
    <n v="1"/>
    <n v="26"/>
    <x v="0"/>
    <x v="2"/>
    <s v="J1"/>
    <n v="1776559"/>
    <x v="7"/>
    <x v="7"/>
  </r>
  <r>
    <n v="1"/>
    <n v="26"/>
    <x v="0"/>
    <x v="2"/>
    <s v="J1"/>
    <n v="1875422"/>
    <x v="36"/>
    <x v="36"/>
  </r>
  <r>
    <n v="1"/>
    <n v="26"/>
    <x v="0"/>
    <x v="2"/>
    <s v="J1"/>
    <n v="1984926"/>
    <x v="30"/>
    <x v="30"/>
  </r>
  <r>
    <n v="1"/>
    <n v="26"/>
    <x v="0"/>
    <x v="2"/>
    <s v="J1"/>
    <n v="2065990"/>
    <x v="37"/>
    <x v="37"/>
  </r>
  <r>
    <n v="1"/>
    <n v="26"/>
    <x v="0"/>
    <x v="2"/>
    <s v="J1"/>
    <n v="2107980"/>
    <x v="30"/>
    <x v="30"/>
  </r>
  <r>
    <n v="1"/>
    <n v="26"/>
    <x v="0"/>
    <x v="2"/>
    <s v="J1"/>
    <n v="2152958"/>
    <x v="30"/>
    <x v="30"/>
  </r>
  <r>
    <n v="1"/>
    <n v="26"/>
    <x v="0"/>
    <x v="2"/>
    <s v="J1"/>
    <n v="2287489"/>
    <x v="38"/>
    <x v="38"/>
  </r>
  <r>
    <n v="1"/>
    <n v="26"/>
    <x v="0"/>
    <x v="2"/>
    <s v="J1"/>
    <n v="2568926"/>
    <x v="39"/>
    <x v="39"/>
  </r>
  <r>
    <n v="1"/>
    <n v="26"/>
    <x v="0"/>
    <x v="2"/>
    <s v="J1"/>
    <n v="3711631"/>
    <x v="40"/>
    <x v="40"/>
  </r>
  <r>
    <n v="1"/>
    <n v="26"/>
    <x v="0"/>
    <x v="2"/>
    <s v="J2"/>
    <n v="1424143"/>
    <x v="41"/>
    <x v="41"/>
  </r>
  <r>
    <n v="1"/>
    <n v="26"/>
    <x v="0"/>
    <x v="2"/>
    <s v="J2"/>
    <n v="1611271"/>
    <x v="42"/>
    <x v="42"/>
  </r>
  <r>
    <n v="1"/>
    <n v="26"/>
    <x v="0"/>
    <x v="2"/>
    <s v="J2"/>
    <n v="1677806"/>
    <x v="43"/>
    <x v="43"/>
  </r>
  <r>
    <n v="1"/>
    <n v="26"/>
    <x v="0"/>
    <x v="2"/>
    <s v="J2"/>
    <n v="1851528"/>
    <x v="7"/>
    <x v="7"/>
  </r>
  <r>
    <n v="1"/>
    <n v="26"/>
    <x v="0"/>
    <x v="2"/>
    <s v="J2"/>
    <n v="1979276"/>
    <x v="44"/>
    <x v="44"/>
  </r>
  <r>
    <n v="1"/>
    <n v="26"/>
    <x v="0"/>
    <x v="2"/>
    <s v="J2"/>
    <n v="2033858"/>
    <x v="45"/>
    <x v="45"/>
  </r>
  <r>
    <n v="1"/>
    <n v="26"/>
    <x v="0"/>
    <x v="2"/>
    <s v="J2"/>
    <n v="2075526"/>
    <x v="46"/>
    <x v="46"/>
  </r>
  <r>
    <n v="1"/>
    <n v="26"/>
    <x v="0"/>
    <x v="2"/>
    <s v="J2"/>
    <n v="2116615"/>
    <x v="30"/>
    <x v="30"/>
  </r>
  <r>
    <n v="1"/>
    <n v="26"/>
    <x v="0"/>
    <x v="2"/>
    <s v="J2"/>
    <n v="2280275"/>
    <x v="29"/>
    <x v="29"/>
  </r>
  <r>
    <n v="1"/>
    <n v="26"/>
    <x v="0"/>
    <x v="2"/>
    <s v="J2"/>
    <n v="2525854"/>
    <x v="47"/>
    <x v="47"/>
  </r>
  <r>
    <n v="1"/>
    <n v="26"/>
    <x v="0"/>
    <x v="2"/>
    <s v="J2"/>
    <n v="2629829"/>
    <x v="48"/>
    <x v="48"/>
  </r>
  <r>
    <n v="1"/>
    <n v="26"/>
    <x v="1"/>
    <x v="0"/>
    <s v="J1"/>
    <n v="1533381"/>
    <x v="49"/>
    <x v="49"/>
  </r>
  <r>
    <n v="1"/>
    <n v="26"/>
    <x v="1"/>
    <x v="0"/>
    <s v="J1"/>
    <n v="1615722"/>
    <x v="50"/>
    <x v="50"/>
  </r>
  <r>
    <n v="1"/>
    <n v="26"/>
    <x v="1"/>
    <x v="0"/>
    <s v="J1"/>
    <n v="1776523"/>
    <x v="51"/>
    <x v="51"/>
  </r>
  <r>
    <n v="1"/>
    <n v="26"/>
    <x v="1"/>
    <x v="0"/>
    <s v="J1"/>
    <n v="1875341"/>
    <x v="52"/>
    <x v="52"/>
  </r>
  <r>
    <n v="1"/>
    <n v="26"/>
    <x v="1"/>
    <x v="0"/>
    <s v="J1"/>
    <n v="1984566"/>
    <x v="17"/>
    <x v="17"/>
  </r>
  <r>
    <n v="1"/>
    <n v="26"/>
    <x v="1"/>
    <x v="0"/>
    <s v="J1"/>
    <n v="2065936"/>
    <x v="53"/>
    <x v="53"/>
  </r>
  <r>
    <n v="1"/>
    <n v="26"/>
    <x v="1"/>
    <x v="0"/>
    <s v="J1"/>
    <n v="2107894"/>
    <x v="54"/>
    <x v="54"/>
  </r>
  <r>
    <n v="1"/>
    <n v="26"/>
    <x v="1"/>
    <x v="0"/>
    <s v="J1"/>
    <n v="2152876"/>
    <x v="54"/>
    <x v="54"/>
  </r>
  <r>
    <n v="1"/>
    <n v="26"/>
    <x v="1"/>
    <x v="0"/>
    <s v="J1"/>
    <n v="2287401"/>
    <x v="55"/>
    <x v="55"/>
  </r>
  <r>
    <n v="1"/>
    <n v="26"/>
    <x v="1"/>
    <x v="0"/>
    <s v="J1"/>
    <n v="2568700"/>
    <x v="18"/>
    <x v="18"/>
  </r>
  <r>
    <n v="1"/>
    <n v="26"/>
    <x v="1"/>
    <x v="0"/>
    <s v="J1"/>
    <n v="3711548"/>
    <x v="56"/>
    <x v="56"/>
  </r>
  <r>
    <n v="1"/>
    <n v="26"/>
    <x v="1"/>
    <x v="0"/>
    <s v="J1"/>
    <n v="4044175"/>
    <x v="56"/>
    <x v="56"/>
  </r>
  <r>
    <n v="1"/>
    <n v="26"/>
    <x v="1"/>
    <x v="0"/>
    <s v="J2"/>
    <n v="1424028"/>
    <x v="57"/>
    <x v="57"/>
  </r>
  <r>
    <n v="1"/>
    <n v="26"/>
    <x v="1"/>
    <x v="0"/>
    <s v="J2"/>
    <n v="1611135"/>
    <x v="58"/>
    <x v="58"/>
  </r>
  <r>
    <n v="1"/>
    <n v="26"/>
    <x v="1"/>
    <x v="0"/>
    <s v="J2"/>
    <n v="1677591"/>
    <x v="59"/>
    <x v="59"/>
  </r>
  <r>
    <n v="1"/>
    <n v="26"/>
    <x v="1"/>
    <x v="0"/>
    <s v="J2"/>
    <n v="1851393"/>
    <x v="51"/>
    <x v="51"/>
  </r>
  <r>
    <n v="1"/>
    <n v="26"/>
    <x v="1"/>
    <x v="0"/>
    <s v="J2"/>
    <n v="1979140"/>
    <x v="14"/>
    <x v="14"/>
  </r>
  <r>
    <n v="1"/>
    <n v="26"/>
    <x v="1"/>
    <x v="0"/>
    <s v="J2"/>
    <n v="2033723"/>
    <x v="60"/>
    <x v="60"/>
  </r>
  <r>
    <n v="1"/>
    <n v="26"/>
    <x v="1"/>
    <x v="0"/>
    <s v="J2"/>
    <n v="2075393"/>
    <x v="61"/>
    <x v="61"/>
  </r>
  <r>
    <n v="1"/>
    <n v="26"/>
    <x v="1"/>
    <x v="0"/>
    <s v="J2"/>
    <n v="2116481"/>
    <x v="54"/>
    <x v="54"/>
  </r>
  <r>
    <n v="1"/>
    <n v="26"/>
    <x v="1"/>
    <x v="0"/>
    <s v="J2"/>
    <n v="2280138"/>
    <x v="62"/>
    <x v="62"/>
  </r>
  <r>
    <n v="1"/>
    <n v="26"/>
    <x v="1"/>
    <x v="0"/>
    <s v="J2"/>
    <n v="2525253"/>
    <x v="38"/>
    <x v="38"/>
  </r>
  <r>
    <n v="1"/>
    <n v="26"/>
    <x v="1"/>
    <x v="0"/>
    <s v="J2"/>
    <n v="2629358"/>
    <x v="63"/>
    <x v="63"/>
  </r>
  <r>
    <n v="1"/>
    <n v="26"/>
    <x v="1"/>
    <x v="0"/>
    <s v="J2"/>
    <n v="3965855"/>
    <x v="56"/>
    <x v="56"/>
  </r>
  <r>
    <n v="1"/>
    <n v="26"/>
    <x v="1"/>
    <x v="1"/>
    <s v="J1"/>
    <n v="1534226"/>
    <x v="64"/>
    <x v="64"/>
  </r>
  <r>
    <n v="1"/>
    <n v="26"/>
    <x v="1"/>
    <x v="1"/>
    <s v="J1"/>
    <n v="1617467"/>
    <x v="65"/>
    <x v="65"/>
  </r>
  <r>
    <n v="1"/>
    <n v="26"/>
    <x v="1"/>
    <x v="1"/>
    <s v="J1"/>
    <n v="1777202"/>
    <x v="66"/>
    <x v="66"/>
  </r>
  <r>
    <n v="1"/>
    <n v="26"/>
    <x v="1"/>
    <x v="1"/>
    <s v="J1"/>
    <n v="1876174"/>
    <x v="67"/>
    <x v="67"/>
  </r>
  <r>
    <n v="1"/>
    <n v="26"/>
    <x v="1"/>
    <x v="1"/>
    <s v="J1"/>
    <n v="1986117"/>
    <x v="39"/>
    <x v="39"/>
  </r>
  <r>
    <n v="1"/>
    <n v="26"/>
    <x v="1"/>
    <x v="1"/>
    <s v="J1"/>
    <n v="2067178"/>
    <x v="68"/>
    <x v="68"/>
  </r>
  <r>
    <n v="1"/>
    <n v="26"/>
    <x v="1"/>
    <x v="1"/>
    <s v="J1"/>
    <n v="2109145"/>
    <x v="69"/>
    <x v="69"/>
  </r>
  <r>
    <n v="1"/>
    <n v="26"/>
    <x v="1"/>
    <x v="1"/>
    <s v="J1"/>
    <n v="2153675"/>
    <x v="69"/>
    <x v="69"/>
  </r>
  <r>
    <n v="1"/>
    <n v="26"/>
    <x v="1"/>
    <x v="1"/>
    <s v="J1"/>
    <n v="2288131"/>
    <x v="70"/>
    <x v="70"/>
  </r>
  <r>
    <n v="1"/>
    <n v="26"/>
    <x v="1"/>
    <x v="1"/>
    <s v="J1"/>
    <n v="2570132"/>
    <x v="30"/>
    <x v="30"/>
  </r>
  <r>
    <n v="1"/>
    <n v="26"/>
    <x v="1"/>
    <x v="1"/>
    <s v="J1"/>
    <n v="3712331"/>
    <x v="71"/>
    <x v="71"/>
  </r>
  <r>
    <n v="1"/>
    <n v="26"/>
    <x v="1"/>
    <x v="1"/>
    <s v="J1"/>
    <n v="4044959"/>
    <x v="71"/>
    <x v="71"/>
  </r>
  <r>
    <n v="1"/>
    <n v="26"/>
    <x v="1"/>
    <x v="1"/>
    <s v="J2"/>
    <n v="1425102"/>
    <x v="72"/>
    <x v="72"/>
  </r>
  <r>
    <n v="1"/>
    <n v="26"/>
    <x v="1"/>
    <x v="1"/>
    <s v="J2"/>
    <n v="1612033"/>
    <x v="73"/>
    <x v="73"/>
  </r>
  <r>
    <n v="1"/>
    <n v="26"/>
    <x v="1"/>
    <x v="1"/>
    <s v="J2"/>
    <n v="1679010"/>
    <x v="74"/>
    <x v="74"/>
  </r>
  <r>
    <n v="1"/>
    <n v="26"/>
    <x v="1"/>
    <x v="1"/>
    <s v="J2"/>
    <n v="1852225"/>
    <x v="66"/>
    <x v="66"/>
  </r>
  <r>
    <n v="1"/>
    <n v="26"/>
    <x v="1"/>
    <x v="1"/>
    <s v="J2"/>
    <n v="1979920"/>
    <x v="75"/>
    <x v="75"/>
  </r>
  <r>
    <n v="1"/>
    <n v="26"/>
    <x v="1"/>
    <x v="1"/>
    <s v="J2"/>
    <n v="2035021"/>
    <x v="2"/>
    <x v="2"/>
  </r>
  <r>
    <n v="1"/>
    <n v="26"/>
    <x v="1"/>
    <x v="1"/>
    <s v="J2"/>
    <n v="2076229"/>
    <x v="68"/>
    <x v="68"/>
  </r>
  <r>
    <n v="1"/>
    <n v="26"/>
    <x v="1"/>
    <x v="1"/>
    <s v="J2"/>
    <n v="2117316"/>
    <x v="69"/>
    <x v="69"/>
  </r>
  <r>
    <n v="1"/>
    <n v="26"/>
    <x v="1"/>
    <x v="1"/>
    <s v="J2"/>
    <n v="2280975"/>
    <x v="31"/>
    <x v="31"/>
  </r>
  <r>
    <n v="1"/>
    <n v="26"/>
    <x v="1"/>
    <x v="1"/>
    <s v="J2"/>
    <n v="2526079"/>
    <x v="76"/>
    <x v="76"/>
  </r>
  <r>
    <n v="1"/>
    <n v="26"/>
    <x v="1"/>
    <x v="1"/>
    <s v="J2"/>
    <n v="2631009"/>
    <x v="77"/>
    <x v="77"/>
  </r>
  <r>
    <n v="1"/>
    <n v="26"/>
    <x v="1"/>
    <x v="1"/>
    <s v="J2"/>
    <n v="3966698"/>
    <x v="71"/>
    <x v="71"/>
  </r>
  <r>
    <n v="1"/>
    <n v="26"/>
    <x v="1"/>
    <x v="2"/>
    <s v="J1"/>
    <n v="1534199"/>
    <x v="18"/>
    <x v="18"/>
  </r>
  <r>
    <n v="1"/>
    <n v="26"/>
    <x v="1"/>
    <x v="2"/>
    <s v="J1"/>
    <n v="1616550"/>
    <x v="78"/>
    <x v="78"/>
  </r>
  <r>
    <n v="1"/>
    <n v="26"/>
    <x v="1"/>
    <x v="2"/>
    <s v="J1"/>
    <n v="1777331"/>
    <x v="79"/>
    <x v="79"/>
  </r>
  <r>
    <n v="1"/>
    <n v="26"/>
    <x v="1"/>
    <x v="2"/>
    <s v="J1"/>
    <n v="1876204"/>
    <x v="80"/>
    <x v="80"/>
  </r>
  <r>
    <n v="1"/>
    <n v="26"/>
    <x v="1"/>
    <x v="2"/>
    <s v="J1"/>
    <n v="1985429"/>
    <x v="81"/>
    <x v="81"/>
  </r>
  <r>
    <n v="1"/>
    <n v="26"/>
    <x v="1"/>
    <x v="2"/>
    <s v="J1"/>
    <n v="2066917"/>
    <x v="23"/>
    <x v="23"/>
  </r>
  <r>
    <n v="1"/>
    <n v="26"/>
    <x v="1"/>
    <x v="2"/>
    <s v="J1"/>
    <n v="2108931"/>
    <x v="82"/>
    <x v="82"/>
  </r>
  <r>
    <n v="1"/>
    <n v="26"/>
    <x v="1"/>
    <x v="2"/>
    <s v="J1"/>
    <n v="2153760"/>
    <x v="82"/>
    <x v="82"/>
  </r>
  <r>
    <n v="1"/>
    <n v="26"/>
    <x v="1"/>
    <x v="2"/>
    <s v="J1"/>
    <n v="2288231"/>
    <x v="83"/>
    <x v="83"/>
  </r>
  <r>
    <n v="1"/>
    <n v="26"/>
    <x v="1"/>
    <x v="2"/>
    <s v="J1"/>
    <n v="2569922"/>
    <x v="23"/>
    <x v="23"/>
  </r>
  <r>
    <n v="1"/>
    <n v="26"/>
    <x v="1"/>
    <x v="2"/>
    <s v="J1"/>
    <n v="3712402"/>
    <x v="84"/>
    <x v="84"/>
  </r>
  <r>
    <n v="1"/>
    <n v="26"/>
    <x v="1"/>
    <x v="2"/>
    <s v="J1"/>
    <n v="4045029"/>
    <x v="84"/>
    <x v="84"/>
  </r>
  <r>
    <n v="1"/>
    <n v="26"/>
    <x v="1"/>
    <x v="2"/>
    <s v="J2"/>
    <n v="1424863"/>
    <x v="66"/>
    <x v="66"/>
  </r>
  <r>
    <n v="1"/>
    <n v="26"/>
    <x v="1"/>
    <x v="2"/>
    <s v="J2"/>
    <n v="1612040"/>
    <x v="85"/>
    <x v="85"/>
  </r>
  <r>
    <n v="1"/>
    <n v="26"/>
    <x v="1"/>
    <x v="2"/>
    <s v="J2"/>
    <n v="1678783"/>
    <x v="74"/>
    <x v="74"/>
  </r>
  <r>
    <n v="1"/>
    <n v="26"/>
    <x v="1"/>
    <x v="2"/>
    <s v="J2"/>
    <n v="1852286"/>
    <x v="79"/>
    <x v="79"/>
  </r>
  <r>
    <n v="1"/>
    <n v="26"/>
    <x v="1"/>
    <x v="2"/>
    <s v="J2"/>
    <n v="1980004"/>
    <x v="86"/>
    <x v="86"/>
  </r>
  <r>
    <n v="1"/>
    <n v="26"/>
    <x v="1"/>
    <x v="2"/>
    <s v="J2"/>
    <n v="2034783"/>
    <x v="43"/>
    <x v="43"/>
  </r>
  <r>
    <n v="1"/>
    <n v="26"/>
    <x v="1"/>
    <x v="2"/>
    <s v="J2"/>
    <n v="2076256"/>
    <x v="37"/>
    <x v="37"/>
  </r>
  <r>
    <n v="1"/>
    <n v="26"/>
    <x v="1"/>
    <x v="2"/>
    <s v="J2"/>
    <n v="2117403"/>
    <x v="82"/>
    <x v="82"/>
  </r>
  <r>
    <n v="1"/>
    <n v="26"/>
    <x v="1"/>
    <x v="2"/>
    <s v="J2"/>
    <n v="2281057"/>
    <x v="15"/>
    <x v="15"/>
  </r>
  <r>
    <n v="1"/>
    <n v="26"/>
    <x v="1"/>
    <x v="2"/>
    <s v="J2"/>
    <n v="2526125"/>
    <x v="87"/>
    <x v="87"/>
  </r>
  <r>
    <n v="1"/>
    <n v="26"/>
    <x v="1"/>
    <x v="2"/>
    <s v="J2"/>
    <n v="2630251"/>
    <x v="88"/>
    <x v="88"/>
  </r>
  <r>
    <n v="1"/>
    <n v="26"/>
    <x v="1"/>
    <x v="2"/>
    <s v="J2"/>
    <n v="3966770"/>
    <x v="84"/>
    <x v="84"/>
  </r>
  <r>
    <n v="1"/>
    <n v="26"/>
    <x v="2"/>
    <x v="0"/>
    <s v="J1"/>
    <n v="1533427"/>
    <x v="89"/>
    <x v="89"/>
  </r>
  <r>
    <n v="1"/>
    <n v="26"/>
    <x v="2"/>
    <x v="0"/>
    <s v="J1"/>
    <n v="1615677"/>
    <x v="90"/>
    <x v="90"/>
  </r>
  <r>
    <n v="1"/>
    <n v="26"/>
    <x v="2"/>
    <x v="0"/>
    <s v="J1"/>
    <n v="1776449"/>
    <x v="91"/>
    <x v="91"/>
  </r>
  <r>
    <n v="1"/>
    <n v="26"/>
    <x v="2"/>
    <x v="0"/>
    <s v="J1"/>
    <n v="1875354"/>
    <x v="92"/>
    <x v="92"/>
  </r>
  <r>
    <n v="1"/>
    <n v="26"/>
    <x v="2"/>
    <x v="0"/>
    <s v="J1"/>
    <n v="1984546"/>
    <x v="93"/>
    <x v="93"/>
  </r>
  <r>
    <n v="1"/>
    <n v="26"/>
    <x v="2"/>
    <x v="0"/>
    <s v="J1"/>
    <n v="2065922"/>
    <x v="94"/>
    <x v="94"/>
  </r>
  <r>
    <n v="1"/>
    <n v="26"/>
    <x v="2"/>
    <x v="0"/>
    <s v="J1"/>
    <n v="2107861"/>
    <x v="95"/>
    <x v="95"/>
  </r>
  <r>
    <n v="1"/>
    <n v="26"/>
    <x v="2"/>
    <x v="0"/>
    <s v="J1"/>
    <n v="2152846"/>
    <x v="95"/>
    <x v="95"/>
  </r>
  <r>
    <n v="1"/>
    <n v="26"/>
    <x v="2"/>
    <x v="0"/>
    <s v="J1"/>
    <n v="2287375"/>
    <x v="96"/>
    <x v="96"/>
  </r>
  <r>
    <n v="1"/>
    <n v="26"/>
    <x v="2"/>
    <x v="0"/>
    <s v="J1"/>
    <n v="2568662"/>
    <x v="97"/>
    <x v="97"/>
  </r>
  <r>
    <n v="1"/>
    <n v="26"/>
    <x v="2"/>
    <x v="0"/>
    <s v="J1"/>
    <n v="3711514"/>
    <x v="98"/>
    <x v="98"/>
  </r>
  <r>
    <n v="1"/>
    <n v="26"/>
    <x v="2"/>
    <x v="0"/>
    <s v="J1"/>
    <n v="4044143"/>
    <x v="98"/>
    <x v="98"/>
  </r>
  <r>
    <n v="1"/>
    <n v="26"/>
    <x v="2"/>
    <x v="0"/>
    <s v="J2"/>
    <n v="1424188"/>
    <x v="99"/>
    <x v="99"/>
  </r>
  <r>
    <n v="1"/>
    <n v="26"/>
    <x v="2"/>
    <x v="0"/>
    <s v="J2"/>
    <n v="1611241"/>
    <x v="100"/>
    <x v="100"/>
  </r>
  <r>
    <n v="1"/>
    <n v="26"/>
    <x v="2"/>
    <x v="0"/>
    <s v="J2"/>
    <n v="1677669"/>
    <x v="101"/>
    <x v="101"/>
  </r>
  <r>
    <n v="1"/>
    <n v="26"/>
    <x v="2"/>
    <x v="0"/>
    <s v="J2"/>
    <n v="1851440"/>
    <x v="91"/>
    <x v="91"/>
  </r>
  <r>
    <n v="1"/>
    <n v="26"/>
    <x v="2"/>
    <x v="0"/>
    <s v="J2"/>
    <n v="1979191"/>
    <x v="85"/>
    <x v="85"/>
  </r>
  <r>
    <n v="1"/>
    <n v="26"/>
    <x v="2"/>
    <x v="0"/>
    <s v="J2"/>
    <n v="2033768"/>
    <x v="102"/>
    <x v="102"/>
  </r>
  <r>
    <n v="1"/>
    <n v="26"/>
    <x v="2"/>
    <x v="0"/>
    <s v="J2"/>
    <n v="2075441"/>
    <x v="96"/>
    <x v="96"/>
  </r>
  <r>
    <n v="1"/>
    <n v="26"/>
    <x v="2"/>
    <x v="0"/>
    <s v="J2"/>
    <n v="2116533"/>
    <x v="95"/>
    <x v="95"/>
  </r>
  <r>
    <n v="1"/>
    <n v="26"/>
    <x v="2"/>
    <x v="0"/>
    <s v="J2"/>
    <n v="2280186"/>
    <x v="66"/>
    <x v="66"/>
  </r>
  <r>
    <n v="1"/>
    <n v="26"/>
    <x v="2"/>
    <x v="0"/>
    <s v="J2"/>
    <n v="2525304"/>
    <x v="48"/>
    <x v="48"/>
  </r>
  <r>
    <n v="1"/>
    <n v="26"/>
    <x v="2"/>
    <x v="0"/>
    <s v="J2"/>
    <n v="2629418"/>
    <x v="103"/>
    <x v="103"/>
  </r>
  <r>
    <n v="1"/>
    <n v="26"/>
    <x v="2"/>
    <x v="0"/>
    <s v="J2"/>
    <n v="3965875"/>
    <x v="98"/>
    <x v="98"/>
  </r>
  <r>
    <n v="1"/>
    <n v="26"/>
    <x v="2"/>
    <x v="1"/>
    <s v="J1"/>
    <n v="1534217"/>
    <x v="104"/>
    <x v="104"/>
  </r>
  <r>
    <n v="1"/>
    <n v="26"/>
    <x v="2"/>
    <x v="1"/>
    <s v="J1"/>
    <n v="1616313"/>
    <x v="105"/>
    <x v="105"/>
  </r>
  <r>
    <n v="1"/>
    <n v="26"/>
    <x v="2"/>
    <x v="1"/>
    <s v="J1"/>
    <n v="1777167"/>
    <x v="22"/>
    <x v="22"/>
  </r>
  <r>
    <n v="1"/>
    <n v="26"/>
    <x v="2"/>
    <x v="1"/>
    <s v="J1"/>
    <n v="1876202"/>
    <x v="106"/>
    <x v="106"/>
  </r>
  <r>
    <n v="1"/>
    <n v="26"/>
    <x v="2"/>
    <x v="1"/>
    <s v="J1"/>
    <n v="1986152"/>
    <x v="75"/>
    <x v="75"/>
  </r>
  <r>
    <n v="1"/>
    <n v="26"/>
    <x v="2"/>
    <x v="1"/>
    <s v="J1"/>
    <n v="2067210"/>
    <x v="107"/>
    <x v="107"/>
  </r>
  <r>
    <n v="1"/>
    <n v="26"/>
    <x v="2"/>
    <x v="1"/>
    <s v="J1"/>
    <n v="2109200"/>
    <x v="108"/>
    <x v="108"/>
  </r>
  <r>
    <n v="1"/>
    <n v="26"/>
    <x v="2"/>
    <x v="1"/>
    <s v="J1"/>
    <n v="2153621"/>
    <x v="108"/>
    <x v="108"/>
  </r>
  <r>
    <n v="1"/>
    <n v="26"/>
    <x v="2"/>
    <x v="1"/>
    <s v="J1"/>
    <n v="2288120"/>
    <x v="109"/>
    <x v="109"/>
  </r>
  <r>
    <n v="1"/>
    <n v="26"/>
    <x v="2"/>
    <x v="1"/>
    <s v="J1"/>
    <n v="2570162"/>
    <x v="30"/>
    <x v="30"/>
  </r>
  <r>
    <n v="1"/>
    <n v="26"/>
    <x v="2"/>
    <x v="1"/>
    <s v="J1"/>
    <n v="3712291"/>
    <x v="31"/>
    <x v="31"/>
  </r>
  <r>
    <n v="1"/>
    <n v="26"/>
    <x v="2"/>
    <x v="1"/>
    <s v="J1"/>
    <n v="4044921"/>
    <x v="31"/>
    <x v="31"/>
  </r>
  <r>
    <n v="1"/>
    <n v="26"/>
    <x v="2"/>
    <x v="1"/>
    <s v="J2"/>
    <n v="1424967"/>
    <x v="45"/>
    <x v="45"/>
  </r>
  <r>
    <n v="1"/>
    <n v="26"/>
    <x v="2"/>
    <x v="1"/>
    <s v="J2"/>
    <n v="1611977"/>
    <x v="110"/>
    <x v="110"/>
  </r>
  <r>
    <n v="1"/>
    <n v="26"/>
    <x v="2"/>
    <x v="1"/>
    <s v="J2"/>
    <n v="1678992"/>
    <x v="74"/>
    <x v="74"/>
  </r>
  <r>
    <n v="1"/>
    <n v="26"/>
    <x v="2"/>
    <x v="1"/>
    <s v="J2"/>
    <n v="1852038"/>
    <x v="22"/>
    <x v="22"/>
  </r>
  <r>
    <n v="1"/>
    <n v="26"/>
    <x v="2"/>
    <x v="1"/>
    <s v="J2"/>
    <n v="1979815"/>
    <x v="111"/>
    <x v="111"/>
  </r>
  <r>
    <n v="1"/>
    <n v="26"/>
    <x v="2"/>
    <x v="1"/>
    <s v="J2"/>
    <n v="2034951"/>
    <x v="2"/>
    <x v="2"/>
  </r>
  <r>
    <n v="1"/>
    <n v="26"/>
    <x v="2"/>
    <x v="1"/>
    <s v="J2"/>
    <n v="2076096"/>
    <x v="107"/>
    <x v="107"/>
  </r>
  <r>
    <n v="1"/>
    <n v="26"/>
    <x v="2"/>
    <x v="1"/>
    <s v="J2"/>
    <n v="2117184"/>
    <x v="108"/>
    <x v="108"/>
  </r>
  <r>
    <n v="1"/>
    <n v="26"/>
    <x v="2"/>
    <x v="1"/>
    <s v="J2"/>
    <n v="2280842"/>
    <x v="112"/>
    <x v="112"/>
  </r>
  <r>
    <n v="1"/>
    <n v="26"/>
    <x v="2"/>
    <x v="1"/>
    <s v="J2"/>
    <n v="2525994"/>
    <x v="15"/>
    <x v="15"/>
  </r>
  <r>
    <n v="1"/>
    <n v="26"/>
    <x v="2"/>
    <x v="1"/>
    <s v="J2"/>
    <n v="2630946"/>
    <x v="30"/>
    <x v="30"/>
  </r>
  <r>
    <n v="1"/>
    <n v="26"/>
    <x v="2"/>
    <x v="1"/>
    <s v="J2"/>
    <n v="3966538"/>
    <x v="31"/>
    <x v="31"/>
  </r>
  <r>
    <n v="1"/>
    <n v="26"/>
    <x v="2"/>
    <x v="2"/>
    <s v="J1"/>
    <n v="1534069"/>
    <x v="113"/>
    <x v="113"/>
  </r>
  <r>
    <n v="1"/>
    <n v="26"/>
    <x v="2"/>
    <x v="2"/>
    <s v="J1"/>
    <n v="1616029"/>
    <x v="35"/>
    <x v="35"/>
  </r>
  <r>
    <n v="1"/>
    <n v="26"/>
    <x v="2"/>
    <x v="2"/>
    <s v="J1"/>
    <n v="1776794"/>
    <x v="114"/>
    <x v="114"/>
  </r>
  <r>
    <n v="1"/>
    <n v="26"/>
    <x v="2"/>
    <x v="2"/>
    <s v="J1"/>
    <n v="1876001"/>
    <x v="19"/>
    <x v="19"/>
  </r>
  <r>
    <n v="1"/>
    <n v="26"/>
    <x v="2"/>
    <x v="2"/>
    <s v="J1"/>
    <n v="1984962"/>
    <x v="23"/>
    <x v="23"/>
  </r>
  <r>
    <n v="1"/>
    <n v="26"/>
    <x v="2"/>
    <x v="2"/>
    <s v="J1"/>
    <n v="2066293"/>
    <x v="31"/>
    <x v="31"/>
  </r>
  <r>
    <n v="1"/>
    <n v="26"/>
    <x v="2"/>
    <x v="2"/>
    <s v="J1"/>
    <n v="2108250"/>
    <x v="115"/>
    <x v="115"/>
  </r>
  <r>
    <n v="1"/>
    <n v="26"/>
    <x v="2"/>
    <x v="2"/>
    <s v="J1"/>
    <n v="2153221"/>
    <x v="115"/>
    <x v="115"/>
  </r>
  <r>
    <n v="1"/>
    <n v="26"/>
    <x v="2"/>
    <x v="2"/>
    <s v="J1"/>
    <n v="2287756"/>
    <x v="116"/>
    <x v="116"/>
  </r>
  <r>
    <n v="1"/>
    <n v="26"/>
    <x v="2"/>
    <x v="2"/>
    <s v="J1"/>
    <n v="2569010"/>
    <x v="28"/>
    <x v="28"/>
  </r>
  <r>
    <n v="1"/>
    <n v="26"/>
    <x v="2"/>
    <x v="2"/>
    <s v="J1"/>
    <n v="3711921"/>
    <x v="117"/>
    <x v="117"/>
  </r>
  <r>
    <n v="1"/>
    <n v="26"/>
    <x v="2"/>
    <x v="2"/>
    <s v="J1"/>
    <n v="4044552"/>
    <x v="117"/>
    <x v="117"/>
  </r>
  <r>
    <n v="1"/>
    <n v="26"/>
    <x v="2"/>
    <x v="2"/>
    <s v="J2"/>
    <n v="1424859"/>
    <x v="28"/>
    <x v="28"/>
  </r>
  <r>
    <n v="1"/>
    <n v="26"/>
    <x v="2"/>
    <x v="2"/>
    <s v="J2"/>
    <n v="1611862"/>
    <x v="60"/>
    <x v="60"/>
  </r>
  <r>
    <n v="1"/>
    <n v="26"/>
    <x v="2"/>
    <x v="2"/>
    <s v="J2"/>
    <n v="1677908"/>
    <x v="29"/>
    <x v="29"/>
  </r>
  <r>
    <n v="1"/>
    <n v="26"/>
    <x v="2"/>
    <x v="2"/>
    <s v="J2"/>
    <n v="1851754"/>
    <x v="114"/>
    <x v="114"/>
  </r>
  <r>
    <n v="1"/>
    <n v="26"/>
    <x v="2"/>
    <x v="2"/>
    <s v="J2"/>
    <n v="1979529"/>
    <x v="118"/>
    <x v="118"/>
  </r>
  <r>
    <n v="1"/>
    <n v="26"/>
    <x v="2"/>
    <x v="2"/>
    <s v="J2"/>
    <n v="2034139"/>
    <x v="112"/>
    <x v="112"/>
  </r>
  <r>
    <n v="1"/>
    <n v="26"/>
    <x v="2"/>
    <x v="2"/>
    <s v="J2"/>
    <n v="2075782"/>
    <x v="119"/>
    <x v="119"/>
  </r>
  <r>
    <n v="1"/>
    <n v="26"/>
    <x v="2"/>
    <x v="2"/>
    <s v="J2"/>
    <n v="2116869"/>
    <x v="115"/>
    <x v="115"/>
  </r>
  <r>
    <n v="1"/>
    <n v="26"/>
    <x v="2"/>
    <x v="2"/>
    <s v="J2"/>
    <n v="2280555"/>
    <x v="120"/>
    <x v="120"/>
  </r>
  <r>
    <n v="1"/>
    <n v="26"/>
    <x v="2"/>
    <x v="2"/>
    <s v="J2"/>
    <n v="2525884"/>
    <x v="121"/>
    <x v="121"/>
  </r>
  <r>
    <n v="1"/>
    <n v="26"/>
    <x v="2"/>
    <x v="2"/>
    <s v="J2"/>
    <n v="2629868"/>
    <x v="122"/>
    <x v="122"/>
  </r>
  <r>
    <n v="1"/>
    <n v="26"/>
    <x v="2"/>
    <x v="2"/>
    <s v="J2"/>
    <n v="3966247"/>
    <x v="117"/>
    <x v="117"/>
  </r>
  <r>
    <n v="1"/>
    <n v="26"/>
    <x v="3"/>
    <x v="0"/>
    <s v="J1"/>
    <n v="1533577"/>
    <x v="123"/>
    <x v="123"/>
  </r>
  <r>
    <n v="1"/>
    <n v="26"/>
    <x v="3"/>
    <x v="0"/>
    <s v="J1"/>
    <n v="1615917"/>
    <x v="124"/>
    <x v="124"/>
  </r>
  <r>
    <n v="1"/>
    <n v="26"/>
    <x v="3"/>
    <x v="0"/>
    <s v="J1"/>
    <n v="1776587"/>
    <x v="2"/>
    <x v="2"/>
  </r>
  <r>
    <n v="1"/>
    <n v="26"/>
    <x v="3"/>
    <x v="0"/>
    <s v="J1"/>
    <n v="1875542"/>
    <x v="42"/>
    <x v="42"/>
  </r>
  <r>
    <n v="1"/>
    <n v="26"/>
    <x v="3"/>
    <x v="0"/>
    <s v="J1"/>
    <n v="1984714"/>
    <x v="4"/>
    <x v="4"/>
  </r>
  <r>
    <n v="1"/>
    <n v="26"/>
    <x v="3"/>
    <x v="0"/>
    <s v="J1"/>
    <n v="2066103"/>
    <x v="125"/>
    <x v="125"/>
  </r>
  <r>
    <n v="1"/>
    <n v="26"/>
    <x v="3"/>
    <x v="0"/>
    <s v="J1"/>
    <n v="2108039"/>
    <x v="126"/>
    <x v="126"/>
  </r>
  <r>
    <n v="1"/>
    <n v="26"/>
    <x v="3"/>
    <x v="0"/>
    <s v="J1"/>
    <n v="2153047"/>
    <x v="126"/>
    <x v="126"/>
  </r>
  <r>
    <n v="1"/>
    <n v="26"/>
    <x v="3"/>
    <x v="0"/>
    <s v="J1"/>
    <n v="2287547"/>
    <x v="127"/>
    <x v="127"/>
  </r>
  <r>
    <n v="1"/>
    <n v="26"/>
    <x v="3"/>
    <x v="0"/>
    <s v="J1"/>
    <n v="2568807"/>
    <x v="28"/>
    <x v="28"/>
  </r>
  <r>
    <n v="1"/>
    <n v="26"/>
    <x v="3"/>
    <x v="0"/>
    <s v="J1"/>
    <n v="3711724"/>
    <x v="128"/>
    <x v="128"/>
  </r>
  <r>
    <n v="1"/>
    <n v="26"/>
    <x v="3"/>
    <x v="0"/>
    <s v="J1"/>
    <n v="4044345"/>
    <x v="128"/>
    <x v="128"/>
  </r>
  <r>
    <n v="1"/>
    <n v="26"/>
    <x v="3"/>
    <x v="0"/>
    <s v="J2"/>
    <n v="1424248"/>
    <x v="129"/>
    <x v="129"/>
  </r>
  <r>
    <n v="1"/>
    <n v="26"/>
    <x v="3"/>
    <x v="0"/>
    <s v="J2"/>
    <n v="1611380"/>
    <x v="130"/>
    <x v="130"/>
  </r>
  <r>
    <n v="1"/>
    <n v="26"/>
    <x v="3"/>
    <x v="0"/>
    <s v="J2"/>
    <n v="1677718"/>
    <x v="131"/>
    <x v="131"/>
  </r>
  <r>
    <n v="1"/>
    <n v="26"/>
    <x v="3"/>
    <x v="0"/>
    <s v="J2"/>
    <n v="1851563"/>
    <x v="2"/>
    <x v="2"/>
  </r>
  <r>
    <n v="1"/>
    <n v="26"/>
    <x v="3"/>
    <x v="0"/>
    <s v="J2"/>
    <n v="1979342"/>
    <x v="132"/>
    <x v="132"/>
  </r>
  <r>
    <n v="1"/>
    <n v="26"/>
    <x v="3"/>
    <x v="0"/>
    <s v="J2"/>
    <n v="2033963"/>
    <x v="65"/>
    <x v="65"/>
  </r>
  <r>
    <n v="1"/>
    <n v="26"/>
    <x v="3"/>
    <x v="0"/>
    <s v="J2"/>
    <n v="2075588"/>
    <x v="41"/>
    <x v="41"/>
  </r>
  <r>
    <n v="1"/>
    <n v="26"/>
    <x v="3"/>
    <x v="0"/>
    <s v="J2"/>
    <n v="2116681"/>
    <x v="126"/>
    <x v="126"/>
  </r>
  <r>
    <n v="1"/>
    <n v="26"/>
    <x v="3"/>
    <x v="0"/>
    <s v="J2"/>
    <n v="2279574"/>
    <x v="105"/>
    <x v="105"/>
  </r>
  <r>
    <n v="1"/>
    <n v="26"/>
    <x v="3"/>
    <x v="0"/>
    <s v="J2"/>
    <n v="2525452"/>
    <x v="103"/>
    <x v="103"/>
  </r>
  <r>
    <n v="1"/>
    <n v="26"/>
    <x v="3"/>
    <x v="0"/>
    <s v="J2"/>
    <n v="2629560"/>
    <x v="133"/>
    <x v="133"/>
  </r>
  <r>
    <n v="1"/>
    <n v="26"/>
    <x v="3"/>
    <x v="0"/>
    <s v="J2"/>
    <n v="3966027"/>
    <x v="128"/>
    <x v="128"/>
  </r>
  <r>
    <n v="1"/>
    <n v="26"/>
    <x v="3"/>
    <x v="1"/>
    <s v="J1"/>
    <n v="1533951"/>
    <x v="62"/>
    <x v="62"/>
  </r>
  <r>
    <n v="1"/>
    <n v="26"/>
    <x v="3"/>
    <x v="1"/>
    <s v="J1"/>
    <n v="1616022"/>
    <x v="66"/>
    <x v="66"/>
  </r>
  <r>
    <n v="1"/>
    <n v="26"/>
    <x v="3"/>
    <x v="1"/>
    <s v="J1"/>
    <n v="1776863"/>
    <x v="131"/>
    <x v="131"/>
  </r>
  <r>
    <n v="1"/>
    <n v="26"/>
    <x v="3"/>
    <x v="1"/>
    <s v="J1"/>
    <n v="1875933"/>
    <x v="37"/>
    <x v="37"/>
  </r>
  <r>
    <n v="1"/>
    <n v="26"/>
    <x v="3"/>
    <x v="1"/>
    <s v="J1"/>
    <n v="1985897"/>
    <x v="30"/>
    <x v="30"/>
  </r>
  <r>
    <n v="1"/>
    <n v="26"/>
    <x v="3"/>
    <x v="1"/>
    <s v="J1"/>
    <n v="2066945"/>
    <x v="134"/>
    <x v="134"/>
  </r>
  <r>
    <n v="1"/>
    <n v="26"/>
    <x v="3"/>
    <x v="1"/>
    <s v="J1"/>
    <n v="2108920"/>
    <x v="135"/>
    <x v="135"/>
  </r>
  <r>
    <n v="1"/>
    <n v="26"/>
    <x v="3"/>
    <x v="1"/>
    <s v="J1"/>
    <n v="2153327"/>
    <x v="135"/>
    <x v="135"/>
  </r>
  <r>
    <n v="1"/>
    <n v="26"/>
    <x v="3"/>
    <x v="1"/>
    <s v="J1"/>
    <n v="2287822"/>
    <x v="136"/>
    <x v="136"/>
  </r>
  <r>
    <n v="1"/>
    <n v="26"/>
    <x v="3"/>
    <x v="1"/>
    <s v="J1"/>
    <n v="2569882"/>
    <x v="39"/>
    <x v="39"/>
  </r>
  <r>
    <n v="1"/>
    <n v="26"/>
    <x v="3"/>
    <x v="1"/>
    <s v="J1"/>
    <n v="3712001"/>
    <x v="14"/>
    <x v="14"/>
  </r>
  <r>
    <n v="1"/>
    <n v="26"/>
    <x v="3"/>
    <x v="1"/>
    <s v="J1"/>
    <n v="4044620"/>
    <x v="14"/>
    <x v="14"/>
  </r>
  <r>
    <n v="1"/>
    <n v="26"/>
    <x v="3"/>
    <x v="1"/>
    <s v="J2"/>
    <n v="1424808"/>
    <x v="137"/>
    <x v="137"/>
  </r>
  <r>
    <n v="1"/>
    <n v="26"/>
    <x v="3"/>
    <x v="1"/>
    <s v="J2"/>
    <n v="1611801"/>
    <x v="60"/>
    <x v="60"/>
  </r>
  <r>
    <n v="1"/>
    <n v="26"/>
    <x v="3"/>
    <x v="1"/>
    <s v="J2"/>
    <n v="1678807"/>
    <x v="2"/>
    <x v="2"/>
  </r>
  <r>
    <n v="1"/>
    <n v="26"/>
    <x v="3"/>
    <x v="1"/>
    <s v="J2"/>
    <n v="1851853"/>
    <x v="131"/>
    <x v="131"/>
  </r>
  <r>
    <n v="1"/>
    <n v="26"/>
    <x v="3"/>
    <x v="1"/>
    <s v="J2"/>
    <n v="1979634"/>
    <x v="138"/>
    <x v="138"/>
  </r>
  <r>
    <n v="1"/>
    <n v="26"/>
    <x v="3"/>
    <x v="1"/>
    <s v="J2"/>
    <n v="2034806"/>
    <x v="26"/>
    <x v="26"/>
  </r>
  <r>
    <n v="1"/>
    <n v="26"/>
    <x v="3"/>
    <x v="1"/>
    <s v="J2"/>
    <n v="2075908"/>
    <x v="134"/>
    <x v="134"/>
  </r>
  <r>
    <n v="1"/>
    <n v="26"/>
    <x v="3"/>
    <x v="1"/>
    <s v="J2"/>
    <n v="2117001"/>
    <x v="135"/>
    <x v="135"/>
  </r>
  <r>
    <n v="1"/>
    <n v="26"/>
    <x v="3"/>
    <x v="1"/>
    <s v="J2"/>
    <n v="2279865"/>
    <x v="20"/>
    <x v="20"/>
  </r>
  <r>
    <n v="1"/>
    <n v="26"/>
    <x v="3"/>
    <x v="1"/>
    <s v="J2"/>
    <n v="2525852"/>
    <x v="139"/>
    <x v="139"/>
  </r>
  <r>
    <n v="1"/>
    <n v="26"/>
    <x v="3"/>
    <x v="1"/>
    <s v="J2"/>
    <n v="2629821"/>
    <x v="32"/>
    <x v="32"/>
  </r>
  <r>
    <n v="1"/>
    <n v="26"/>
    <x v="3"/>
    <x v="1"/>
    <s v="J2"/>
    <n v="3966329"/>
    <x v="14"/>
    <x v="14"/>
  </r>
  <r>
    <n v="1"/>
    <n v="26"/>
    <x v="3"/>
    <x v="2"/>
    <s v="J1"/>
    <n v="1534062"/>
    <x v="140"/>
    <x v="140"/>
  </r>
  <r>
    <n v="1"/>
    <n v="26"/>
    <x v="3"/>
    <x v="2"/>
    <s v="J1"/>
    <n v="1616359"/>
    <x v="141"/>
    <x v="141"/>
  </r>
  <r>
    <n v="1"/>
    <n v="26"/>
    <x v="3"/>
    <x v="2"/>
    <s v="J1"/>
    <n v="1777172"/>
    <x v="112"/>
    <x v="112"/>
  </r>
  <r>
    <n v="1"/>
    <n v="26"/>
    <x v="3"/>
    <x v="2"/>
    <s v="J1"/>
    <n v="1876051"/>
    <x v="44"/>
    <x v="44"/>
  </r>
  <r>
    <n v="1"/>
    <n v="26"/>
    <x v="3"/>
    <x v="2"/>
    <s v="J1"/>
    <n v="1985269"/>
    <x v="142"/>
    <x v="142"/>
  </r>
  <r>
    <n v="1"/>
    <n v="26"/>
    <x v="3"/>
    <x v="2"/>
    <s v="J1"/>
    <n v="2066786"/>
    <x v="30"/>
    <x v="30"/>
  </r>
  <r>
    <n v="1"/>
    <n v="26"/>
    <x v="3"/>
    <x v="2"/>
    <s v="J1"/>
    <n v="2108810"/>
    <x v="132"/>
    <x v="132"/>
  </r>
  <r>
    <n v="1"/>
    <n v="26"/>
    <x v="3"/>
    <x v="2"/>
    <s v="J1"/>
    <n v="2153596"/>
    <x v="132"/>
    <x v="132"/>
  </r>
  <r>
    <n v="1"/>
    <n v="26"/>
    <x v="3"/>
    <x v="2"/>
    <s v="J1"/>
    <n v="2288070"/>
    <x v="143"/>
    <x v="143"/>
  </r>
  <r>
    <n v="1"/>
    <n v="26"/>
    <x v="3"/>
    <x v="2"/>
    <s v="J1"/>
    <n v="2569780"/>
    <x v="39"/>
    <x v="39"/>
  </r>
  <r>
    <n v="1"/>
    <n v="26"/>
    <x v="3"/>
    <x v="2"/>
    <s v="J1"/>
    <n v="3712275"/>
    <x v="144"/>
    <x v="144"/>
  </r>
  <r>
    <n v="1"/>
    <n v="26"/>
    <x v="3"/>
    <x v="2"/>
    <s v="J1"/>
    <n v="4044899"/>
    <x v="144"/>
    <x v="144"/>
  </r>
  <r>
    <n v="1"/>
    <n v="26"/>
    <x v="3"/>
    <x v="2"/>
    <s v="J2"/>
    <n v="1424653"/>
    <x v="12"/>
    <x v="12"/>
  </r>
  <r>
    <n v="1"/>
    <n v="26"/>
    <x v="3"/>
    <x v="2"/>
    <s v="J2"/>
    <n v="1611776"/>
    <x v="112"/>
    <x v="112"/>
  </r>
  <r>
    <n v="1"/>
    <n v="26"/>
    <x v="3"/>
    <x v="2"/>
    <s v="J2"/>
    <n v="1678607"/>
    <x v="2"/>
    <x v="2"/>
  </r>
  <r>
    <n v="1"/>
    <n v="26"/>
    <x v="3"/>
    <x v="2"/>
    <s v="J2"/>
    <n v="1852073"/>
    <x v="112"/>
    <x v="112"/>
  </r>
  <r>
    <n v="1"/>
    <n v="26"/>
    <x v="3"/>
    <x v="2"/>
    <s v="J2"/>
    <n v="1979798"/>
    <x v="145"/>
    <x v="145"/>
  </r>
  <r>
    <n v="1"/>
    <n v="26"/>
    <x v="3"/>
    <x v="2"/>
    <s v="J2"/>
    <n v="2034603"/>
    <x v="43"/>
    <x v="43"/>
  </r>
  <r>
    <n v="1"/>
    <n v="26"/>
    <x v="3"/>
    <x v="2"/>
    <s v="J2"/>
    <n v="2076045"/>
    <x v="29"/>
    <x v="29"/>
  </r>
  <r>
    <n v="1"/>
    <n v="26"/>
    <x v="3"/>
    <x v="2"/>
    <s v="J2"/>
    <n v="2117193"/>
    <x v="132"/>
    <x v="132"/>
  </r>
  <r>
    <n v="1"/>
    <n v="26"/>
    <x v="3"/>
    <x v="2"/>
    <s v="J2"/>
    <n v="2280062"/>
    <x v="119"/>
    <x v="119"/>
  </r>
  <r>
    <n v="1"/>
    <n v="26"/>
    <x v="3"/>
    <x v="2"/>
    <s v="J2"/>
    <n v="2525917"/>
    <x v="126"/>
    <x v="126"/>
  </r>
  <r>
    <n v="1"/>
    <n v="26"/>
    <x v="3"/>
    <x v="2"/>
    <s v="J2"/>
    <n v="2630042"/>
    <x v="146"/>
    <x v="146"/>
  </r>
  <r>
    <n v="1"/>
    <n v="26"/>
    <x v="3"/>
    <x v="2"/>
    <s v="J2"/>
    <n v="3966518"/>
    <x v="144"/>
    <x v="144"/>
  </r>
  <r>
    <n v="2"/>
    <n v="26"/>
    <x v="0"/>
    <x v="0"/>
    <s v="J1"/>
    <n v="1533225"/>
    <x v="17"/>
    <x v="17"/>
  </r>
  <r>
    <n v="2"/>
    <n v="26"/>
    <x v="0"/>
    <x v="0"/>
    <s v="J1"/>
    <n v="1615534"/>
    <x v="78"/>
    <x v="78"/>
  </r>
  <r>
    <n v="2"/>
    <n v="26"/>
    <x v="0"/>
    <x v="0"/>
    <s v="J1"/>
    <n v="1776384"/>
    <x v="38"/>
    <x v="38"/>
  </r>
  <r>
    <n v="2"/>
    <n v="26"/>
    <x v="0"/>
    <x v="0"/>
    <s v="J1"/>
    <n v="1875206"/>
    <x v="147"/>
    <x v="147"/>
  </r>
  <r>
    <n v="2"/>
    <n v="26"/>
    <x v="0"/>
    <x v="0"/>
    <s v="J1"/>
    <n v="1984450"/>
    <x v="142"/>
    <x v="142"/>
  </r>
  <r>
    <n v="2"/>
    <n v="26"/>
    <x v="0"/>
    <x v="0"/>
    <s v="J1"/>
    <n v="2065843"/>
    <x v="148"/>
    <x v="148"/>
  </r>
  <r>
    <n v="2"/>
    <n v="26"/>
    <x v="0"/>
    <x v="0"/>
    <s v="J1"/>
    <n v="2107798"/>
    <x v="149"/>
    <x v="149"/>
  </r>
  <r>
    <n v="2"/>
    <n v="26"/>
    <x v="0"/>
    <x v="0"/>
    <s v="J1"/>
    <n v="2152775"/>
    <x v="149"/>
    <x v="149"/>
  </r>
  <r>
    <n v="2"/>
    <n v="26"/>
    <x v="0"/>
    <x v="0"/>
    <s v="J1"/>
    <n v="2287247"/>
    <x v="143"/>
    <x v="143"/>
  </r>
  <r>
    <n v="2"/>
    <n v="26"/>
    <x v="0"/>
    <x v="0"/>
    <s v="J1"/>
    <n v="2568576"/>
    <x v="150"/>
    <x v="150"/>
  </r>
  <r>
    <n v="2"/>
    <n v="26"/>
    <x v="0"/>
    <x v="0"/>
    <s v="J1"/>
    <n v="3711447"/>
    <x v="151"/>
    <x v="151"/>
  </r>
  <r>
    <n v="2"/>
    <n v="26"/>
    <x v="0"/>
    <x v="0"/>
    <s v="J2"/>
    <n v="1423932"/>
    <x v="110"/>
    <x v="110"/>
  </r>
  <r>
    <n v="2"/>
    <n v="26"/>
    <x v="0"/>
    <x v="0"/>
    <s v="J2"/>
    <n v="1611013"/>
    <x v="152"/>
    <x v="152"/>
  </r>
  <r>
    <n v="2"/>
    <n v="26"/>
    <x v="0"/>
    <x v="0"/>
    <s v="J2"/>
    <n v="1677522"/>
    <x v="153"/>
    <x v="153"/>
  </r>
  <r>
    <n v="2"/>
    <n v="26"/>
    <x v="0"/>
    <x v="0"/>
    <s v="J2"/>
    <n v="1851331"/>
    <x v="38"/>
    <x v="38"/>
  </r>
  <r>
    <n v="2"/>
    <n v="26"/>
    <x v="0"/>
    <x v="0"/>
    <s v="J2"/>
    <n v="1979046"/>
    <x v="154"/>
    <x v="154"/>
  </r>
  <r>
    <n v="2"/>
    <n v="26"/>
    <x v="0"/>
    <x v="0"/>
    <s v="J2"/>
    <n v="2033721"/>
    <x v="129"/>
    <x v="129"/>
  </r>
  <r>
    <n v="2"/>
    <n v="26"/>
    <x v="0"/>
    <x v="0"/>
    <s v="J2"/>
    <n v="2075328"/>
    <x v="29"/>
    <x v="29"/>
  </r>
  <r>
    <n v="2"/>
    <n v="26"/>
    <x v="0"/>
    <x v="0"/>
    <s v="J2"/>
    <n v="2116446"/>
    <x v="149"/>
    <x v="149"/>
  </r>
  <r>
    <n v="2"/>
    <n v="26"/>
    <x v="0"/>
    <x v="0"/>
    <s v="J2"/>
    <n v="2280102"/>
    <x v="155"/>
    <x v="155"/>
  </r>
  <r>
    <n v="2"/>
    <n v="26"/>
    <x v="0"/>
    <x v="0"/>
    <s v="J2"/>
    <n v="2525163"/>
    <x v="126"/>
    <x v="126"/>
  </r>
  <r>
    <n v="2"/>
    <n v="26"/>
    <x v="0"/>
    <x v="0"/>
    <s v="J2"/>
    <n v="2629293"/>
    <x v="94"/>
    <x v="94"/>
  </r>
  <r>
    <n v="2"/>
    <n v="26"/>
    <x v="0"/>
    <x v="1"/>
    <s v="J1"/>
    <n v="1533905"/>
    <x v="22"/>
    <x v="22"/>
  </r>
  <r>
    <n v="2"/>
    <n v="26"/>
    <x v="0"/>
    <x v="1"/>
    <s v="J1"/>
    <n v="1615963"/>
    <x v="156"/>
    <x v="156"/>
  </r>
  <r>
    <n v="2"/>
    <n v="26"/>
    <x v="0"/>
    <x v="1"/>
    <s v="J1"/>
    <n v="1776844"/>
    <x v="110"/>
    <x v="110"/>
  </r>
  <r>
    <n v="2"/>
    <n v="26"/>
    <x v="0"/>
    <x v="1"/>
    <s v="J1"/>
    <n v="1875899"/>
    <x v="110"/>
    <x v="110"/>
  </r>
  <r>
    <n v="2"/>
    <n v="26"/>
    <x v="0"/>
    <x v="1"/>
    <s v="J1"/>
    <n v="1985861"/>
    <x v="23"/>
    <x v="23"/>
  </r>
  <r>
    <n v="2"/>
    <n v="26"/>
    <x v="0"/>
    <x v="1"/>
    <s v="J1"/>
    <n v="2066908"/>
    <x v="157"/>
    <x v="157"/>
  </r>
  <r>
    <n v="2"/>
    <n v="26"/>
    <x v="0"/>
    <x v="1"/>
    <s v="J1"/>
    <n v="2108880"/>
    <x v="158"/>
    <x v="158"/>
  </r>
  <r>
    <n v="2"/>
    <n v="26"/>
    <x v="0"/>
    <x v="1"/>
    <s v="J1"/>
    <n v="2153303"/>
    <x v="158"/>
    <x v="158"/>
  </r>
  <r>
    <n v="2"/>
    <n v="26"/>
    <x v="0"/>
    <x v="1"/>
    <s v="J1"/>
    <n v="2287804"/>
    <x v="136"/>
    <x v="136"/>
  </r>
  <r>
    <n v="2"/>
    <n v="26"/>
    <x v="0"/>
    <x v="1"/>
    <s v="J1"/>
    <n v="2569850"/>
    <x v="26"/>
    <x v="26"/>
  </r>
  <r>
    <n v="2"/>
    <n v="26"/>
    <x v="0"/>
    <x v="1"/>
    <s v="J1"/>
    <n v="3711977"/>
    <x v="159"/>
    <x v="159"/>
  </r>
  <r>
    <n v="2"/>
    <n v="26"/>
    <x v="0"/>
    <x v="1"/>
    <s v="J2"/>
    <n v="1424876"/>
    <x v="160"/>
    <x v="160"/>
  </r>
  <r>
    <n v="2"/>
    <n v="26"/>
    <x v="0"/>
    <x v="1"/>
    <s v="J2"/>
    <n v="1611878"/>
    <x v="161"/>
    <x v="161"/>
  </r>
  <r>
    <n v="2"/>
    <n v="26"/>
    <x v="0"/>
    <x v="1"/>
    <s v="J2"/>
    <n v="1678852"/>
    <x v="2"/>
    <x v="2"/>
  </r>
  <r>
    <n v="2"/>
    <n v="26"/>
    <x v="0"/>
    <x v="1"/>
    <s v="J2"/>
    <n v="1851922"/>
    <x v="110"/>
    <x v="110"/>
  </r>
  <r>
    <n v="2"/>
    <n v="26"/>
    <x v="0"/>
    <x v="1"/>
    <s v="J2"/>
    <n v="1979699"/>
    <x v="162"/>
    <x v="162"/>
  </r>
  <r>
    <n v="2"/>
    <n v="26"/>
    <x v="0"/>
    <x v="1"/>
    <s v="J2"/>
    <n v="2034852"/>
    <x v="43"/>
    <x v="43"/>
  </r>
  <r>
    <n v="2"/>
    <n v="26"/>
    <x v="0"/>
    <x v="1"/>
    <s v="J2"/>
    <n v="2075986"/>
    <x v="157"/>
    <x v="157"/>
  </r>
  <r>
    <n v="2"/>
    <n v="26"/>
    <x v="0"/>
    <x v="1"/>
    <s v="J2"/>
    <n v="2117065"/>
    <x v="158"/>
    <x v="158"/>
  </r>
  <r>
    <n v="2"/>
    <n v="26"/>
    <x v="0"/>
    <x v="1"/>
    <s v="J2"/>
    <n v="2280724"/>
    <x v="25"/>
    <x v="25"/>
  </r>
  <r>
    <n v="2"/>
    <n v="26"/>
    <x v="0"/>
    <x v="1"/>
    <s v="J2"/>
    <n v="2525899"/>
    <x v="163"/>
    <x v="163"/>
  </r>
  <r>
    <n v="2"/>
    <n v="26"/>
    <x v="0"/>
    <x v="1"/>
    <s v="J2"/>
    <n v="2630842"/>
    <x v="2"/>
    <x v="2"/>
  </r>
  <r>
    <n v="2"/>
    <n v="26"/>
    <x v="0"/>
    <x v="2"/>
    <s v="J1"/>
    <n v="1534030"/>
    <x v="22"/>
    <x v="22"/>
  </r>
  <r>
    <n v="2"/>
    <n v="26"/>
    <x v="0"/>
    <x v="2"/>
    <s v="J1"/>
    <n v="1616339"/>
    <x v="164"/>
    <x v="164"/>
  </r>
  <r>
    <n v="2"/>
    <n v="26"/>
    <x v="0"/>
    <x v="2"/>
    <s v="J1"/>
    <n v="1777227"/>
    <x v="135"/>
    <x v="135"/>
  </r>
  <r>
    <n v="2"/>
    <n v="26"/>
    <x v="0"/>
    <x v="2"/>
    <s v="J1"/>
    <n v="1876057"/>
    <x v="143"/>
    <x v="143"/>
  </r>
  <r>
    <n v="2"/>
    <n v="26"/>
    <x v="0"/>
    <x v="2"/>
    <s v="J1"/>
    <n v="1985321"/>
    <x v="105"/>
    <x v="105"/>
  </r>
  <r>
    <n v="2"/>
    <n v="26"/>
    <x v="0"/>
    <x v="2"/>
    <s v="J1"/>
    <n v="2066965"/>
    <x v="114"/>
    <x v="114"/>
  </r>
  <r>
    <n v="2"/>
    <n v="26"/>
    <x v="0"/>
    <x v="2"/>
    <s v="J1"/>
    <n v="2108988"/>
    <x v="165"/>
    <x v="165"/>
  </r>
  <r>
    <n v="2"/>
    <n v="26"/>
    <x v="0"/>
    <x v="2"/>
    <s v="J1"/>
    <n v="2153650"/>
    <x v="165"/>
    <x v="165"/>
  </r>
  <r>
    <n v="2"/>
    <n v="26"/>
    <x v="0"/>
    <x v="2"/>
    <s v="J1"/>
    <n v="2288128"/>
    <x v="62"/>
    <x v="62"/>
  </r>
  <r>
    <n v="2"/>
    <n v="26"/>
    <x v="0"/>
    <x v="2"/>
    <s v="J1"/>
    <n v="2569447"/>
    <x v="152"/>
    <x v="152"/>
  </r>
  <r>
    <n v="2"/>
    <n v="26"/>
    <x v="0"/>
    <x v="2"/>
    <s v="J1"/>
    <n v="3712328"/>
    <x v="166"/>
    <x v="166"/>
  </r>
  <r>
    <n v="2"/>
    <n v="26"/>
    <x v="0"/>
    <x v="2"/>
    <s v="J2"/>
    <n v="1424859"/>
    <x v="137"/>
    <x v="137"/>
  </r>
  <r>
    <n v="2"/>
    <n v="26"/>
    <x v="0"/>
    <x v="2"/>
    <s v="J2"/>
    <n v="1611865"/>
    <x v="37"/>
    <x v="37"/>
  </r>
  <r>
    <n v="2"/>
    <n v="26"/>
    <x v="0"/>
    <x v="2"/>
    <s v="J2"/>
    <n v="1678338"/>
    <x v="167"/>
    <x v="167"/>
  </r>
  <r>
    <n v="2"/>
    <n v="26"/>
    <x v="0"/>
    <x v="2"/>
    <s v="J2"/>
    <n v="1852186"/>
    <x v="135"/>
    <x v="135"/>
  </r>
  <r>
    <n v="2"/>
    <n v="26"/>
    <x v="0"/>
    <x v="2"/>
    <s v="J2"/>
    <n v="1979902"/>
    <x v="19"/>
    <x v="19"/>
  </r>
  <r>
    <n v="2"/>
    <n v="26"/>
    <x v="0"/>
    <x v="2"/>
    <s v="J2"/>
    <n v="2034858"/>
    <x v="2"/>
    <x v="2"/>
  </r>
  <r>
    <n v="2"/>
    <n v="26"/>
    <x v="0"/>
    <x v="2"/>
    <s v="J2"/>
    <n v="2076157"/>
    <x v="114"/>
    <x v="114"/>
  </r>
  <r>
    <n v="2"/>
    <n v="26"/>
    <x v="0"/>
    <x v="2"/>
    <s v="J2"/>
    <n v="2117304"/>
    <x v="165"/>
    <x v="165"/>
  </r>
  <r>
    <n v="2"/>
    <n v="26"/>
    <x v="0"/>
    <x v="2"/>
    <s v="J2"/>
    <n v="2280957"/>
    <x v="17"/>
    <x v="17"/>
  </r>
  <r>
    <n v="2"/>
    <n v="26"/>
    <x v="0"/>
    <x v="2"/>
    <s v="J2"/>
    <n v="2526024"/>
    <x v="29"/>
    <x v="29"/>
  </r>
  <r>
    <n v="2"/>
    <n v="26"/>
    <x v="0"/>
    <x v="2"/>
    <s v="J2"/>
    <n v="2630122"/>
    <x v="21"/>
    <x v="21"/>
  </r>
  <r>
    <n v="2"/>
    <n v="26"/>
    <x v="1"/>
    <x v="0"/>
    <s v="J1"/>
    <n v="1534323"/>
    <x v="168"/>
    <x v="168"/>
  </r>
  <r>
    <n v="2"/>
    <n v="26"/>
    <x v="1"/>
    <x v="0"/>
    <s v="J1"/>
    <n v="1616652"/>
    <x v="169"/>
    <x v="169"/>
  </r>
  <r>
    <n v="2"/>
    <n v="26"/>
    <x v="1"/>
    <x v="0"/>
    <s v="J1"/>
    <n v="1777372"/>
    <x v="170"/>
    <x v="170"/>
  </r>
  <r>
    <n v="2"/>
    <n v="26"/>
    <x v="1"/>
    <x v="0"/>
    <s v="J1"/>
    <n v="1876250"/>
    <x v="15"/>
    <x v="15"/>
  </r>
  <r>
    <n v="2"/>
    <n v="26"/>
    <x v="1"/>
    <x v="0"/>
    <s v="J1"/>
    <n v="1985464"/>
    <x v="171"/>
    <x v="171"/>
  </r>
  <r>
    <n v="2"/>
    <n v="26"/>
    <x v="1"/>
    <x v="0"/>
    <s v="J1"/>
    <n v="2066813"/>
    <x v="172"/>
    <x v="172"/>
  </r>
  <r>
    <n v="2"/>
    <n v="26"/>
    <x v="1"/>
    <x v="0"/>
    <s v="J1"/>
    <n v="2108825"/>
    <x v="76"/>
    <x v="76"/>
  </r>
  <r>
    <n v="2"/>
    <n v="26"/>
    <x v="1"/>
    <x v="0"/>
    <s v="J1"/>
    <n v="2153802"/>
    <x v="76"/>
    <x v="76"/>
  </r>
  <r>
    <n v="2"/>
    <n v="26"/>
    <x v="1"/>
    <x v="0"/>
    <s v="J1"/>
    <n v="2288301"/>
    <x v="173"/>
    <x v="173"/>
  </r>
  <r>
    <n v="2"/>
    <n v="26"/>
    <x v="1"/>
    <x v="0"/>
    <s v="J1"/>
    <n v="2569602"/>
    <x v="51"/>
    <x v="51"/>
  </r>
  <r>
    <n v="2"/>
    <n v="26"/>
    <x v="1"/>
    <x v="0"/>
    <s v="J1"/>
    <n v="3712478"/>
    <x v="110"/>
    <x v="110"/>
  </r>
  <r>
    <n v="2"/>
    <n v="26"/>
    <x v="1"/>
    <x v="0"/>
    <s v="J1"/>
    <n v="4045071"/>
    <x v="110"/>
    <x v="110"/>
  </r>
  <r>
    <n v="2"/>
    <n v="26"/>
    <x v="1"/>
    <x v="0"/>
    <s v="J2"/>
    <n v="1424975"/>
    <x v="170"/>
    <x v="170"/>
  </r>
  <r>
    <n v="2"/>
    <n v="26"/>
    <x v="1"/>
    <x v="0"/>
    <s v="J2"/>
    <n v="1612092"/>
    <x v="174"/>
    <x v="174"/>
  </r>
  <r>
    <n v="2"/>
    <n v="26"/>
    <x v="1"/>
    <x v="0"/>
    <s v="J2"/>
    <n v="1678543"/>
    <x v="175"/>
    <x v="175"/>
  </r>
  <r>
    <n v="2"/>
    <n v="26"/>
    <x v="1"/>
    <x v="0"/>
    <s v="J2"/>
    <n v="1852353"/>
    <x v="170"/>
    <x v="170"/>
  </r>
  <r>
    <n v="2"/>
    <n v="26"/>
    <x v="1"/>
    <x v="0"/>
    <s v="J2"/>
    <n v="1980102"/>
    <x v="69"/>
    <x v="69"/>
  </r>
  <r>
    <n v="2"/>
    <n v="26"/>
    <x v="1"/>
    <x v="0"/>
    <s v="J2"/>
    <n v="2034683"/>
    <x v="84"/>
    <x v="84"/>
  </r>
  <r>
    <n v="2"/>
    <n v="26"/>
    <x v="1"/>
    <x v="0"/>
    <s v="J2"/>
    <n v="2076322"/>
    <x v="176"/>
    <x v="176"/>
  </r>
  <r>
    <n v="2"/>
    <n v="26"/>
    <x v="1"/>
    <x v="0"/>
    <s v="J2"/>
    <n v="2117472"/>
    <x v="76"/>
    <x v="76"/>
  </r>
  <r>
    <n v="2"/>
    <n v="26"/>
    <x v="1"/>
    <x v="0"/>
    <s v="J2"/>
    <n v="2281097"/>
    <x v="177"/>
    <x v="177"/>
  </r>
  <r>
    <n v="2"/>
    <n v="26"/>
    <x v="1"/>
    <x v="0"/>
    <s v="J2"/>
    <n v="2526214"/>
    <x v="178"/>
    <x v="178"/>
  </r>
  <r>
    <n v="2"/>
    <n v="26"/>
    <x v="1"/>
    <x v="0"/>
    <s v="J2"/>
    <n v="2630318"/>
    <x v="179"/>
    <x v="179"/>
  </r>
  <r>
    <n v="2"/>
    <n v="26"/>
    <x v="1"/>
    <x v="0"/>
    <s v="J2"/>
    <n v="3966815"/>
    <x v="110"/>
    <x v="110"/>
  </r>
  <r>
    <n v="2"/>
    <n v="26"/>
    <x v="1"/>
    <x v="1"/>
    <s v="J1"/>
    <n v="1533731"/>
    <x v="21"/>
    <x v="21"/>
  </r>
  <r>
    <n v="2"/>
    <n v="26"/>
    <x v="1"/>
    <x v="1"/>
    <s v="J1"/>
    <n v="1615731"/>
    <x v="66"/>
    <x v="66"/>
  </r>
  <r>
    <n v="2"/>
    <n v="26"/>
    <x v="1"/>
    <x v="1"/>
    <s v="J1"/>
    <n v="1776289"/>
    <x v="149"/>
    <x v="149"/>
  </r>
  <r>
    <n v="2"/>
    <n v="26"/>
    <x v="1"/>
    <x v="1"/>
    <s v="J1"/>
    <n v="1875689"/>
    <x v="19"/>
    <x v="19"/>
  </r>
  <r>
    <n v="2"/>
    <n v="26"/>
    <x v="1"/>
    <x v="1"/>
    <s v="J1"/>
    <n v="1984650"/>
    <x v="23"/>
    <x v="23"/>
  </r>
  <r>
    <n v="2"/>
    <n v="26"/>
    <x v="1"/>
    <x v="1"/>
    <s v="J1"/>
    <n v="2066671"/>
    <x v="46"/>
    <x v="46"/>
  </r>
  <r>
    <n v="2"/>
    <n v="26"/>
    <x v="1"/>
    <x v="1"/>
    <s v="J1"/>
    <n v="2108642"/>
    <x v="30"/>
    <x v="30"/>
  </r>
  <r>
    <n v="2"/>
    <n v="26"/>
    <x v="1"/>
    <x v="1"/>
    <s v="J1"/>
    <n v="2152685"/>
    <x v="30"/>
    <x v="30"/>
  </r>
  <r>
    <n v="2"/>
    <n v="26"/>
    <x v="1"/>
    <x v="1"/>
    <s v="J1"/>
    <n v="2287247"/>
    <x v="180"/>
    <x v="180"/>
  </r>
  <r>
    <n v="2"/>
    <n v="26"/>
    <x v="1"/>
    <x v="1"/>
    <s v="J1"/>
    <n v="2568648"/>
    <x v="30"/>
    <x v="30"/>
  </r>
  <r>
    <n v="2"/>
    <n v="26"/>
    <x v="1"/>
    <x v="1"/>
    <s v="J1"/>
    <n v="3711355"/>
    <x v="113"/>
    <x v="113"/>
  </r>
  <r>
    <n v="2"/>
    <n v="26"/>
    <x v="1"/>
    <x v="1"/>
    <s v="J1"/>
    <n v="4043984"/>
    <x v="113"/>
    <x v="113"/>
  </r>
  <r>
    <n v="2"/>
    <n v="26"/>
    <x v="1"/>
    <x v="1"/>
    <s v="J2"/>
    <n v="1424562"/>
    <x v="8"/>
    <x v="8"/>
  </r>
  <r>
    <n v="2"/>
    <n v="26"/>
    <x v="1"/>
    <x v="1"/>
    <s v="J2"/>
    <n v="1611562"/>
    <x v="60"/>
    <x v="60"/>
  </r>
  <r>
    <n v="2"/>
    <n v="26"/>
    <x v="1"/>
    <x v="1"/>
    <s v="J2"/>
    <n v="1677542"/>
    <x v="43"/>
    <x v="43"/>
  </r>
  <r>
    <n v="2"/>
    <n v="26"/>
    <x v="1"/>
    <x v="1"/>
    <s v="J2"/>
    <n v="1851260"/>
    <x v="149"/>
    <x v="149"/>
  </r>
  <r>
    <n v="2"/>
    <n v="26"/>
    <x v="1"/>
    <x v="1"/>
    <s v="J2"/>
    <n v="1979011"/>
    <x v="55"/>
    <x v="55"/>
  </r>
  <r>
    <n v="2"/>
    <n v="26"/>
    <x v="1"/>
    <x v="1"/>
    <s v="J2"/>
    <n v="2034552"/>
    <x v="2"/>
    <x v="2"/>
  </r>
  <r>
    <n v="2"/>
    <n v="26"/>
    <x v="1"/>
    <x v="1"/>
    <s v="J2"/>
    <n v="2075262"/>
    <x v="46"/>
    <x v="46"/>
  </r>
  <r>
    <n v="2"/>
    <n v="26"/>
    <x v="1"/>
    <x v="1"/>
    <s v="J2"/>
    <n v="2116351"/>
    <x v="30"/>
    <x v="30"/>
  </r>
  <r>
    <n v="2"/>
    <n v="26"/>
    <x v="1"/>
    <x v="1"/>
    <s v="J2"/>
    <n v="2280007"/>
    <x v="29"/>
    <x v="29"/>
  </r>
  <r>
    <n v="2"/>
    <n v="26"/>
    <x v="1"/>
    <x v="1"/>
    <s v="J2"/>
    <n v="2525588"/>
    <x v="25"/>
    <x v="25"/>
  </r>
  <r>
    <n v="2"/>
    <n v="26"/>
    <x v="1"/>
    <x v="1"/>
    <s v="J2"/>
    <n v="2629563"/>
    <x v="125"/>
    <x v="125"/>
  </r>
  <r>
    <n v="2"/>
    <n v="26"/>
    <x v="1"/>
    <x v="1"/>
    <s v="J2"/>
    <n v="3965735"/>
    <x v="113"/>
    <x v="113"/>
  </r>
  <r>
    <n v="2"/>
    <n v="26"/>
    <x v="1"/>
    <x v="2"/>
    <s v="J1"/>
    <n v="1534096"/>
    <x v="86"/>
    <x v="86"/>
  </r>
  <r>
    <n v="2"/>
    <n v="26"/>
    <x v="1"/>
    <x v="2"/>
    <s v="J1"/>
    <n v="1616011"/>
    <x v="66"/>
    <x v="66"/>
  </r>
  <r>
    <n v="2"/>
    <n v="26"/>
    <x v="1"/>
    <x v="2"/>
    <s v="J1"/>
    <n v="1776906"/>
    <x v="160"/>
    <x v="160"/>
  </r>
  <r>
    <n v="2"/>
    <n v="26"/>
    <x v="1"/>
    <x v="2"/>
    <s v="J1"/>
    <n v="1875979"/>
    <x v="22"/>
    <x v="22"/>
  </r>
  <r>
    <n v="2"/>
    <n v="26"/>
    <x v="1"/>
    <x v="2"/>
    <s v="J1"/>
    <n v="1984954"/>
    <x v="172"/>
    <x v="172"/>
  </r>
  <r>
    <n v="2"/>
    <n v="26"/>
    <x v="1"/>
    <x v="2"/>
    <s v="J1"/>
    <n v="2066358"/>
    <x v="118"/>
    <x v="118"/>
  </r>
  <r>
    <n v="2"/>
    <n v="26"/>
    <x v="1"/>
    <x v="2"/>
    <s v="J1"/>
    <n v="2108345"/>
    <x v="120"/>
    <x v="120"/>
  </r>
  <r>
    <n v="2"/>
    <n v="26"/>
    <x v="1"/>
    <x v="2"/>
    <s v="J1"/>
    <n v="2153318"/>
    <x v="120"/>
    <x v="120"/>
  </r>
  <r>
    <n v="2"/>
    <n v="26"/>
    <x v="1"/>
    <x v="2"/>
    <s v="J1"/>
    <n v="2287821"/>
    <x v="181"/>
    <x v="181"/>
  </r>
  <r>
    <n v="2"/>
    <n v="26"/>
    <x v="1"/>
    <x v="2"/>
    <s v="J1"/>
    <n v="2569083"/>
    <x v="19"/>
    <x v="19"/>
  </r>
  <r>
    <n v="2"/>
    <n v="26"/>
    <x v="1"/>
    <x v="2"/>
    <s v="J1"/>
    <n v="3711991"/>
    <x v="81"/>
    <x v="81"/>
  </r>
  <r>
    <n v="2"/>
    <n v="26"/>
    <x v="1"/>
    <x v="2"/>
    <s v="J1"/>
    <n v="4044619"/>
    <x v="81"/>
    <x v="81"/>
  </r>
  <r>
    <n v="2"/>
    <n v="26"/>
    <x v="1"/>
    <x v="2"/>
    <s v="J2"/>
    <n v="1425000"/>
    <x v="72"/>
    <x v="72"/>
  </r>
  <r>
    <n v="2"/>
    <n v="26"/>
    <x v="1"/>
    <x v="2"/>
    <s v="J2"/>
    <n v="1611941"/>
    <x v="29"/>
    <x v="29"/>
  </r>
  <r>
    <n v="2"/>
    <n v="26"/>
    <x v="1"/>
    <x v="2"/>
    <s v="J2"/>
    <n v="1678098"/>
    <x v="98"/>
    <x v="98"/>
  </r>
  <r>
    <n v="2"/>
    <n v="26"/>
    <x v="1"/>
    <x v="2"/>
    <s v="J2"/>
    <n v="1851971"/>
    <x v="160"/>
    <x v="160"/>
  </r>
  <r>
    <n v="2"/>
    <n v="26"/>
    <x v="1"/>
    <x v="2"/>
    <s v="J2"/>
    <n v="1979717"/>
    <x v="182"/>
    <x v="182"/>
  </r>
  <r>
    <n v="2"/>
    <n v="26"/>
    <x v="1"/>
    <x v="2"/>
    <s v="J2"/>
    <n v="2034324"/>
    <x v="183"/>
    <x v="183"/>
  </r>
  <r>
    <n v="2"/>
    <n v="26"/>
    <x v="1"/>
    <x v="2"/>
    <s v="J2"/>
    <n v="2075961"/>
    <x v="184"/>
    <x v="184"/>
  </r>
  <r>
    <n v="2"/>
    <n v="26"/>
    <x v="1"/>
    <x v="2"/>
    <s v="J2"/>
    <n v="2117084"/>
    <x v="120"/>
    <x v="120"/>
  </r>
  <r>
    <n v="2"/>
    <n v="26"/>
    <x v="1"/>
    <x v="2"/>
    <s v="J2"/>
    <n v="2280741"/>
    <x v="128"/>
    <x v="128"/>
  </r>
  <r>
    <n v="2"/>
    <n v="26"/>
    <x v="1"/>
    <x v="2"/>
    <s v="J2"/>
    <n v="2525982"/>
    <x v="185"/>
    <x v="185"/>
  </r>
  <r>
    <n v="2"/>
    <n v="26"/>
    <x v="1"/>
    <x v="2"/>
    <s v="J2"/>
    <n v="2629960"/>
    <x v="186"/>
    <x v="186"/>
  </r>
  <r>
    <n v="2"/>
    <n v="26"/>
    <x v="1"/>
    <x v="2"/>
    <s v="J2"/>
    <n v="3966457"/>
    <x v="81"/>
    <x v="81"/>
  </r>
  <r>
    <n v="2"/>
    <n v="26"/>
    <x v="2"/>
    <x v="0"/>
    <s v="J1"/>
    <n v="1534134"/>
    <x v="187"/>
    <x v="187"/>
  </r>
  <r>
    <n v="2"/>
    <n v="26"/>
    <x v="2"/>
    <x v="0"/>
    <s v="J1"/>
    <n v="1616412"/>
    <x v="184"/>
    <x v="184"/>
  </r>
  <r>
    <n v="2"/>
    <n v="26"/>
    <x v="2"/>
    <x v="0"/>
    <s v="J1"/>
    <n v="1777311"/>
    <x v="188"/>
    <x v="188"/>
  </r>
  <r>
    <n v="2"/>
    <n v="26"/>
    <x v="2"/>
    <x v="0"/>
    <s v="J1"/>
    <n v="1876190"/>
    <x v="189"/>
    <x v="189"/>
  </r>
  <r>
    <n v="2"/>
    <n v="26"/>
    <x v="2"/>
    <x v="0"/>
    <s v="J1"/>
    <n v="1985409"/>
    <x v="190"/>
    <x v="190"/>
  </r>
  <r>
    <n v="2"/>
    <n v="26"/>
    <x v="2"/>
    <x v="0"/>
    <s v="J1"/>
    <n v="2066799"/>
    <x v="191"/>
    <x v="191"/>
  </r>
  <r>
    <n v="2"/>
    <n v="26"/>
    <x v="2"/>
    <x v="0"/>
    <s v="J1"/>
    <n v="2108761"/>
    <x v="71"/>
    <x v="71"/>
  </r>
  <r>
    <n v="2"/>
    <n v="26"/>
    <x v="2"/>
    <x v="0"/>
    <s v="J1"/>
    <n v="2153732"/>
    <x v="71"/>
    <x v="71"/>
  </r>
  <r>
    <n v="2"/>
    <n v="26"/>
    <x v="2"/>
    <x v="0"/>
    <s v="J1"/>
    <n v="2288208"/>
    <x v="12"/>
    <x v="12"/>
  </r>
  <r>
    <n v="2"/>
    <n v="26"/>
    <x v="2"/>
    <x v="0"/>
    <s v="J1"/>
    <n v="2569528"/>
    <x v="142"/>
    <x v="142"/>
  </r>
  <r>
    <n v="2"/>
    <n v="26"/>
    <x v="2"/>
    <x v="0"/>
    <s v="J1"/>
    <n v="3712406"/>
    <x v="122"/>
    <x v="122"/>
  </r>
  <r>
    <n v="2"/>
    <n v="26"/>
    <x v="2"/>
    <x v="0"/>
    <s v="J1"/>
    <n v="4045033"/>
    <x v="122"/>
    <x v="122"/>
  </r>
  <r>
    <n v="2"/>
    <n v="26"/>
    <x v="2"/>
    <x v="0"/>
    <s v="J2"/>
    <n v="1425035"/>
    <x v="192"/>
    <x v="192"/>
  </r>
  <r>
    <n v="2"/>
    <n v="26"/>
    <x v="2"/>
    <x v="0"/>
    <s v="J2"/>
    <n v="1611946"/>
    <x v="28"/>
    <x v="28"/>
  </r>
  <r>
    <n v="2"/>
    <n v="26"/>
    <x v="2"/>
    <x v="0"/>
    <s v="J2"/>
    <n v="1678453"/>
    <x v="151"/>
    <x v="151"/>
  </r>
  <r>
    <n v="2"/>
    <n v="26"/>
    <x v="2"/>
    <x v="0"/>
    <s v="J2"/>
    <n v="1852289"/>
    <x v="188"/>
    <x v="188"/>
  </r>
  <r>
    <n v="2"/>
    <n v="26"/>
    <x v="2"/>
    <x v="0"/>
    <s v="J2"/>
    <n v="1980011"/>
    <x v="161"/>
    <x v="161"/>
  </r>
  <r>
    <n v="2"/>
    <n v="26"/>
    <x v="2"/>
    <x v="0"/>
    <s v="J2"/>
    <n v="2034686"/>
    <x v="193"/>
    <x v="193"/>
  </r>
  <r>
    <n v="2"/>
    <n v="26"/>
    <x v="2"/>
    <x v="0"/>
    <s v="J2"/>
    <n v="2076264"/>
    <x v="75"/>
    <x v="75"/>
  </r>
  <r>
    <n v="2"/>
    <n v="26"/>
    <x v="2"/>
    <x v="0"/>
    <s v="J2"/>
    <n v="2117410"/>
    <x v="71"/>
    <x v="71"/>
  </r>
  <r>
    <n v="2"/>
    <n v="26"/>
    <x v="2"/>
    <x v="0"/>
    <s v="J2"/>
    <n v="2281064"/>
    <x v="7"/>
    <x v="7"/>
  </r>
  <r>
    <n v="2"/>
    <n v="26"/>
    <x v="2"/>
    <x v="0"/>
    <s v="J2"/>
    <n v="2526123"/>
    <x v="62"/>
    <x v="62"/>
  </r>
  <r>
    <n v="2"/>
    <n v="26"/>
    <x v="2"/>
    <x v="0"/>
    <s v="J2"/>
    <n v="2630232"/>
    <x v="6"/>
    <x v="6"/>
  </r>
  <r>
    <n v="2"/>
    <n v="26"/>
    <x v="2"/>
    <x v="0"/>
    <s v="J2"/>
    <n v="3966754"/>
    <x v="122"/>
    <x v="122"/>
  </r>
  <r>
    <n v="2"/>
    <n v="26"/>
    <x v="2"/>
    <x v="1"/>
    <s v="J1"/>
    <n v="1535014"/>
    <x v="66"/>
    <x v="66"/>
  </r>
  <r>
    <n v="2"/>
    <n v="26"/>
    <x v="2"/>
    <x v="1"/>
    <s v="J1"/>
    <n v="1616974"/>
    <x v="35"/>
    <x v="35"/>
  </r>
  <r>
    <n v="2"/>
    <n v="26"/>
    <x v="2"/>
    <x v="1"/>
    <s v="J1"/>
    <n v="1777231"/>
    <x v="173"/>
    <x v="173"/>
  </r>
  <r>
    <n v="2"/>
    <n v="26"/>
    <x v="2"/>
    <x v="1"/>
    <s v="J1"/>
    <n v="1876949"/>
    <x v="35"/>
    <x v="35"/>
  </r>
  <r>
    <n v="2"/>
    <n v="26"/>
    <x v="2"/>
    <x v="1"/>
    <s v="J1"/>
    <n v="1985904"/>
    <x v="30"/>
    <x v="30"/>
  </r>
  <r>
    <n v="2"/>
    <n v="26"/>
    <x v="2"/>
    <x v="1"/>
    <s v="J1"/>
    <n v="2066902"/>
    <x v="23"/>
    <x v="23"/>
  </r>
  <r>
    <n v="2"/>
    <n v="26"/>
    <x v="2"/>
    <x v="1"/>
    <s v="J1"/>
    <n v="2108927"/>
    <x v="170"/>
    <x v="170"/>
  </r>
  <r>
    <n v="2"/>
    <n v="26"/>
    <x v="2"/>
    <x v="1"/>
    <s v="J1"/>
    <n v="2153656"/>
    <x v="170"/>
    <x v="170"/>
  </r>
  <r>
    <n v="2"/>
    <n v="26"/>
    <x v="2"/>
    <x v="1"/>
    <s v="J1"/>
    <n v="2288127"/>
    <x v="53"/>
    <x v="53"/>
  </r>
  <r>
    <n v="2"/>
    <n v="26"/>
    <x v="2"/>
    <x v="1"/>
    <s v="J1"/>
    <n v="2569902"/>
    <x v="39"/>
    <x v="39"/>
  </r>
  <r>
    <n v="2"/>
    <n v="26"/>
    <x v="2"/>
    <x v="1"/>
    <s v="J1"/>
    <n v="3712328"/>
    <x v="136"/>
    <x v="136"/>
  </r>
  <r>
    <n v="2"/>
    <n v="26"/>
    <x v="2"/>
    <x v="1"/>
    <s v="J1"/>
    <n v="4044957"/>
    <x v="136"/>
    <x v="136"/>
  </r>
  <r>
    <n v="2"/>
    <n v="26"/>
    <x v="2"/>
    <x v="1"/>
    <s v="J2"/>
    <n v="1424827"/>
    <x v="45"/>
    <x v="45"/>
  </r>
  <r>
    <n v="2"/>
    <n v="26"/>
    <x v="2"/>
    <x v="1"/>
    <s v="J2"/>
    <n v="1611869"/>
    <x v="154"/>
    <x v="154"/>
  </r>
  <r>
    <n v="2"/>
    <n v="26"/>
    <x v="2"/>
    <x v="1"/>
    <s v="J2"/>
    <n v="1678807"/>
    <x v="2"/>
    <x v="2"/>
  </r>
  <r>
    <n v="2"/>
    <n v="26"/>
    <x v="2"/>
    <x v="1"/>
    <s v="J2"/>
    <n v="1852223"/>
    <x v="173"/>
    <x v="173"/>
  </r>
  <r>
    <n v="2"/>
    <n v="26"/>
    <x v="2"/>
    <x v="1"/>
    <s v="J2"/>
    <n v="1979935"/>
    <x v="66"/>
    <x v="66"/>
  </r>
  <r>
    <n v="2"/>
    <n v="26"/>
    <x v="2"/>
    <x v="1"/>
    <s v="J2"/>
    <n v="2034805"/>
    <x v="74"/>
    <x v="74"/>
  </r>
  <r>
    <n v="2"/>
    <n v="26"/>
    <x v="2"/>
    <x v="1"/>
    <s v="J2"/>
    <n v="2076185"/>
    <x v="177"/>
    <x v="177"/>
  </r>
  <r>
    <n v="2"/>
    <n v="26"/>
    <x v="2"/>
    <x v="1"/>
    <s v="J2"/>
    <n v="2117340"/>
    <x v="170"/>
    <x v="170"/>
  </r>
  <r>
    <n v="2"/>
    <n v="26"/>
    <x v="2"/>
    <x v="1"/>
    <s v="J2"/>
    <n v="2280995"/>
    <x v="194"/>
    <x v="194"/>
  </r>
  <r>
    <n v="2"/>
    <n v="26"/>
    <x v="2"/>
    <x v="1"/>
    <s v="J2"/>
    <n v="2526822"/>
    <x v="35"/>
    <x v="35"/>
  </r>
  <r>
    <n v="2"/>
    <n v="26"/>
    <x v="2"/>
    <x v="1"/>
    <s v="J2"/>
    <n v="2630801"/>
    <x v="98"/>
    <x v="98"/>
  </r>
  <r>
    <n v="2"/>
    <n v="26"/>
    <x v="2"/>
    <x v="1"/>
    <s v="J2"/>
    <n v="3966683"/>
    <x v="136"/>
    <x v="136"/>
  </r>
  <r>
    <n v="2"/>
    <n v="26"/>
    <x v="2"/>
    <x v="2"/>
    <s v="J1"/>
    <n v="1534193"/>
    <x v="195"/>
    <x v="195"/>
  </r>
  <r>
    <n v="2"/>
    <n v="26"/>
    <x v="2"/>
    <x v="2"/>
    <s v="J1"/>
    <n v="1616171"/>
    <x v="40"/>
    <x v="40"/>
  </r>
  <r>
    <n v="2"/>
    <n v="26"/>
    <x v="2"/>
    <x v="2"/>
    <s v="J1"/>
    <n v="1776950"/>
    <x v="2"/>
    <x v="2"/>
  </r>
  <r>
    <n v="2"/>
    <n v="26"/>
    <x v="2"/>
    <x v="2"/>
    <s v="J1"/>
    <n v="1876145"/>
    <x v="19"/>
    <x v="19"/>
  </r>
  <r>
    <n v="2"/>
    <n v="26"/>
    <x v="2"/>
    <x v="2"/>
    <s v="J1"/>
    <n v="1985112"/>
    <x v="23"/>
    <x v="23"/>
  </r>
  <r>
    <n v="2"/>
    <n v="26"/>
    <x v="2"/>
    <x v="2"/>
    <s v="J1"/>
    <n v="2066435"/>
    <x v="196"/>
    <x v="196"/>
  </r>
  <r>
    <n v="2"/>
    <n v="26"/>
    <x v="2"/>
    <x v="2"/>
    <s v="J1"/>
    <n v="2108389"/>
    <x v="126"/>
    <x v="126"/>
  </r>
  <r>
    <n v="2"/>
    <n v="26"/>
    <x v="2"/>
    <x v="2"/>
    <s v="J1"/>
    <n v="2153373"/>
    <x v="126"/>
    <x v="126"/>
  </r>
  <r>
    <n v="2"/>
    <n v="26"/>
    <x v="2"/>
    <x v="2"/>
    <s v="J1"/>
    <n v="2287902"/>
    <x v="197"/>
    <x v="197"/>
  </r>
  <r>
    <n v="2"/>
    <n v="26"/>
    <x v="2"/>
    <x v="2"/>
    <s v="J1"/>
    <n v="2569182"/>
    <x v="77"/>
    <x v="77"/>
  </r>
  <r>
    <n v="2"/>
    <n v="26"/>
    <x v="2"/>
    <x v="2"/>
    <s v="J1"/>
    <n v="3712073"/>
    <x v="46"/>
    <x v="46"/>
  </r>
  <r>
    <n v="2"/>
    <n v="26"/>
    <x v="2"/>
    <x v="2"/>
    <s v="J1"/>
    <n v="4044700"/>
    <x v="46"/>
    <x v="46"/>
  </r>
  <r>
    <n v="2"/>
    <n v="26"/>
    <x v="2"/>
    <x v="2"/>
    <s v="J2"/>
    <n v="1424958"/>
    <x v="8"/>
    <x v="8"/>
  </r>
  <r>
    <n v="2"/>
    <n v="26"/>
    <x v="2"/>
    <x v="2"/>
    <s v="J2"/>
    <n v="1611950"/>
    <x v="60"/>
    <x v="60"/>
  </r>
  <r>
    <n v="2"/>
    <n v="26"/>
    <x v="2"/>
    <x v="2"/>
    <s v="J2"/>
    <n v="1678011"/>
    <x v="131"/>
    <x v="131"/>
  </r>
  <r>
    <n v="2"/>
    <n v="26"/>
    <x v="2"/>
    <x v="2"/>
    <s v="J2"/>
    <n v="1851853"/>
    <x v="2"/>
    <x v="2"/>
  </r>
  <r>
    <n v="2"/>
    <n v="26"/>
    <x v="2"/>
    <x v="2"/>
    <s v="J2"/>
    <n v="1979631"/>
    <x v="149"/>
    <x v="149"/>
  </r>
  <r>
    <n v="2"/>
    <n v="26"/>
    <x v="2"/>
    <x v="2"/>
    <s v="J2"/>
    <n v="2034238"/>
    <x v="65"/>
    <x v="65"/>
  </r>
  <r>
    <n v="2"/>
    <n v="26"/>
    <x v="2"/>
    <x v="2"/>
    <s v="J2"/>
    <n v="2075881"/>
    <x v="91"/>
    <x v="91"/>
  </r>
  <r>
    <n v="2"/>
    <n v="26"/>
    <x v="2"/>
    <x v="2"/>
    <s v="J2"/>
    <n v="2116971"/>
    <x v="126"/>
    <x v="126"/>
  </r>
  <r>
    <n v="2"/>
    <n v="26"/>
    <x v="2"/>
    <x v="2"/>
    <s v="J2"/>
    <n v="2280658"/>
    <x v="105"/>
    <x v="105"/>
  </r>
  <r>
    <n v="2"/>
    <n v="26"/>
    <x v="2"/>
    <x v="2"/>
    <s v="J2"/>
    <n v="2525979"/>
    <x v="103"/>
    <x v="103"/>
  </r>
  <r>
    <n v="2"/>
    <n v="26"/>
    <x v="2"/>
    <x v="2"/>
    <s v="J2"/>
    <n v="2629947"/>
    <x v="182"/>
    <x v="182"/>
  </r>
  <r>
    <n v="2"/>
    <n v="26"/>
    <x v="2"/>
    <x v="2"/>
    <s v="J2"/>
    <n v="3966348"/>
    <x v="46"/>
    <x v="46"/>
  </r>
  <r>
    <n v="2"/>
    <n v="26"/>
    <x v="3"/>
    <x v="0"/>
    <s v="J1"/>
    <n v="1533888"/>
    <x v="198"/>
    <x v="198"/>
  </r>
  <r>
    <n v="2"/>
    <n v="26"/>
    <x v="3"/>
    <x v="0"/>
    <s v="J1"/>
    <n v="1615954"/>
    <x v="154"/>
    <x v="154"/>
  </r>
  <r>
    <n v="2"/>
    <n v="26"/>
    <x v="3"/>
    <x v="0"/>
    <s v="J1"/>
    <n v="1776848"/>
    <x v="19"/>
    <x v="19"/>
  </r>
  <r>
    <n v="2"/>
    <n v="26"/>
    <x v="3"/>
    <x v="0"/>
    <s v="J1"/>
    <n v="1875845"/>
    <x v="199"/>
    <x v="199"/>
  </r>
  <r>
    <n v="2"/>
    <n v="26"/>
    <x v="3"/>
    <x v="0"/>
    <s v="J1"/>
    <n v="1984936"/>
    <x v="200"/>
    <x v="200"/>
  </r>
  <r>
    <n v="2"/>
    <n v="26"/>
    <x v="3"/>
    <x v="0"/>
    <s v="J1"/>
    <n v="2066342"/>
    <x v="162"/>
    <x v="162"/>
  </r>
  <r>
    <n v="2"/>
    <n v="26"/>
    <x v="3"/>
    <x v="0"/>
    <s v="J1"/>
    <n v="2108329"/>
    <x v="108"/>
    <x v="108"/>
  </r>
  <r>
    <n v="2"/>
    <n v="26"/>
    <x v="3"/>
    <x v="0"/>
    <s v="J1"/>
    <n v="2153307"/>
    <x v="108"/>
    <x v="108"/>
  </r>
  <r>
    <n v="2"/>
    <n v="26"/>
    <x v="3"/>
    <x v="0"/>
    <s v="J1"/>
    <n v="2287815"/>
    <x v="201"/>
    <x v="201"/>
  </r>
  <r>
    <n v="2"/>
    <n v="26"/>
    <x v="3"/>
    <x v="0"/>
    <s v="J1"/>
    <n v="2569069"/>
    <x v="202"/>
    <x v="202"/>
  </r>
  <r>
    <n v="2"/>
    <n v="26"/>
    <x v="3"/>
    <x v="0"/>
    <s v="J1"/>
    <n v="3711983"/>
    <x v="31"/>
    <x v="31"/>
  </r>
  <r>
    <n v="2"/>
    <n v="26"/>
    <x v="3"/>
    <x v="0"/>
    <s v="J1"/>
    <n v="4044607"/>
    <x v="31"/>
    <x v="31"/>
  </r>
  <r>
    <n v="2"/>
    <n v="26"/>
    <x v="3"/>
    <x v="0"/>
    <s v="J2"/>
    <n v="1424591"/>
    <x v="203"/>
    <x v="203"/>
  </r>
  <r>
    <n v="2"/>
    <n v="26"/>
    <x v="3"/>
    <x v="0"/>
    <s v="J2"/>
    <n v="1611692"/>
    <x v="204"/>
    <x v="204"/>
  </r>
  <r>
    <n v="2"/>
    <n v="26"/>
    <x v="3"/>
    <x v="0"/>
    <s v="J2"/>
    <n v="1678022"/>
    <x v="205"/>
    <x v="205"/>
  </r>
  <r>
    <n v="2"/>
    <n v="26"/>
    <x v="3"/>
    <x v="0"/>
    <s v="J2"/>
    <n v="1851839"/>
    <x v="19"/>
    <x v="19"/>
  </r>
  <r>
    <n v="2"/>
    <n v="26"/>
    <x v="3"/>
    <x v="0"/>
    <s v="J2"/>
    <n v="1979616"/>
    <x v="186"/>
    <x v="186"/>
  </r>
  <r>
    <n v="2"/>
    <n v="26"/>
    <x v="3"/>
    <x v="0"/>
    <s v="J2"/>
    <n v="2034252"/>
    <x v="93"/>
    <x v="93"/>
  </r>
  <r>
    <n v="2"/>
    <n v="26"/>
    <x v="3"/>
    <x v="0"/>
    <s v="J2"/>
    <n v="2075892"/>
    <x v="206"/>
    <x v="206"/>
  </r>
  <r>
    <n v="2"/>
    <n v="26"/>
    <x v="3"/>
    <x v="0"/>
    <s v="J2"/>
    <n v="2116983"/>
    <x v="108"/>
    <x v="108"/>
  </r>
  <r>
    <n v="2"/>
    <n v="26"/>
    <x v="3"/>
    <x v="0"/>
    <s v="J2"/>
    <n v="2279846"/>
    <x v="81"/>
    <x v="81"/>
  </r>
  <r>
    <n v="2"/>
    <n v="26"/>
    <x v="3"/>
    <x v="0"/>
    <s v="J2"/>
    <n v="2525729"/>
    <x v="136"/>
    <x v="136"/>
  </r>
  <r>
    <n v="2"/>
    <n v="26"/>
    <x v="3"/>
    <x v="0"/>
    <s v="J2"/>
    <n v="2629804"/>
    <x v="2"/>
    <x v="2"/>
  </r>
  <r>
    <n v="2"/>
    <n v="26"/>
    <x v="3"/>
    <x v="0"/>
    <s v="J2"/>
    <n v="3966306"/>
    <x v="31"/>
    <x v="31"/>
  </r>
  <r>
    <n v="2"/>
    <n v="26"/>
    <x v="3"/>
    <x v="1"/>
    <s v="J1"/>
    <n v="1534154"/>
    <x v="35"/>
    <x v="35"/>
  </r>
  <r>
    <n v="2"/>
    <n v="26"/>
    <x v="3"/>
    <x v="1"/>
    <s v="J1"/>
    <n v="1616148"/>
    <x v="187"/>
    <x v="187"/>
  </r>
  <r>
    <n v="2"/>
    <n v="26"/>
    <x v="3"/>
    <x v="1"/>
    <s v="J1"/>
    <n v="1776927"/>
    <x v="39"/>
    <x v="39"/>
  </r>
  <r>
    <n v="2"/>
    <n v="26"/>
    <x v="3"/>
    <x v="1"/>
    <s v="J1"/>
    <n v="1876106"/>
    <x v="106"/>
    <x v="106"/>
  </r>
  <r>
    <n v="2"/>
    <n v="26"/>
    <x v="3"/>
    <x v="1"/>
    <s v="J1"/>
    <n v="1985065"/>
    <x v="39"/>
    <x v="39"/>
  </r>
  <r>
    <n v="2"/>
    <n v="26"/>
    <x v="3"/>
    <x v="1"/>
    <s v="J1"/>
    <n v="2067086"/>
    <x v="162"/>
    <x v="162"/>
  </r>
  <r>
    <n v="2"/>
    <n v="26"/>
    <x v="3"/>
    <x v="1"/>
    <s v="J1"/>
    <n v="2109065"/>
    <x v="207"/>
    <x v="207"/>
  </r>
  <r>
    <n v="2"/>
    <n v="26"/>
    <x v="3"/>
    <x v="1"/>
    <s v="J1"/>
    <n v="2153351"/>
    <x v="207"/>
    <x v="207"/>
  </r>
  <r>
    <n v="2"/>
    <n v="26"/>
    <x v="3"/>
    <x v="1"/>
    <s v="J1"/>
    <n v="2287881"/>
    <x v="149"/>
    <x v="149"/>
  </r>
  <r>
    <n v="2"/>
    <n v="26"/>
    <x v="3"/>
    <x v="1"/>
    <s v="J1"/>
    <n v="2570061"/>
    <x v="75"/>
    <x v="75"/>
  </r>
  <r>
    <n v="2"/>
    <n v="26"/>
    <x v="3"/>
    <x v="1"/>
    <s v="J1"/>
    <n v="3712063"/>
    <x v="208"/>
    <x v="208"/>
  </r>
  <r>
    <n v="2"/>
    <n v="26"/>
    <x v="3"/>
    <x v="1"/>
    <s v="J1"/>
    <n v="4044681"/>
    <x v="208"/>
    <x v="208"/>
  </r>
  <r>
    <n v="2"/>
    <n v="26"/>
    <x v="3"/>
    <x v="1"/>
    <s v="J2"/>
    <n v="1424974"/>
    <x v="8"/>
    <x v="8"/>
  </r>
  <r>
    <n v="2"/>
    <n v="26"/>
    <x v="3"/>
    <x v="1"/>
    <s v="J2"/>
    <n v="1611967"/>
    <x v="60"/>
    <x v="60"/>
  </r>
  <r>
    <n v="2"/>
    <n v="26"/>
    <x v="3"/>
    <x v="1"/>
    <s v="J2"/>
    <n v="1678951"/>
    <x v="43"/>
    <x v="43"/>
  </r>
  <r>
    <n v="2"/>
    <n v="26"/>
    <x v="3"/>
    <x v="1"/>
    <s v="J2"/>
    <n v="1851900"/>
    <x v="39"/>
    <x v="39"/>
  </r>
  <r>
    <n v="2"/>
    <n v="26"/>
    <x v="3"/>
    <x v="1"/>
    <s v="J2"/>
    <n v="1979676"/>
    <x v="13"/>
    <x v="13"/>
  </r>
  <r>
    <n v="2"/>
    <n v="26"/>
    <x v="3"/>
    <x v="1"/>
    <s v="J2"/>
    <n v="2034959"/>
    <x v="2"/>
    <x v="2"/>
  </r>
  <r>
    <n v="2"/>
    <n v="26"/>
    <x v="3"/>
    <x v="1"/>
    <s v="J2"/>
    <n v="2075926"/>
    <x v="162"/>
    <x v="162"/>
  </r>
  <r>
    <n v="2"/>
    <n v="26"/>
    <x v="3"/>
    <x v="1"/>
    <s v="J2"/>
    <n v="2117016"/>
    <x v="207"/>
    <x v="207"/>
  </r>
  <r>
    <n v="2"/>
    <n v="26"/>
    <x v="3"/>
    <x v="1"/>
    <s v="J2"/>
    <n v="2279913"/>
    <x v="94"/>
    <x v="94"/>
  </r>
  <r>
    <n v="2"/>
    <n v="26"/>
    <x v="3"/>
    <x v="1"/>
    <s v="J2"/>
    <n v="2525998"/>
    <x v="127"/>
    <x v="127"/>
  </r>
  <r>
    <n v="2"/>
    <n v="26"/>
    <x v="3"/>
    <x v="1"/>
    <s v="J2"/>
    <n v="2629975"/>
    <x v="163"/>
    <x v="163"/>
  </r>
  <r>
    <n v="2"/>
    <n v="26"/>
    <x v="3"/>
    <x v="1"/>
    <s v="J2"/>
    <n v="3966373"/>
    <x v="208"/>
    <x v="208"/>
  </r>
  <r>
    <n v="2"/>
    <n v="26"/>
    <x v="3"/>
    <x v="2"/>
    <s v="J1"/>
    <n v="1533935"/>
    <x v="115"/>
    <x v="115"/>
  </r>
  <r>
    <n v="2"/>
    <n v="26"/>
    <x v="3"/>
    <x v="2"/>
    <s v="J1"/>
    <n v="1616211"/>
    <x v="119"/>
    <x v="119"/>
  </r>
  <r>
    <n v="2"/>
    <n v="26"/>
    <x v="3"/>
    <x v="2"/>
    <s v="J1"/>
    <n v="1777065"/>
    <x v="209"/>
    <x v="209"/>
  </r>
  <r>
    <n v="2"/>
    <n v="26"/>
    <x v="3"/>
    <x v="2"/>
    <s v="J1"/>
    <n v="1875911"/>
    <x v="40"/>
    <x v="40"/>
  </r>
  <r>
    <n v="2"/>
    <n v="26"/>
    <x v="3"/>
    <x v="2"/>
    <s v="J1"/>
    <n v="1985118"/>
    <x v="102"/>
    <x v="102"/>
  </r>
  <r>
    <n v="2"/>
    <n v="26"/>
    <x v="3"/>
    <x v="2"/>
    <s v="J1"/>
    <n v="2066900"/>
    <x v="210"/>
    <x v="210"/>
  </r>
  <r>
    <n v="2"/>
    <n v="26"/>
    <x v="3"/>
    <x v="2"/>
    <s v="J1"/>
    <n v="2108864"/>
    <x v="150"/>
    <x v="150"/>
  </r>
  <r>
    <n v="2"/>
    <n v="26"/>
    <x v="3"/>
    <x v="2"/>
    <s v="J1"/>
    <n v="2153493"/>
    <x v="150"/>
    <x v="150"/>
  </r>
  <r>
    <n v="2"/>
    <n v="26"/>
    <x v="3"/>
    <x v="2"/>
    <s v="J1"/>
    <n v="2287962"/>
    <x v="72"/>
    <x v="72"/>
  </r>
  <r>
    <n v="2"/>
    <n v="26"/>
    <x v="3"/>
    <x v="2"/>
    <s v="J1"/>
    <n v="2569283"/>
    <x v="117"/>
    <x v="117"/>
  </r>
  <r>
    <n v="2"/>
    <n v="26"/>
    <x v="3"/>
    <x v="2"/>
    <s v="J1"/>
    <n v="3712171"/>
    <x v="211"/>
    <x v="211"/>
  </r>
  <r>
    <n v="2"/>
    <n v="26"/>
    <x v="3"/>
    <x v="2"/>
    <s v="J1"/>
    <n v="4044790"/>
    <x v="211"/>
    <x v="211"/>
  </r>
  <r>
    <n v="2"/>
    <n v="26"/>
    <x v="3"/>
    <x v="2"/>
    <s v="J2"/>
    <n v="1424840"/>
    <x v="45"/>
    <x v="45"/>
  </r>
  <r>
    <n v="2"/>
    <n v="26"/>
    <x v="3"/>
    <x v="2"/>
    <s v="J2"/>
    <n v="1611842"/>
    <x v="110"/>
    <x v="110"/>
  </r>
  <r>
    <n v="2"/>
    <n v="26"/>
    <x v="3"/>
    <x v="2"/>
    <s v="J2"/>
    <n v="1678288"/>
    <x v="182"/>
    <x v="182"/>
  </r>
  <r>
    <n v="2"/>
    <n v="26"/>
    <x v="3"/>
    <x v="2"/>
    <s v="J2"/>
    <n v="1852116"/>
    <x v="209"/>
    <x v="209"/>
  </r>
  <r>
    <n v="2"/>
    <n v="26"/>
    <x v="3"/>
    <x v="2"/>
    <s v="J2"/>
    <n v="1979837"/>
    <x v="29"/>
    <x v="29"/>
  </r>
  <r>
    <n v="2"/>
    <n v="26"/>
    <x v="3"/>
    <x v="2"/>
    <s v="J2"/>
    <n v="2034818"/>
    <x v="26"/>
    <x v="26"/>
  </r>
  <r>
    <n v="2"/>
    <n v="26"/>
    <x v="3"/>
    <x v="2"/>
    <s v="J2"/>
    <n v="2076150"/>
    <x v="210"/>
    <x v="210"/>
  </r>
  <r>
    <n v="2"/>
    <n v="26"/>
    <x v="3"/>
    <x v="2"/>
    <s v="J2"/>
    <n v="2117236"/>
    <x v="150"/>
    <x v="150"/>
  </r>
  <r>
    <n v="2"/>
    <n v="26"/>
    <x v="3"/>
    <x v="2"/>
    <s v="J2"/>
    <n v="2280101"/>
    <x v="140"/>
    <x v="140"/>
  </r>
  <r>
    <n v="2"/>
    <n v="26"/>
    <x v="3"/>
    <x v="2"/>
    <s v="J2"/>
    <n v="2525959"/>
    <x v="160"/>
    <x v="160"/>
  </r>
  <r>
    <n v="2"/>
    <n v="26"/>
    <x v="3"/>
    <x v="2"/>
    <s v="J2"/>
    <n v="2630058"/>
    <x v="104"/>
    <x v="104"/>
  </r>
  <r>
    <n v="2"/>
    <n v="26"/>
    <x v="3"/>
    <x v="2"/>
    <s v="J2"/>
    <n v="3966565"/>
    <x v="211"/>
    <x v="211"/>
  </r>
  <r>
    <n v="3"/>
    <n v="26"/>
    <x v="0"/>
    <x v="0"/>
    <s v="J1"/>
    <n v="1533656"/>
    <x v="212"/>
    <x v="212"/>
  </r>
  <r>
    <n v="3"/>
    <n v="26"/>
    <x v="0"/>
    <x v="0"/>
    <s v="J1"/>
    <n v="1615989"/>
    <x v="213"/>
    <x v="213"/>
  </r>
  <r>
    <n v="3"/>
    <n v="26"/>
    <x v="0"/>
    <x v="0"/>
    <s v="J1"/>
    <n v="1776757"/>
    <x v="197"/>
    <x v="197"/>
  </r>
  <r>
    <n v="3"/>
    <n v="26"/>
    <x v="0"/>
    <x v="0"/>
    <s v="J1"/>
    <n v="1875635"/>
    <x v="214"/>
    <x v="214"/>
  </r>
  <r>
    <n v="3"/>
    <n v="26"/>
    <x v="0"/>
    <x v="0"/>
    <s v="J1"/>
    <n v="1984856"/>
    <x v="170"/>
    <x v="170"/>
  </r>
  <r>
    <n v="3"/>
    <n v="26"/>
    <x v="0"/>
    <x v="0"/>
    <s v="J1"/>
    <n v="2066185"/>
    <x v="72"/>
    <x v="72"/>
  </r>
  <r>
    <n v="3"/>
    <n v="26"/>
    <x v="0"/>
    <x v="0"/>
    <s v="J1"/>
    <n v="2108173"/>
    <x v="2"/>
    <x v="2"/>
  </r>
  <r>
    <n v="3"/>
    <n v="26"/>
    <x v="0"/>
    <x v="0"/>
    <s v="J1"/>
    <n v="2153153"/>
    <x v="2"/>
    <x v="2"/>
  </r>
  <r>
    <n v="3"/>
    <n v="26"/>
    <x v="0"/>
    <x v="0"/>
    <s v="J1"/>
    <n v="2287679"/>
    <x v="47"/>
    <x v="47"/>
  </r>
  <r>
    <n v="3"/>
    <n v="26"/>
    <x v="0"/>
    <x v="0"/>
    <s v="J1"/>
    <n v="2568977"/>
    <x v="181"/>
    <x v="181"/>
  </r>
  <r>
    <n v="3"/>
    <n v="26"/>
    <x v="0"/>
    <x v="0"/>
    <s v="J1"/>
    <n v="3711825"/>
    <x v="67"/>
    <x v="67"/>
  </r>
  <r>
    <n v="3"/>
    <n v="26"/>
    <x v="0"/>
    <x v="0"/>
    <s v="J2"/>
    <n v="1424336"/>
    <x v="181"/>
    <x v="181"/>
  </r>
  <r>
    <n v="3"/>
    <n v="26"/>
    <x v="0"/>
    <x v="0"/>
    <s v="J2"/>
    <n v="1611449"/>
    <x v="215"/>
    <x v="215"/>
  </r>
  <r>
    <n v="3"/>
    <n v="26"/>
    <x v="0"/>
    <x v="0"/>
    <s v="J2"/>
    <n v="1677905"/>
    <x v="148"/>
    <x v="148"/>
  </r>
  <r>
    <n v="3"/>
    <n v="26"/>
    <x v="0"/>
    <x v="0"/>
    <s v="J2"/>
    <n v="1851738"/>
    <x v="197"/>
    <x v="197"/>
  </r>
  <r>
    <n v="3"/>
    <n v="26"/>
    <x v="0"/>
    <x v="0"/>
    <s v="J2"/>
    <n v="1979467"/>
    <x v="112"/>
    <x v="112"/>
  </r>
  <r>
    <n v="3"/>
    <n v="26"/>
    <x v="0"/>
    <x v="0"/>
    <s v="J2"/>
    <n v="2034062"/>
    <x v="23"/>
    <x v="23"/>
  </r>
  <r>
    <n v="3"/>
    <n v="26"/>
    <x v="0"/>
    <x v="0"/>
    <s v="J2"/>
    <n v="2075717"/>
    <x v="135"/>
    <x v="135"/>
  </r>
  <r>
    <n v="3"/>
    <n v="26"/>
    <x v="0"/>
    <x v="0"/>
    <s v="J2"/>
    <n v="2116804"/>
    <x v="2"/>
    <x v="2"/>
  </r>
  <r>
    <n v="3"/>
    <n v="26"/>
    <x v="0"/>
    <x v="0"/>
    <s v="J2"/>
    <n v="2280458"/>
    <x v="33"/>
    <x v="33"/>
  </r>
  <r>
    <n v="3"/>
    <n v="26"/>
    <x v="0"/>
    <x v="0"/>
    <s v="J2"/>
    <n v="2525579"/>
    <x v="69"/>
    <x v="69"/>
  </r>
  <r>
    <n v="3"/>
    <n v="26"/>
    <x v="0"/>
    <x v="0"/>
    <s v="J2"/>
    <n v="2629684"/>
    <x v="31"/>
    <x v="31"/>
  </r>
  <r>
    <n v="3"/>
    <n v="26"/>
    <x v="0"/>
    <x v="1"/>
    <s v="J1"/>
    <n v="1533914"/>
    <x v="40"/>
    <x v="40"/>
  </r>
  <r>
    <n v="3"/>
    <n v="26"/>
    <x v="0"/>
    <x v="1"/>
    <s v="J1"/>
    <n v="1617163"/>
    <x v="80"/>
    <x v="80"/>
  </r>
  <r>
    <n v="3"/>
    <n v="26"/>
    <x v="0"/>
    <x v="1"/>
    <s v="J1"/>
    <n v="1777075"/>
    <x v="105"/>
    <x v="105"/>
  </r>
  <r>
    <n v="3"/>
    <n v="26"/>
    <x v="0"/>
    <x v="1"/>
    <s v="J1"/>
    <n v="1875903"/>
    <x v="67"/>
    <x v="67"/>
  </r>
  <r>
    <n v="3"/>
    <n v="26"/>
    <x v="0"/>
    <x v="1"/>
    <s v="J1"/>
    <n v="1985861"/>
    <x v="30"/>
    <x v="30"/>
  </r>
  <r>
    <n v="3"/>
    <n v="26"/>
    <x v="0"/>
    <x v="1"/>
    <s v="J1"/>
    <n v="2066908"/>
    <x v="210"/>
    <x v="210"/>
  </r>
  <r>
    <n v="3"/>
    <n v="26"/>
    <x v="0"/>
    <x v="1"/>
    <s v="J1"/>
    <n v="2108876"/>
    <x v="150"/>
    <x v="150"/>
  </r>
  <r>
    <n v="3"/>
    <n v="26"/>
    <x v="0"/>
    <x v="1"/>
    <s v="J1"/>
    <n v="2153502"/>
    <x v="150"/>
    <x v="150"/>
  </r>
  <r>
    <n v="3"/>
    <n v="26"/>
    <x v="0"/>
    <x v="1"/>
    <s v="J1"/>
    <n v="2287973"/>
    <x v="72"/>
    <x v="72"/>
  </r>
  <r>
    <n v="3"/>
    <n v="26"/>
    <x v="0"/>
    <x v="1"/>
    <s v="J1"/>
    <n v="2569849"/>
    <x v="26"/>
    <x v="26"/>
  </r>
  <r>
    <n v="3"/>
    <n v="26"/>
    <x v="0"/>
    <x v="1"/>
    <s v="J1"/>
    <n v="3712174"/>
    <x v="13"/>
    <x v="13"/>
  </r>
  <r>
    <n v="3"/>
    <n v="26"/>
    <x v="0"/>
    <x v="1"/>
    <s v="J2"/>
    <n v="1424693"/>
    <x v="8"/>
    <x v="8"/>
  </r>
  <r>
    <n v="3"/>
    <n v="26"/>
    <x v="0"/>
    <x v="1"/>
    <s v="J2"/>
    <n v="1611695"/>
    <x v="37"/>
    <x v="37"/>
  </r>
  <r>
    <n v="3"/>
    <n v="26"/>
    <x v="0"/>
    <x v="1"/>
    <s v="J2"/>
    <n v="1678670"/>
    <x v="2"/>
    <x v="2"/>
  </r>
  <r>
    <n v="3"/>
    <n v="26"/>
    <x v="0"/>
    <x v="1"/>
    <s v="J2"/>
    <n v="1851970"/>
    <x v="105"/>
    <x v="105"/>
  </r>
  <r>
    <n v="3"/>
    <n v="26"/>
    <x v="0"/>
    <x v="1"/>
    <s v="J2"/>
    <n v="1979688"/>
    <x v="29"/>
    <x v="29"/>
  </r>
  <r>
    <n v="3"/>
    <n v="26"/>
    <x v="0"/>
    <x v="1"/>
    <s v="J2"/>
    <n v="2034662"/>
    <x v="43"/>
    <x v="43"/>
  </r>
  <r>
    <n v="3"/>
    <n v="26"/>
    <x v="0"/>
    <x v="1"/>
    <s v="J2"/>
    <n v="2075996"/>
    <x v="210"/>
    <x v="210"/>
  </r>
  <r>
    <n v="3"/>
    <n v="26"/>
    <x v="0"/>
    <x v="1"/>
    <s v="J2"/>
    <n v="2117089"/>
    <x v="150"/>
    <x v="150"/>
  </r>
  <r>
    <n v="3"/>
    <n v="26"/>
    <x v="0"/>
    <x v="1"/>
    <s v="J2"/>
    <n v="2280743"/>
    <x v="183"/>
    <x v="183"/>
  </r>
  <r>
    <n v="3"/>
    <n v="26"/>
    <x v="0"/>
    <x v="1"/>
    <s v="J2"/>
    <n v="2526682"/>
    <x v="30"/>
    <x v="30"/>
  </r>
  <r>
    <n v="3"/>
    <n v="26"/>
    <x v="0"/>
    <x v="1"/>
    <s v="J2"/>
    <n v="2630662"/>
    <x v="104"/>
    <x v="104"/>
  </r>
  <r>
    <n v="3"/>
    <n v="26"/>
    <x v="0"/>
    <x v="2"/>
    <s v="J1"/>
    <n v="1534160"/>
    <x v="40"/>
    <x v="40"/>
  </r>
  <r>
    <n v="3"/>
    <n v="26"/>
    <x v="0"/>
    <x v="2"/>
    <s v="J1"/>
    <n v="1616367"/>
    <x v="103"/>
    <x v="103"/>
  </r>
  <r>
    <n v="3"/>
    <n v="26"/>
    <x v="0"/>
    <x v="2"/>
    <s v="J1"/>
    <n v="1777234"/>
    <x v="98"/>
    <x v="98"/>
  </r>
  <r>
    <n v="3"/>
    <n v="26"/>
    <x v="0"/>
    <x v="2"/>
    <s v="J1"/>
    <n v="1876143"/>
    <x v="104"/>
    <x v="104"/>
  </r>
  <r>
    <n v="3"/>
    <n v="26"/>
    <x v="0"/>
    <x v="2"/>
    <s v="J1"/>
    <n v="1985332"/>
    <x v="207"/>
    <x v="207"/>
  </r>
  <r>
    <n v="3"/>
    <n v="26"/>
    <x v="0"/>
    <x v="2"/>
    <s v="J1"/>
    <n v="2067140"/>
    <x v="216"/>
    <x v="216"/>
  </r>
  <r>
    <n v="3"/>
    <n v="26"/>
    <x v="0"/>
    <x v="2"/>
    <s v="J1"/>
    <n v="2109105"/>
    <x v="79"/>
    <x v="79"/>
  </r>
  <r>
    <n v="3"/>
    <n v="26"/>
    <x v="0"/>
    <x v="2"/>
    <s v="J1"/>
    <n v="2153695"/>
    <x v="79"/>
    <x v="79"/>
  </r>
  <r>
    <n v="3"/>
    <n v="26"/>
    <x v="0"/>
    <x v="2"/>
    <s v="J1"/>
    <n v="2288164"/>
    <x v="28"/>
    <x v="28"/>
  </r>
  <r>
    <n v="3"/>
    <n v="26"/>
    <x v="0"/>
    <x v="2"/>
    <s v="J1"/>
    <n v="2569488"/>
    <x v="217"/>
    <x v="217"/>
  </r>
  <r>
    <n v="3"/>
    <n v="26"/>
    <x v="0"/>
    <x v="2"/>
    <s v="J1"/>
    <n v="3712365"/>
    <x v="127"/>
    <x v="127"/>
  </r>
  <r>
    <n v="3"/>
    <n v="26"/>
    <x v="0"/>
    <x v="2"/>
    <s v="J2"/>
    <n v="1424991"/>
    <x v="45"/>
    <x v="45"/>
  </r>
  <r>
    <n v="3"/>
    <n v="26"/>
    <x v="0"/>
    <x v="2"/>
    <s v="J2"/>
    <n v="1611987"/>
    <x v="37"/>
    <x v="37"/>
  </r>
  <r>
    <n v="3"/>
    <n v="26"/>
    <x v="0"/>
    <x v="2"/>
    <s v="J2"/>
    <n v="1678387"/>
    <x v="7"/>
    <x v="7"/>
  </r>
  <r>
    <n v="3"/>
    <n v="26"/>
    <x v="0"/>
    <x v="2"/>
    <s v="J2"/>
    <n v="1852194"/>
    <x v="98"/>
    <x v="98"/>
  </r>
  <r>
    <n v="3"/>
    <n v="26"/>
    <x v="0"/>
    <x v="2"/>
    <s v="J2"/>
    <n v="1979948"/>
    <x v="45"/>
    <x v="45"/>
  </r>
  <r>
    <n v="3"/>
    <n v="26"/>
    <x v="0"/>
    <x v="2"/>
    <s v="J2"/>
    <n v="2034969"/>
    <x v="2"/>
    <x v="2"/>
  </r>
  <r>
    <n v="3"/>
    <n v="26"/>
    <x v="0"/>
    <x v="2"/>
    <s v="J2"/>
    <n v="2076253"/>
    <x v="216"/>
    <x v="216"/>
  </r>
  <r>
    <n v="3"/>
    <n v="26"/>
    <x v="0"/>
    <x v="2"/>
    <s v="J2"/>
    <n v="2117353"/>
    <x v="79"/>
    <x v="79"/>
  </r>
  <r>
    <n v="3"/>
    <n v="26"/>
    <x v="0"/>
    <x v="2"/>
    <s v="J2"/>
    <n v="2281002"/>
    <x v="71"/>
    <x v="71"/>
  </r>
  <r>
    <n v="3"/>
    <n v="26"/>
    <x v="0"/>
    <x v="2"/>
    <s v="J2"/>
    <n v="2526069"/>
    <x v="172"/>
    <x v="172"/>
  </r>
  <r>
    <n v="3"/>
    <n v="26"/>
    <x v="0"/>
    <x v="2"/>
    <s v="J2"/>
    <n v="2630161"/>
    <x v="106"/>
    <x v="106"/>
  </r>
  <r>
    <n v="3"/>
    <n v="26"/>
    <x v="1"/>
    <x v="0"/>
    <s v="J1"/>
    <n v="1533941"/>
    <x v="218"/>
    <x v="218"/>
  </r>
  <r>
    <n v="3"/>
    <n v="26"/>
    <x v="1"/>
    <x v="0"/>
    <s v="J1"/>
    <n v="1615962"/>
    <x v="137"/>
    <x v="137"/>
  </r>
  <r>
    <n v="3"/>
    <n v="26"/>
    <x v="1"/>
    <x v="0"/>
    <s v="J1"/>
    <n v="1776870"/>
    <x v="60"/>
    <x v="60"/>
  </r>
  <r>
    <n v="3"/>
    <n v="26"/>
    <x v="1"/>
    <x v="0"/>
    <s v="J1"/>
    <n v="1875823"/>
    <x v="219"/>
    <x v="219"/>
  </r>
  <r>
    <n v="3"/>
    <n v="26"/>
    <x v="1"/>
    <x v="0"/>
    <s v="J1"/>
    <n v="1984958"/>
    <x v="177"/>
    <x v="177"/>
  </r>
  <r>
    <n v="3"/>
    <n v="26"/>
    <x v="1"/>
    <x v="0"/>
    <s v="J1"/>
    <n v="2066368"/>
    <x v="93"/>
    <x v="93"/>
  </r>
  <r>
    <n v="3"/>
    <n v="26"/>
    <x v="1"/>
    <x v="0"/>
    <s v="J1"/>
    <n v="2108345"/>
    <x v="16"/>
    <x v="16"/>
  </r>
  <r>
    <n v="3"/>
    <n v="26"/>
    <x v="1"/>
    <x v="0"/>
    <s v="J1"/>
    <n v="2153325"/>
    <x v="16"/>
    <x v="16"/>
  </r>
  <r>
    <n v="3"/>
    <n v="26"/>
    <x v="1"/>
    <x v="0"/>
    <s v="J1"/>
    <n v="2287827"/>
    <x v="119"/>
    <x v="119"/>
  </r>
  <r>
    <n v="3"/>
    <n v="26"/>
    <x v="1"/>
    <x v="0"/>
    <s v="J1"/>
    <n v="2569092"/>
    <x v="220"/>
    <x v="220"/>
  </r>
  <r>
    <n v="3"/>
    <n v="26"/>
    <x v="1"/>
    <x v="0"/>
    <s v="J1"/>
    <n v="3711997"/>
    <x v="44"/>
    <x v="44"/>
  </r>
  <r>
    <n v="3"/>
    <n v="26"/>
    <x v="1"/>
    <x v="0"/>
    <s v="J1"/>
    <n v="4044625"/>
    <x v="44"/>
    <x v="44"/>
  </r>
  <r>
    <n v="3"/>
    <n v="26"/>
    <x v="1"/>
    <x v="0"/>
    <s v="J2"/>
    <n v="1424614"/>
    <x v="221"/>
    <x v="221"/>
  </r>
  <r>
    <n v="3"/>
    <n v="26"/>
    <x v="1"/>
    <x v="0"/>
    <s v="J2"/>
    <n v="1611715"/>
    <x v="222"/>
    <x v="222"/>
  </r>
  <r>
    <n v="3"/>
    <n v="26"/>
    <x v="1"/>
    <x v="0"/>
    <s v="J2"/>
    <n v="1678036"/>
    <x v="105"/>
    <x v="105"/>
  </r>
  <r>
    <n v="3"/>
    <n v="26"/>
    <x v="1"/>
    <x v="0"/>
    <s v="J2"/>
    <n v="1851846"/>
    <x v="60"/>
    <x v="60"/>
  </r>
  <r>
    <n v="3"/>
    <n v="26"/>
    <x v="1"/>
    <x v="0"/>
    <s v="J2"/>
    <n v="1979629"/>
    <x v="163"/>
    <x v="163"/>
  </r>
  <r>
    <n v="3"/>
    <n v="26"/>
    <x v="1"/>
    <x v="0"/>
    <s v="J2"/>
    <n v="2034232"/>
    <x v="223"/>
    <x v="223"/>
  </r>
  <r>
    <n v="3"/>
    <n v="26"/>
    <x v="1"/>
    <x v="0"/>
    <s v="J2"/>
    <n v="2075910"/>
    <x v="224"/>
    <x v="224"/>
  </r>
  <r>
    <n v="3"/>
    <n v="26"/>
    <x v="1"/>
    <x v="0"/>
    <s v="J2"/>
    <n v="2116994"/>
    <x v="16"/>
    <x v="16"/>
  </r>
  <r>
    <n v="3"/>
    <n v="26"/>
    <x v="1"/>
    <x v="0"/>
    <s v="J2"/>
    <n v="2280651"/>
    <x v="208"/>
    <x v="208"/>
  </r>
  <r>
    <n v="3"/>
    <n v="26"/>
    <x v="1"/>
    <x v="0"/>
    <s v="J2"/>
    <n v="2525742"/>
    <x v="93"/>
    <x v="93"/>
  </r>
  <r>
    <n v="3"/>
    <n v="26"/>
    <x v="1"/>
    <x v="0"/>
    <s v="J2"/>
    <n v="2629844"/>
    <x v="151"/>
    <x v="151"/>
  </r>
  <r>
    <n v="3"/>
    <n v="26"/>
    <x v="1"/>
    <x v="0"/>
    <s v="J2"/>
    <n v="3966368"/>
    <x v="44"/>
    <x v="44"/>
  </r>
  <r>
    <n v="3"/>
    <n v="26"/>
    <x v="1"/>
    <x v="1"/>
    <s v="J1"/>
    <n v="1533902"/>
    <x v="12"/>
    <x v="12"/>
  </r>
  <r>
    <n v="3"/>
    <n v="26"/>
    <x v="1"/>
    <x v="1"/>
    <s v="J1"/>
    <n v="1615894"/>
    <x v="53"/>
    <x v="53"/>
  </r>
  <r>
    <n v="3"/>
    <n v="26"/>
    <x v="1"/>
    <x v="1"/>
    <s v="J1"/>
    <n v="1776713"/>
    <x v="54"/>
    <x v="54"/>
  </r>
  <r>
    <n v="3"/>
    <n v="26"/>
    <x v="1"/>
    <x v="1"/>
    <s v="J1"/>
    <n v="1875871"/>
    <x v="35"/>
    <x v="35"/>
  </r>
  <r>
    <n v="3"/>
    <n v="26"/>
    <x v="1"/>
    <x v="1"/>
    <s v="J1"/>
    <n v="1984827"/>
    <x v="30"/>
    <x v="30"/>
  </r>
  <r>
    <n v="3"/>
    <n v="26"/>
    <x v="1"/>
    <x v="1"/>
    <s v="J1"/>
    <n v="2066853"/>
    <x v="225"/>
    <x v="225"/>
  </r>
  <r>
    <n v="3"/>
    <n v="26"/>
    <x v="1"/>
    <x v="1"/>
    <s v="J1"/>
    <n v="2108817"/>
    <x v="226"/>
    <x v="226"/>
  </r>
  <r>
    <n v="3"/>
    <n v="26"/>
    <x v="1"/>
    <x v="1"/>
    <s v="J1"/>
    <n v="2153144"/>
    <x v="226"/>
    <x v="226"/>
  </r>
  <r>
    <n v="3"/>
    <n v="26"/>
    <x v="1"/>
    <x v="1"/>
    <s v="J1"/>
    <n v="2287672"/>
    <x v="227"/>
    <x v="227"/>
  </r>
  <r>
    <n v="3"/>
    <n v="26"/>
    <x v="1"/>
    <x v="1"/>
    <s v="J1"/>
    <n v="2569819"/>
    <x v="75"/>
    <x v="75"/>
  </r>
  <r>
    <n v="3"/>
    <n v="26"/>
    <x v="1"/>
    <x v="1"/>
    <s v="J1"/>
    <n v="3711842"/>
    <x v="228"/>
    <x v="228"/>
  </r>
  <r>
    <n v="3"/>
    <n v="26"/>
    <x v="1"/>
    <x v="1"/>
    <s v="J1"/>
    <n v="4044470"/>
    <x v="228"/>
    <x v="228"/>
  </r>
  <r>
    <n v="3"/>
    <n v="26"/>
    <x v="1"/>
    <x v="1"/>
    <s v="J2"/>
    <n v="1424829"/>
    <x v="45"/>
    <x v="45"/>
  </r>
  <r>
    <n v="3"/>
    <n v="26"/>
    <x v="1"/>
    <x v="1"/>
    <s v="J2"/>
    <n v="1611827"/>
    <x v="37"/>
    <x v="37"/>
  </r>
  <r>
    <n v="3"/>
    <n v="26"/>
    <x v="1"/>
    <x v="1"/>
    <s v="J2"/>
    <n v="1678798"/>
    <x v="74"/>
    <x v="74"/>
  </r>
  <r>
    <n v="3"/>
    <n v="26"/>
    <x v="1"/>
    <x v="1"/>
    <s v="J2"/>
    <n v="1851770"/>
    <x v="54"/>
    <x v="54"/>
  </r>
  <r>
    <n v="3"/>
    <n v="26"/>
    <x v="1"/>
    <x v="1"/>
    <s v="J2"/>
    <n v="1979548"/>
    <x v="229"/>
    <x v="229"/>
  </r>
  <r>
    <n v="3"/>
    <n v="26"/>
    <x v="1"/>
    <x v="1"/>
    <s v="J2"/>
    <n v="2034798"/>
    <x v="43"/>
    <x v="43"/>
  </r>
  <r>
    <n v="3"/>
    <n v="26"/>
    <x v="1"/>
    <x v="1"/>
    <s v="J2"/>
    <n v="2075801"/>
    <x v="225"/>
    <x v="225"/>
  </r>
  <r>
    <n v="3"/>
    <n v="26"/>
    <x v="1"/>
    <x v="1"/>
    <s v="J2"/>
    <n v="2116889"/>
    <x v="226"/>
    <x v="226"/>
  </r>
  <r>
    <n v="3"/>
    <n v="26"/>
    <x v="1"/>
    <x v="1"/>
    <s v="J2"/>
    <n v="2280575"/>
    <x v="158"/>
    <x v="158"/>
  </r>
  <r>
    <n v="3"/>
    <n v="26"/>
    <x v="1"/>
    <x v="1"/>
    <s v="J2"/>
    <n v="2525846"/>
    <x v="211"/>
    <x v="211"/>
  </r>
  <r>
    <n v="3"/>
    <n v="26"/>
    <x v="1"/>
    <x v="1"/>
    <s v="J2"/>
    <n v="2629835"/>
    <x v="138"/>
    <x v="138"/>
  </r>
  <r>
    <n v="3"/>
    <n v="26"/>
    <x v="1"/>
    <x v="1"/>
    <s v="J2"/>
    <n v="3966296"/>
    <x v="228"/>
    <x v="228"/>
  </r>
  <r>
    <n v="3"/>
    <n v="26"/>
    <x v="1"/>
    <x v="2"/>
    <s v="J1"/>
    <n v="1534098"/>
    <x v="195"/>
    <x v="195"/>
  </r>
  <r>
    <n v="3"/>
    <n v="26"/>
    <x v="1"/>
    <x v="2"/>
    <s v="J1"/>
    <n v="1616298"/>
    <x v="165"/>
    <x v="165"/>
  </r>
  <r>
    <n v="3"/>
    <n v="26"/>
    <x v="1"/>
    <x v="2"/>
    <s v="J1"/>
    <n v="1777149"/>
    <x v="143"/>
    <x v="143"/>
  </r>
  <r>
    <n v="3"/>
    <n v="26"/>
    <x v="1"/>
    <x v="2"/>
    <s v="J1"/>
    <n v="1876079"/>
    <x v="22"/>
    <x v="22"/>
  </r>
  <r>
    <n v="3"/>
    <n v="26"/>
    <x v="1"/>
    <x v="2"/>
    <s v="J1"/>
    <n v="1985242"/>
    <x v="115"/>
    <x v="115"/>
  </r>
  <r>
    <n v="3"/>
    <n v="26"/>
    <x v="1"/>
    <x v="2"/>
    <s v="J1"/>
    <n v="2067081"/>
    <x v="230"/>
    <x v="230"/>
  </r>
  <r>
    <n v="3"/>
    <n v="26"/>
    <x v="1"/>
    <x v="2"/>
    <s v="J1"/>
    <n v="2109046"/>
    <x v="44"/>
    <x v="44"/>
  </r>
  <r>
    <n v="3"/>
    <n v="26"/>
    <x v="1"/>
    <x v="2"/>
    <s v="J1"/>
    <n v="2153610"/>
    <x v="44"/>
    <x v="44"/>
  </r>
  <r>
    <n v="3"/>
    <n v="26"/>
    <x v="1"/>
    <x v="2"/>
    <s v="J1"/>
    <n v="2288076"/>
    <x v="231"/>
    <x v="231"/>
  </r>
  <r>
    <n v="3"/>
    <n v="26"/>
    <x v="1"/>
    <x v="2"/>
    <s v="J1"/>
    <n v="2569397"/>
    <x v="209"/>
    <x v="209"/>
  </r>
  <r>
    <n v="3"/>
    <n v="26"/>
    <x v="1"/>
    <x v="2"/>
    <s v="J1"/>
    <n v="3712282"/>
    <x v="170"/>
    <x v="170"/>
  </r>
  <r>
    <n v="3"/>
    <n v="26"/>
    <x v="1"/>
    <x v="2"/>
    <s v="J1"/>
    <n v="4044905"/>
    <x v="170"/>
    <x v="170"/>
  </r>
  <r>
    <n v="3"/>
    <n v="26"/>
    <x v="1"/>
    <x v="2"/>
    <s v="J2"/>
    <n v="1424947"/>
    <x v="8"/>
    <x v="8"/>
  </r>
  <r>
    <n v="3"/>
    <n v="26"/>
    <x v="1"/>
    <x v="2"/>
    <s v="J2"/>
    <n v="1611936"/>
    <x v="62"/>
    <x v="62"/>
  </r>
  <r>
    <n v="3"/>
    <n v="26"/>
    <x v="1"/>
    <x v="2"/>
    <s v="J2"/>
    <n v="1678312"/>
    <x v="232"/>
    <x v="232"/>
  </r>
  <r>
    <n v="3"/>
    <n v="26"/>
    <x v="1"/>
    <x v="2"/>
    <s v="J2"/>
    <n v="1852121"/>
    <x v="143"/>
    <x v="143"/>
  </r>
  <r>
    <n v="3"/>
    <n v="26"/>
    <x v="1"/>
    <x v="2"/>
    <s v="J2"/>
    <n v="1979869"/>
    <x v="54"/>
    <x v="54"/>
  </r>
  <r>
    <n v="3"/>
    <n v="26"/>
    <x v="1"/>
    <x v="2"/>
    <s v="J2"/>
    <n v="2034917"/>
    <x v="43"/>
    <x v="43"/>
  </r>
  <r>
    <n v="3"/>
    <n v="26"/>
    <x v="1"/>
    <x v="2"/>
    <s v="J2"/>
    <n v="2076181"/>
    <x v="230"/>
    <x v="230"/>
  </r>
  <r>
    <n v="3"/>
    <n v="26"/>
    <x v="1"/>
    <x v="2"/>
    <s v="J2"/>
    <n v="2117270"/>
    <x v="44"/>
    <x v="44"/>
  </r>
  <r>
    <n v="3"/>
    <n v="26"/>
    <x v="1"/>
    <x v="2"/>
    <s v="J2"/>
    <n v="2280928"/>
    <x v="96"/>
    <x v="96"/>
  </r>
  <r>
    <n v="3"/>
    <n v="26"/>
    <x v="1"/>
    <x v="2"/>
    <s v="J2"/>
    <n v="2525990"/>
    <x v="2"/>
    <x v="2"/>
  </r>
  <r>
    <n v="3"/>
    <n v="26"/>
    <x v="1"/>
    <x v="2"/>
    <s v="J2"/>
    <n v="2630089"/>
    <x v="131"/>
    <x v="131"/>
  </r>
  <r>
    <n v="3"/>
    <n v="26"/>
    <x v="1"/>
    <x v="2"/>
    <s v="J2"/>
    <n v="3966648"/>
    <x v="170"/>
    <x v="170"/>
  </r>
  <r>
    <n v="3"/>
    <n v="26"/>
    <x v="2"/>
    <x v="0"/>
    <s v="J1"/>
    <n v="1533411"/>
    <x v="233"/>
    <x v="233"/>
  </r>
  <r>
    <n v="3"/>
    <n v="26"/>
    <x v="2"/>
    <x v="0"/>
    <s v="J1"/>
    <n v="1615700"/>
    <x v="234"/>
    <x v="234"/>
  </r>
  <r>
    <n v="3"/>
    <n v="26"/>
    <x v="2"/>
    <x v="0"/>
    <s v="J1"/>
    <n v="1776456"/>
    <x v="185"/>
    <x v="185"/>
  </r>
  <r>
    <n v="3"/>
    <n v="26"/>
    <x v="2"/>
    <x v="0"/>
    <s v="J1"/>
    <n v="1875392"/>
    <x v="206"/>
    <x v="206"/>
  </r>
  <r>
    <n v="3"/>
    <n v="26"/>
    <x v="2"/>
    <x v="0"/>
    <s v="J1"/>
    <n v="1984546"/>
    <x v="149"/>
    <x v="149"/>
  </r>
  <r>
    <n v="3"/>
    <n v="26"/>
    <x v="2"/>
    <x v="0"/>
    <s v="J1"/>
    <n v="2065894"/>
    <x v="187"/>
    <x v="187"/>
  </r>
  <r>
    <n v="3"/>
    <n v="26"/>
    <x v="2"/>
    <x v="0"/>
    <s v="J1"/>
    <n v="2107872"/>
    <x v="8"/>
    <x v="8"/>
  </r>
  <r>
    <n v="3"/>
    <n v="26"/>
    <x v="2"/>
    <x v="0"/>
    <s v="J1"/>
    <n v="2152853"/>
    <x v="8"/>
    <x v="8"/>
  </r>
  <r>
    <n v="3"/>
    <n v="26"/>
    <x v="2"/>
    <x v="0"/>
    <s v="J1"/>
    <n v="2287381"/>
    <x v="235"/>
    <x v="235"/>
  </r>
  <r>
    <n v="3"/>
    <n v="26"/>
    <x v="2"/>
    <x v="0"/>
    <s v="J1"/>
    <n v="2568672"/>
    <x v="41"/>
    <x v="41"/>
  </r>
  <r>
    <n v="3"/>
    <n v="26"/>
    <x v="2"/>
    <x v="0"/>
    <s v="J1"/>
    <n v="3711525"/>
    <x v="187"/>
    <x v="187"/>
  </r>
  <r>
    <n v="3"/>
    <n v="26"/>
    <x v="2"/>
    <x v="0"/>
    <s v="J1"/>
    <n v="4044184"/>
    <x v="187"/>
    <x v="187"/>
  </r>
  <r>
    <n v="3"/>
    <n v="26"/>
    <x v="2"/>
    <x v="0"/>
    <s v="J2"/>
    <n v="1424132"/>
    <x v="236"/>
    <x v="236"/>
  </r>
  <r>
    <n v="3"/>
    <n v="26"/>
    <x v="2"/>
    <x v="0"/>
    <s v="J2"/>
    <n v="1611258"/>
    <x v="237"/>
    <x v="237"/>
  </r>
  <r>
    <n v="3"/>
    <n v="26"/>
    <x v="2"/>
    <x v="0"/>
    <s v="J2"/>
    <n v="1677712"/>
    <x v="238"/>
    <x v="238"/>
  </r>
  <r>
    <n v="3"/>
    <n v="26"/>
    <x v="2"/>
    <x v="0"/>
    <s v="J2"/>
    <n v="1851512"/>
    <x v="185"/>
    <x v="185"/>
  </r>
  <r>
    <n v="3"/>
    <n v="26"/>
    <x v="2"/>
    <x v="0"/>
    <s v="J2"/>
    <n v="1979264"/>
    <x v="239"/>
    <x v="239"/>
  </r>
  <r>
    <n v="3"/>
    <n v="26"/>
    <x v="2"/>
    <x v="0"/>
    <s v="J2"/>
    <n v="2033883"/>
    <x v="22"/>
    <x v="22"/>
  </r>
  <r>
    <n v="3"/>
    <n v="26"/>
    <x v="2"/>
    <x v="0"/>
    <s v="J2"/>
    <n v="2075517"/>
    <x v="112"/>
    <x v="112"/>
  </r>
  <r>
    <n v="3"/>
    <n v="26"/>
    <x v="2"/>
    <x v="0"/>
    <s v="J2"/>
    <n v="2116603"/>
    <x v="8"/>
    <x v="8"/>
  </r>
  <r>
    <n v="3"/>
    <n v="26"/>
    <x v="2"/>
    <x v="0"/>
    <s v="J2"/>
    <n v="2280260"/>
    <x v="22"/>
    <x v="22"/>
  </r>
  <r>
    <n v="3"/>
    <n v="26"/>
    <x v="2"/>
    <x v="0"/>
    <s v="J2"/>
    <n v="2525379"/>
    <x v="240"/>
    <x v="240"/>
  </r>
  <r>
    <n v="3"/>
    <n v="26"/>
    <x v="2"/>
    <x v="0"/>
    <s v="J2"/>
    <n v="2629484"/>
    <x v="241"/>
    <x v="241"/>
  </r>
  <r>
    <n v="3"/>
    <n v="26"/>
    <x v="2"/>
    <x v="0"/>
    <s v="J2"/>
    <n v="3965947"/>
    <x v="187"/>
    <x v="187"/>
  </r>
  <r>
    <n v="3"/>
    <n v="26"/>
    <x v="2"/>
    <x v="1"/>
    <s v="J1"/>
    <n v="1534932"/>
    <x v="202"/>
    <x v="202"/>
  </r>
  <r>
    <n v="3"/>
    <n v="26"/>
    <x v="2"/>
    <x v="1"/>
    <s v="J1"/>
    <n v="1616914"/>
    <x v="56"/>
    <x v="56"/>
  </r>
  <r>
    <n v="3"/>
    <n v="26"/>
    <x v="2"/>
    <x v="1"/>
    <s v="J1"/>
    <n v="1777258"/>
    <x v="55"/>
    <x v="55"/>
  </r>
  <r>
    <n v="3"/>
    <n v="26"/>
    <x v="2"/>
    <x v="1"/>
    <s v="J1"/>
    <n v="1876897"/>
    <x v="195"/>
    <x v="195"/>
  </r>
  <r>
    <n v="3"/>
    <n v="26"/>
    <x v="2"/>
    <x v="1"/>
    <s v="J1"/>
    <n v="1985839"/>
    <x v="23"/>
    <x v="23"/>
  </r>
  <r>
    <n v="3"/>
    <n v="26"/>
    <x v="2"/>
    <x v="1"/>
    <s v="J1"/>
    <n v="2066827"/>
    <x v="75"/>
    <x v="75"/>
  </r>
  <r>
    <n v="3"/>
    <n v="26"/>
    <x v="2"/>
    <x v="1"/>
    <s v="J1"/>
    <n v="2108870"/>
    <x v="242"/>
    <x v="242"/>
  </r>
  <r>
    <n v="3"/>
    <n v="26"/>
    <x v="2"/>
    <x v="1"/>
    <s v="J1"/>
    <n v="2153681"/>
    <x v="242"/>
    <x v="242"/>
  </r>
  <r>
    <n v="3"/>
    <n v="26"/>
    <x v="2"/>
    <x v="1"/>
    <s v="J1"/>
    <n v="2288153"/>
    <x v="83"/>
    <x v="83"/>
  </r>
  <r>
    <n v="3"/>
    <n v="26"/>
    <x v="2"/>
    <x v="1"/>
    <s v="J1"/>
    <n v="2569829"/>
    <x v="75"/>
    <x v="75"/>
  </r>
  <r>
    <n v="3"/>
    <n v="26"/>
    <x v="2"/>
    <x v="1"/>
    <s v="J1"/>
    <n v="3712326"/>
    <x v="32"/>
    <x v="32"/>
  </r>
  <r>
    <n v="3"/>
    <n v="26"/>
    <x v="2"/>
    <x v="1"/>
    <s v="J1"/>
    <n v="4044949"/>
    <x v="32"/>
    <x v="32"/>
  </r>
  <r>
    <n v="3"/>
    <n v="26"/>
    <x v="2"/>
    <x v="1"/>
    <s v="J2"/>
    <n v="1425687"/>
    <x v="8"/>
    <x v="8"/>
  </r>
  <r>
    <n v="3"/>
    <n v="26"/>
    <x v="2"/>
    <x v="1"/>
    <s v="J2"/>
    <n v="1612674"/>
    <x v="60"/>
    <x v="60"/>
  </r>
  <r>
    <n v="3"/>
    <n v="26"/>
    <x v="2"/>
    <x v="1"/>
    <s v="J2"/>
    <n v="1678664"/>
    <x v="26"/>
    <x v="26"/>
  </r>
  <r>
    <n v="3"/>
    <n v="26"/>
    <x v="2"/>
    <x v="1"/>
    <s v="J2"/>
    <n v="1852166"/>
    <x v="55"/>
    <x v="55"/>
  </r>
  <r>
    <n v="3"/>
    <n v="26"/>
    <x v="2"/>
    <x v="1"/>
    <s v="J2"/>
    <n v="1979915"/>
    <x v="120"/>
    <x v="120"/>
  </r>
  <r>
    <n v="3"/>
    <n v="26"/>
    <x v="2"/>
    <x v="1"/>
    <s v="J2"/>
    <n v="2034658"/>
    <x v="74"/>
    <x v="74"/>
  </r>
  <r>
    <n v="3"/>
    <n v="26"/>
    <x v="2"/>
    <x v="1"/>
    <s v="J2"/>
    <n v="2076133"/>
    <x v="110"/>
    <x v="110"/>
  </r>
  <r>
    <n v="3"/>
    <n v="26"/>
    <x v="2"/>
    <x v="1"/>
    <s v="J2"/>
    <n v="2117284"/>
    <x v="242"/>
    <x v="242"/>
  </r>
  <r>
    <n v="3"/>
    <n v="26"/>
    <x v="2"/>
    <x v="1"/>
    <s v="J2"/>
    <n v="2280942"/>
    <x v="167"/>
    <x v="167"/>
  </r>
  <r>
    <n v="3"/>
    <n v="26"/>
    <x v="2"/>
    <x v="1"/>
    <s v="J2"/>
    <n v="2526685"/>
    <x v="87"/>
    <x v="87"/>
  </r>
  <r>
    <n v="3"/>
    <n v="26"/>
    <x v="2"/>
    <x v="1"/>
    <s v="J2"/>
    <n v="2630689"/>
    <x v="158"/>
    <x v="158"/>
  </r>
  <r>
    <n v="3"/>
    <n v="26"/>
    <x v="2"/>
    <x v="1"/>
    <s v="J2"/>
    <n v="3966604"/>
    <x v="32"/>
    <x v="32"/>
  </r>
  <r>
    <n v="3"/>
    <n v="26"/>
    <x v="2"/>
    <x v="2"/>
    <s v="J1"/>
    <n v="1534193"/>
    <x v="51"/>
    <x v="51"/>
  </r>
  <r>
    <n v="3"/>
    <n v="26"/>
    <x v="2"/>
    <x v="2"/>
    <s v="J1"/>
    <n v="1616520"/>
    <x v="243"/>
    <x v="243"/>
  </r>
  <r>
    <n v="3"/>
    <n v="26"/>
    <x v="2"/>
    <x v="2"/>
    <s v="J1"/>
    <n v="1777326"/>
    <x v="55"/>
    <x v="55"/>
  </r>
  <r>
    <n v="3"/>
    <n v="26"/>
    <x v="2"/>
    <x v="2"/>
    <s v="J1"/>
    <n v="1876193"/>
    <x v="80"/>
    <x v="80"/>
  </r>
  <r>
    <n v="3"/>
    <n v="26"/>
    <x v="2"/>
    <x v="2"/>
    <s v="J1"/>
    <n v="1985409"/>
    <x v="20"/>
    <x v="20"/>
  </r>
  <r>
    <n v="3"/>
    <n v="26"/>
    <x v="2"/>
    <x v="2"/>
    <s v="J1"/>
    <n v="2066906"/>
    <x v="30"/>
    <x v="30"/>
  </r>
  <r>
    <n v="3"/>
    <n v="26"/>
    <x v="2"/>
    <x v="2"/>
    <s v="J1"/>
    <n v="2108924"/>
    <x v="82"/>
    <x v="82"/>
  </r>
  <r>
    <n v="3"/>
    <n v="26"/>
    <x v="2"/>
    <x v="2"/>
    <s v="J1"/>
    <n v="2153750"/>
    <x v="82"/>
    <x v="82"/>
  </r>
  <r>
    <n v="3"/>
    <n v="26"/>
    <x v="2"/>
    <x v="2"/>
    <s v="J1"/>
    <n v="2288221"/>
    <x v="83"/>
    <x v="83"/>
  </r>
  <r>
    <n v="3"/>
    <n v="26"/>
    <x v="2"/>
    <x v="2"/>
    <s v="J1"/>
    <n v="2569909"/>
    <x v="39"/>
    <x v="39"/>
  </r>
  <r>
    <n v="3"/>
    <n v="26"/>
    <x v="2"/>
    <x v="2"/>
    <s v="J1"/>
    <n v="3712396"/>
    <x v="114"/>
    <x v="114"/>
  </r>
  <r>
    <n v="3"/>
    <n v="26"/>
    <x v="2"/>
    <x v="2"/>
    <s v="J1"/>
    <n v="4045023"/>
    <x v="114"/>
    <x v="114"/>
  </r>
  <r>
    <n v="3"/>
    <n v="26"/>
    <x v="2"/>
    <x v="2"/>
    <s v="J2"/>
    <n v="1424875"/>
    <x v="126"/>
    <x v="126"/>
  </r>
  <r>
    <n v="3"/>
    <n v="26"/>
    <x v="2"/>
    <x v="2"/>
    <s v="J2"/>
    <n v="1612000"/>
    <x v="85"/>
    <x v="85"/>
  </r>
  <r>
    <n v="3"/>
    <n v="26"/>
    <x v="2"/>
    <x v="2"/>
    <s v="J2"/>
    <n v="1678800"/>
    <x v="26"/>
    <x v="26"/>
  </r>
  <r>
    <n v="3"/>
    <n v="26"/>
    <x v="2"/>
    <x v="2"/>
    <s v="J2"/>
    <n v="1852293"/>
    <x v="55"/>
    <x v="55"/>
  </r>
  <r>
    <n v="3"/>
    <n v="26"/>
    <x v="2"/>
    <x v="2"/>
    <s v="J2"/>
    <n v="1980047"/>
    <x v="189"/>
    <x v="189"/>
  </r>
  <r>
    <n v="3"/>
    <n v="26"/>
    <x v="2"/>
    <x v="2"/>
    <s v="J2"/>
    <n v="2034789"/>
    <x v="74"/>
    <x v="74"/>
  </r>
  <r>
    <n v="3"/>
    <n v="26"/>
    <x v="2"/>
    <x v="2"/>
    <s v="J2"/>
    <n v="2076260"/>
    <x v="37"/>
    <x v="37"/>
  </r>
  <r>
    <n v="3"/>
    <n v="26"/>
    <x v="2"/>
    <x v="2"/>
    <s v="J2"/>
    <n v="2117414"/>
    <x v="82"/>
    <x v="82"/>
  </r>
  <r>
    <n v="3"/>
    <n v="26"/>
    <x v="2"/>
    <x v="2"/>
    <s v="J2"/>
    <n v="2281070"/>
    <x v="15"/>
    <x v="15"/>
  </r>
  <r>
    <n v="3"/>
    <n v="26"/>
    <x v="2"/>
    <x v="2"/>
    <s v="J2"/>
    <n v="2526159"/>
    <x v="87"/>
    <x v="87"/>
  </r>
  <r>
    <n v="3"/>
    <n v="26"/>
    <x v="2"/>
    <x v="2"/>
    <s v="J2"/>
    <n v="2630262"/>
    <x v="244"/>
    <x v="244"/>
  </r>
  <r>
    <n v="3"/>
    <n v="26"/>
    <x v="2"/>
    <x v="2"/>
    <s v="J2"/>
    <n v="3966733"/>
    <x v="114"/>
    <x v="114"/>
  </r>
  <r>
    <n v="3"/>
    <n v="26"/>
    <x v="3"/>
    <x v="0"/>
    <s v="J1"/>
    <n v="1534194"/>
    <x v="27"/>
    <x v="27"/>
  </r>
  <r>
    <n v="3"/>
    <n v="26"/>
    <x v="3"/>
    <x v="0"/>
    <s v="J1"/>
    <n v="1616534"/>
    <x v="193"/>
    <x v="193"/>
  </r>
  <r>
    <n v="3"/>
    <n v="26"/>
    <x v="3"/>
    <x v="0"/>
    <s v="J1"/>
    <n v="1777378"/>
    <x v="38"/>
    <x v="38"/>
  </r>
  <r>
    <n v="3"/>
    <n v="26"/>
    <x v="3"/>
    <x v="0"/>
    <s v="J1"/>
    <n v="1876249"/>
    <x v="55"/>
    <x v="55"/>
  </r>
  <r>
    <n v="3"/>
    <n v="26"/>
    <x v="3"/>
    <x v="0"/>
    <s v="J1"/>
    <n v="1985460"/>
    <x v="152"/>
    <x v="152"/>
  </r>
  <r>
    <n v="3"/>
    <n v="26"/>
    <x v="3"/>
    <x v="0"/>
    <s v="J1"/>
    <n v="2066894"/>
    <x v="245"/>
    <x v="245"/>
  </r>
  <r>
    <n v="3"/>
    <n v="26"/>
    <x v="3"/>
    <x v="0"/>
    <s v="J1"/>
    <n v="2108817"/>
    <x v="7"/>
    <x v="7"/>
  </r>
  <r>
    <n v="3"/>
    <n v="26"/>
    <x v="3"/>
    <x v="0"/>
    <s v="J1"/>
    <n v="2153792"/>
    <x v="7"/>
    <x v="7"/>
  </r>
  <r>
    <n v="3"/>
    <n v="26"/>
    <x v="3"/>
    <x v="0"/>
    <s v="J1"/>
    <n v="2288267"/>
    <x v="156"/>
    <x v="156"/>
  </r>
  <r>
    <n v="3"/>
    <n v="26"/>
    <x v="3"/>
    <x v="0"/>
    <s v="J1"/>
    <n v="2569588"/>
    <x v="246"/>
    <x v="246"/>
  </r>
  <r>
    <n v="3"/>
    <n v="26"/>
    <x v="3"/>
    <x v="0"/>
    <s v="J1"/>
    <n v="3712473"/>
    <x v="97"/>
    <x v="97"/>
  </r>
  <r>
    <n v="3"/>
    <n v="26"/>
    <x v="3"/>
    <x v="0"/>
    <s v="J1"/>
    <n v="4045096"/>
    <x v="97"/>
    <x v="97"/>
  </r>
  <r>
    <n v="3"/>
    <n v="26"/>
    <x v="3"/>
    <x v="0"/>
    <s v="J2"/>
    <n v="1424949"/>
    <x v="73"/>
    <x v="73"/>
  </r>
  <r>
    <n v="3"/>
    <n v="26"/>
    <x v="3"/>
    <x v="0"/>
    <s v="J2"/>
    <n v="1612102"/>
    <x v="80"/>
    <x v="80"/>
  </r>
  <r>
    <n v="3"/>
    <n v="26"/>
    <x v="3"/>
    <x v="0"/>
    <s v="J2"/>
    <n v="1678564"/>
    <x v="153"/>
    <x v="153"/>
  </r>
  <r>
    <n v="3"/>
    <n v="26"/>
    <x v="3"/>
    <x v="0"/>
    <s v="J2"/>
    <n v="1852370"/>
    <x v="38"/>
    <x v="38"/>
  </r>
  <r>
    <n v="3"/>
    <n v="26"/>
    <x v="3"/>
    <x v="0"/>
    <s v="J2"/>
    <n v="1980096"/>
    <x v="154"/>
    <x v="154"/>
  </r>
  <r>
    <n v="3"/>
    <n v="26"/>
    <x v="3"/>
    <x v="0"/>
    <s v="J2"/>
    <n v="2034758"/>
    <x v="247"/>
    <x v="247"/>
  </r>
  <r>
    <n v="3"/>
    <n v="26"/>
    <x v="3"/>
    <x v="0"/>
    <s v="J2"/>
    <n v="2076339"/>
    <x v="29"/>
    <x v="29"/>
  </r>
  <r>
    <n v="3"/>
    <n v="26"/>
    <x v="3"/>
    <x v="0"/>
    <s v="J2"/>
    <n v="2117487"/>
    <x v="7"/>
    <x v="7"/>
  </r>
  <r>
    <n v="3"/>
    <n v="26"/>
    <x v="3"/>
    <x v="0"/>
    <s v="J2"/>
    <n v="2280350"/>
    <x v="163"/>
    <x v="163"/>
  </r>
  <r>
    <n v="3"/>
    <n v="26"/>
    <x v="3"/>
    <x v="0"/>
    <s v="J2"/>
    <n v="2526204"/>
    <x v="187"/>
    <x v="187"/>
  </r>
  <r>
    <n v="3"/>
    <n v="26"/>
    <x v="3"/>
    <x v="0"/>
    <s v="J2"/>
    <n v="2630371"/>
    <x v="146"/>
    <x v="146"/>
  </r>
  <r>
    <n v="3"/>
    <n v="26"/>
    <x v="3"/>
    <x v="0"/>
    <s v="J2"/>
    <n v="3966806"/>
    <x v="97"/>
    <x v="97"/>
  </r>
  <r>
    <n v="3"/>
    <n v="26"/>
    <x v="3"/>
    <x v="1"/>
    <s v="J1"/>
    <n v="1533993"/>
    <x v="40"/>
    <x v="40"/>
  </r>
  <r>
    <n v="3"/>
    <n v="26"/>
    <x v="3"/>
    <x v="1"/>
    <s v="J1"/>
    <n v="1616008"/>
    <x v="187"/>
    <x v="187"/>
  </r>
  <r>
    <n v="3"/>
    <n v="26"/>
    <x v="3"/>
    <x v="1"/>
    <s v="J1"/>
    <n v="1776787"/>
    <x v="30"/>
    <x v="30"/>
  </r>
  <r>
    <n v="3"/>
    <n v="26"/>
    <x v="3"/>
    <x v="1"/>
    <s v="J1"/>
    <n v="1875964"/>
    <x v="161"/>
    <x v="161"/>
  </r>
  <r>
    <n v="3"/>
    <n v="26"/>
    <x v="3"/>
    <x v="1"/>
    <s v="J1"/>
    <n v="1984919"/>
    <x v="23"/>
    <x v="23"/>
  </r>
  <r>
    <n v="3"/>
    <n v="26"/>
    <x v="3"/>
    <x v="1"/>
    <s v="J1"/>
    <n v="2066947"/>
    <x v="144"/>
    <x v="144"/>
  </r>
  <r>
    <n v="3"/>
    <n v="26"/>
    <x v="3"/>
    <x v="1"/>
    <s v="J1"/>
    <n v="2108923"/>
    <x v="145"/>
    <x v="145"/>
  </r>
  <r>
    <n v="3"/>
    <n v="26"/>
    <x v="3"/>
    <x v="1"/>
    <s v="J1"/>
    <n v="2153217"/>
    <x v="145"/>
    <x v="145"/>
  </r>
  <r>
    <n v="3"/>
    <n v="26"/>
    <x v="3"/>
    <x v="1"/>
    <s v="J1"/>
    <n v="2287748"/>
    <x v="211"/>
    <x v="211"/>
  </r>
  <r>
    <n v="3"/>
    <n v="26"/>
    <x v="3"/>
    <x v="1"/>
    <s v="J1"/>
    <n v="2569917"/>
    <x v="39"/>
    <x v="39"/>
  </r>
  <r>
    <n v="3"/>
    <n v="26"/>
    <x v="3"/>
    <x v="1"/>
    <s v="J1"/>
    <n v="3711925"/>
    <x v="208"/>
    <x v="208"/>
  </r>
  <r>
    <n v="3"/>
    <n v="26"/>
    <x v="3"/>
    <x v="1"/>
    <s v="J1"/>
    <n v="4044565"/>
    <x v="208"/>
    <x v="208"/>
  </r>
  <r>
    <n v="3"/>
    <n v="26"/>
    <x v="3"/>
    <x v="1"/>
    <s v="J2"/>
    <n v="1424845"/>
    <x v="45"/>
    <x v="45"/>
  </r>
  <r>
    <n v="3"/>
    <n v="26"/>
    <x v="3"/>
    <x v="1"/>
    <s v="J2"/>
    <n v="1611859"/>
    <x v="37"/>
    <x v="37"/>
  </r>
  <r>
    <n v="3"/>
    <n v="26"/>
    <x v="3"/>
    <x v="1"/>
    <s v="J2"/>
    <n v="1678822"/>
    <x v="43"/>
    <x v="43"/>
  </r>
  <r>
    <n v="3"/>
    <n v="26"/>
    <x v="3"/>
    <x v="1"/>
    <s v="J2"/>
    <n v="1851776"/>
    <x v="30"/>
    <x v="30"/>
  </r>
  <r>
    <n v="3"/>
    <n v="26"/>
    <x v="3"/>
    <x v="1"/>
    <s v="J2"/>
    <n v="1979557"/>
    <x v="242"/>
    <x v="242"/>
  </r>
  <r>
    <n v="3"/>
    <n v="26"/>
    <x v="3"/>
    <x v="1"/>
    <s v="J2"/>
    <n v="2034825"/>
    <x v="43"/>
    <x v="43"/>
  </r>
  <r>
    <n v="3"/>
    <n v="26"/>
    <x v="3"/>
    <x v="1"/>
    <s v="J2"/>
    <n v="2075807"/>
    <x v="144"/>
    <x v="144"/>
  </r>
  <r>
    <n v="3"/>
    <n v="26"/>
    <x v="3"/>
    <x v="1"/>
    <s v="J2"/>
    <n v="2116894"/>
    <x v="145"/>
    <x v="145"/>
  </r>
  <r>
    <n v="3"/>
    <n v="26"/>
    <x v="3"/>
    <x v="1"/>
    <s v="J2"/>
    <n v="2279794"/>
    <x v="248"/>
    <x v="248"/>
  </r>
  <r>
    <n v="3"/>
    <n v="26"/>
    <x v="3"/>
    <x v="1"/>
    <s v="J2"/>
    <n v="2525874"/>
    <x v="118"/>
    <x v="118"/>
  </r>
  <r>
    <n v="3"/>
    <n v="26"/>
    <x v="3"/>
    <x v="1"/>
    <s v="J2"/>
    <n v="2629845"/>
    <x v="249"/>
    <x v="249"/>
  </r>
  <r>
    <n v="3"/>
    <n v="26"/>
    <x v="3"/>
    <x v="1"/>
    <s v="J2"/>
    <n v="3966252"/>
    <x v="208"/>
    <x v="208"/>
  </r>
  <r>
    <n v="3"/>
    <n v="26"/>
    <x v="3"/>
    <x v="2"/>
    <s v="J1"/>
    <n v="1534296"/>
    <x v="67"/>
    <x v="67"/>
  </r>
  <r>
    <n v="3"/>
    <n v="26"/>
    <x v="3"/>
    <x v="2"/>
    <s v="J1"/>
    <n v="1616411"/>
    <x v="135"/>
    <x v="135"/>
  </r>
  <r>
    <n v="3"/>
    <n v="26"/>
    <x v="3"/>
    <x v="2"/>
    <s v="J1"/>
    <n v="1777240"/>
    <x v="220"/>
    <x v="220"/>
  </r>
  <r>
    <n v="3"/>
    <n v="26"/>
    <x v="3"/>
    <x v="2"/>
    <s v="J1"/>
    <n v="1876263"/>
    <x v="67"/>
    <x v="67"/>
  </r>
  <r>
    <n v="3"/>
    <n v="26"/>
    <x v="3"/>
    <x v="2"/>
    <s v="J1"/>
    <n v="1985331"/>
    <x v="110"/>
    <x v="110"/>
  </r>
  <r>
    <n v="3"/>
    <n v="26"/>
    <x v="3"/>
    <x v="2"/>
    <s v="J1"/>
    <n v="2066739"/>
    <x v="250"/>
    <x v="250"/>
  </r>
  <r>
    <n v="3"/>
    <n v="26"/>
    <x v="3"/>
    <x v="2"/>
    <s v="J1"/>
    <n v="2108718"/>
    <x v="251"/>
    <x v="251"/>
  </r>
  <r>
    <n v="3"/>
    <n v="26"/>
    <x v="3"/>
    <x v="2"/>
    <s v="J1"/>
    <n v="2153699"/>
    <x v="251"/>
    <x v="251"/>
  </r>
  <r>
    <n v="3"/>
    <n v="26"/>
    <x v="3"/>
    <x v="2"/>
    <s v="J1"/>
    <n v="2288198"/>
    <x v="111"/>
    <x v="111"/>
  </r>
  <r>
    <n v="3"/>
    <n v="26"/>
    <x v="3"/>
    <x v="2"/>
    <s v="J1"/>
    <n v="2569457"/>
    <x v="156"/>
    <x v="156"/>
  </r>
  <r>
    <n v="3"/>
    <n v="26"/>
    <x v="3"/>
    <x v="2"/>
    <s v="J1"/>
    <n v="3712377"/>
    <x v="252"/>
    <x v="252"/>
  </r>
  <r>
    <n v="3"/>
    <n v="26"/>
    <x v="3"/>
    <x v="2"/>
    <s v="J1"/>
    <n v="4044994"/>
    <x v="252"/>
    <x v="252"/>
  </r>
  <r>
    <n v="3"/>
    <n v="26"/>
    <x v="3"/>
    <x v="2"/>
    <s v="J2"/>
    <n v="1425043"/>
    <x v="45"/>
    <x v="45"/>
  </r>
  <r>
    <n v="3"/>
    <n v="26"/>
    <x v="3"/>
    <x v="2"/>
    <s v="J2"/>
    <n v="1612049"/>
    <x v="106"/>
    <x v="106"/>
  </r>
  <r>
    <n v="3"/>
    <n v="26"/>
    <x v="3"/>
    <x v="2"/>
    <s v="J2"/>
    <n v="1678328"/>
    <x v="65"/>
    <x v="65"/>
  </r>
  <r>
    <n v="3"/>
    <n v="26"/>
    <x v="3"/>
    <x v="2"/>
    <s v="J2"/>
    <n v="1852131"/>
    <x v="220"/>
    <x v="220"/>
  </r>
  <r>
    <n v="3"/>
    <n v="26"/>
    <x v="3"/>
    <x v="2"/>
    <s v="J2"/>
    <n v="1979913"/>
    <x v="4"/>
    <x v="4"/>
  </r>
  <r>
    <n v="3"/>
    <n v="26"/>
    <x v="3"/>
    <x v="2"/>
    <s v="J2"/>
    <n v="2034517"/>
    <x v="162"/>
    <x v="162"/>
  </r>
  <r>
    <n v="3"/>
    <n v="26"/>
    <x v="3"/>
    <x v="2"/>
    <s v="J2"/>
    <n v="2076190"/>
    <x v="174"/>
    <x v="174"/>
  </r>
  <r>
    <n v="3"/>
    <n v="26"/>
    <x v="3"/>
    <x v="2"/>
    <s v="J2"/>
    <n v="2117277"/>
    <x v="251"/>
    <x v="251"/>
  </r>
  <r>
    <n v="3"/>
    <n v="26"/>
    <x v="3"/>
    <x v="2"/>
    <s v="J2"/>
    <n v="2280144"/>
    <x v="55"/>
    <x v="55"/>
  </r>
  <r>
    <n v="3"/>
    <n v="26"/>
    <x v="3"/>
    <x v="2"/>
    <s v="J2"/>
    <n v="2526070"/>
    <x v="162"/>
    <x v="162"/>
  </r>
  <r>
    <n v="3"/>
    <n v="26"/>
    <x v="3"/>
    <x v="2"/>
    <s v="J2"/>
    <n v="2630098"/>
    <x v="172"/>
    <x v="172"/>
  </r>
  <r>
    <n v="3"/>
    <n v="26"/>
    <x v="3"/>
    <x v="2"/>
    <s v="J2"/>
    <n v="3966608"/>
    <x v="252"/>
    <x v="252"/>
  </r>
  <r>
    <n v="4"/>
    <n v="26"/>
    <x v="0"/>
    <x v="0"/>
    <s v="J1"/>
    <n v="1534471"/>
    <x v="253"/>
    <x v="253"/>
  </r>
  <r>
    <n v="4"/>
    <n v="26"/>
    <x v="0"/>
    <x v="0"/>
    <s v="J1"/>
    <n v="1616757"/>
    <x v="254"/>
    <x v="254"/>
  </r>
  <r>
    <n v="4"/>
    <n v="26"/>
    <x v="0"/>
    <x v="0"/>
    <s v="J1"/>
    <n v="1777535"/>
    <x v="122"/>
    <x v="122"/>
  </r>
  <r>
    <n v="4"/>
    <n v="26"/>
    <x v="0"/>
    <x v="0"/>
    <s v="J1"/>
    <n v="1876437"/>
    <x v="255"/>
    <x v="255"/>
  </r>
  <r>
    <n v="4"/>
    <n v="26"/>
    <x v="0"/>
    <x v="0"/>
    <s v="J1"/>
    <n v="1985606"/>
    <x v="51"/>
    <x v="51"/>
  </r>
  <r>
    <n v="4"/>
    <n v="26"/>
    <x v="0"/>
    <x v="0"/>
    <s v="J1"/>
    <n v="2066949"/>
    <x v="102"/>
    <x v="102"/>
  </r>
  <r>
    <n v="4"/>
    <n v="26"/>
    <x v="0"/>
    <x v="0"/>
    <s v="J1"/>
    <n v="2108935"/>
    <x v="77"/>
    <x v="77"/>
  </r>
  <r>
    <n v="4"/>
    <n v="26"/>
    <x v="0"/>
    <x v="0"/>
    <s v="J1"/>
    <n v="2153913"/>
    <x v="77"/>
    <x v="77"/>
  </r>
  <r>
    <n v="4"/>
    <n v="26"/>
    <x v="0"/>
    <x v="0"/>
    <s v="J1"/>
    <n v="2288442"/>
    <x v="246"/>
    <x v="246"/>
  </r>
  <r>
    <n v="4"/>
    <n v="26"/>
    <x v="0"/>
    <x v="0"/>
    <s v="J1"/>
    <n v="2569741"/>
    <x v="162"/>
    <x v="162"/>
  </r>
  <r>
    <n v="4"/>
    <n v="26"/>
    <x v="0"/>
    <x v="0"/>
    <s v="J1"/>
    <n v="3712616"/>
    <x v="143"/>
    <x v="143"/>
  </r>
  <r>
    <n v="4"/>
    <n v="26"/>
    <x v="0"/>
    <x v="0"/>
    <s v="J2"/>
    <n v="1425163"/>
    <x v="256"/>
    <x v="256"/>
  </r>
  <r>
    <n v="4"/>
    <n v="26"/>
    <x v="0"/>
    <x v="0"/>
    <s v="J2"/>
    <n v="1612277"/>
    <x v="257"/>
    <x v="257"/>
  </r>
  <r>
    <n v="4"/>
    <n v="26"/>
    <x v="0"/>
    <x v="0"/>
    <s v="J2"/>
    <n v="1678697"/>
    <x v="258"/>
    <x v="258"/>
  </r>
  <r>
    <n v="4"/>
    <n v="26"/>
    <x v="0"/>
    <x v="0"/>
    <s v="J2"/>
    <n v="1852502"/>
    <x v="122"/>
    <x v="122"/>
  </r>
  <r>
    <n v="4"/>
    <n v="26"/>
    <x v="0"/>
    <x v="0"/>
    <s v="J2"/>
    <n v="1980248"/>
    <x v="48"/>
    <x v="48"/>
  </r>
  <r>
    <n v="4"/>
    <n v="26"/>
    <x v="0"/>
    <x v="0"/>
    <s v="J2"/>
    <n v="2034831"/>
    <x v="53"/>
    <x v="53"/>
  </r>
  <r>
    <n v="4"/>
    <n v="26"/>
    <x v="0"/>
    <x v="0"/>
    <s v="J2"/>
    <n v="2076503"/>
    <x v="179"/>
    <x v="179"/>
  </r>
  <r>
    <n v="4"/>
    <n v="26"/>
    <x v="0"/>
    <x v="0"/>
    <s v="J2"/>
    <n v="2117585"/>
    <x v="77"/>
    <x v="77"/>
  </r>
  <r>
    <n v="4"/>
    <n v="26"/>
    <x v="0"/>
    <x v="0"/>
    <s v="J2"/>
    <n v="2281244"/>
    <x v="35"/>
    <x v="35"/>
  </r>
  <r>
    <n v="4"/>
    <n v="26"/>
    <x v="0"/>
    <x v="0"/>
    <s v="J2"/>
    <n v="2526361"/>
    <x v="235"/>
    <x v="235"/>
  </r>
  <r>
    <n v="4"/>
    <n v="26"/>
    <x v="0"/>
    <x v="0"/>
    <s v="J2"/>
    <n v="2630471"/>
    <x v="259"/>
    <x v="259"/>
  </r>
  <r>
    <n v="4"/>
    <n v="26"/>
    <x v="0"/>
    <x v="1"/>
    <s v="J1"/>
    <n v="1534056"/>
    <x v="19"/>
    <x v="19"/>
  </r>
  <r>
    <n v="4"/>
    <n v="26"/>
    <x v="0"/>
    <x v="1"/>
    <s v="J1"/>
    <n v="1617403"/>
    <x v="235"/>
    <x v="235"/>
  </r>
  <r>
    <n v="4"/>
    <n v="26"/>
    <x v="0"/>
    <x v="1"/>
    <s v="J1"/>
    <n v="1777160"/>
    <x v="226"/>
    <x v="226"/>
  </r>
  <r>
    <n v="4"/>
    <n v="26"/>
    <x v="0"/>
    <x v="1"/>
    <s v="J1"/>
    <n v="1876065"/>
    <x v="220"/>
    <x v="220"/>
  </r>
  <r>
    <n v="4"/>
    <n v="26"/>
    <x v="0"/>
    <x v="1"/>
    <s v="J1"/>
    <n v="1986005"/>
    <x v="30"/>
    <x v="30"/>
  </r>
  <r>
    <n v="4"/>
    <n v="26"/>
    <x v="0"/>
    <x v="1"/>
    <s v="J1"/>
    <n v="2067058"/>
    <x v="216"/>
    <x v="216"/>
  </r>
  <r>
    <n v="4"/>
    <n v="26"/>
    <x v="0"/>
    <x v="1"/>
    <s v="J1"/>
    <n v="2109025"/>
    <x v="179"/>
    <x v="179"/>
  </r>
  <r>
    <n v="4"/>
    <n v="26"/>
    <x v="0"/>
    <x v="1"/>
    <s v="J1"/>
    <n v="2153613"/>
    <x v="179"/>
    <x v="179"/>
  </r>
  <r>
    <n v="4"/>
    <n v="26"/>
    <x v="0"/>
    <x v="1"/>
    <s v="J1"/>
    <n v="2288085"/>
    <x v="177"/>
    <x v="177"/>
  </r>
  <r>
    <n v="4"/>
    <n v="26"/>
    <x v="0"/>
    <x v="1"/>
    <s v="J1"/>
    <n v="2570007"/>
    <x v="75"/>
    <x v="75"/>
  </r>
  <r>
    <n v="4"/>
    <n v="26"/>
    <x v="0"/>
    <x v="1"/>
    <s v="J1"/>
    <n v="3712287"/>
    <x v="17"/>
    <x v="17"/>
  </r>
  <r>
    <n v="4"/>
    <n v="26"/>
    <x v="0"/>
    <x v="1"/>
    <s v="J2"/>
    <n v="1424923"/>
    <x v="260"/>
    <x v="260"/>
  </r>
  <r>
    <n v="4"/>
    <n v="26"/>
    <x v="0"/>
    <x v="1"/>
    <s v="J2"/>
    <n v="1611925"/>
    <x v="60"/>
    <x v="60"/>
  </r>
  <r>
    <n v="4"/>
    <n v="26"/>
    <x v="0"/>
    <x v="1"/>
    <s v="J2"/>
    <n v="1678912"/>
    <x v="26"/>
    <x v="26"/>
  </r>
  <r>
    <n v="4"/>
    <n v="26"/>
    <x v="0"/>
    <x v="1"/>
    <s v="J2"/>
    <n v="1852138"/>
    <x v="226"/>
    <x v="226"/>
  </r>
  <r>
    <n v="4"/>
    <n v="26"/>
    <x v="0"/>
    <x v="1"/>
    <s v="J2"/>
    <n v="1979886"/>
    <x v="160"/>
    <x v="160"/>
  </r>
  <r>
    <n v="4"/>
    <n v="26"/>
    <x v="0"/>
    <x v="1"/>
    <s v="J2"/>
    <n v="2034905"/>
    <x v="2"/>
    <x v="2"/>
  </r>
  <r>
    <n v="4"/>
    <n v="26"/>
    <x v="0"/>
    <x v="1"/>
    <s v="J2"/>
    <n v="2076201"/>
    <x v="216"/>
    <x v="216"/>
  </r>
  <r>
    <n v="4"/>
    <n v="26"/>
    <x v="0"/>
    <x v="1"/>
    <s v="J2"/>
    <n v="2117283"/>
    <x v="179"/>
    <x v="179"/>
  </r>
  <r>
    <n v="4"/>
    <n v="26"/>
    <x v="0"/>
    <x v="1"/>
    <s v="J2"/>
    <n v="2280941"/>
    <x v="171"/>
    <x v="171"/>
  </r>
  <r>
    <n v="4"/>
    <n v="26"/>
    <x v="0"/>
    <x v="1"/>
    <s v="J2"/>
    <n v="2526920"/>
    <x v="23"/>
    <x v="23"/>
  </r>
  <r>
    <n v="4"/>
    <n v="26"/>
    <x v="0"/>
    <x v="1"/>
    <s v="J2"/>
    <n v="2630901"/>
    <x v="12"/>
    <x v="12"/>
  </r>
  <r>
    <n v="4"/>
    <n v="26"/>
    <x v="0"/>
    <x v="2"/>
    <s v="J1"/>
    <n v="1534179"/>
    <x v="261"/>
    <x v="261"/>
  </r>
  <r>
    <n v="4"/>
    <n v="26"/>
    <x v="0"/>
    <x v="2"/>
    <s v="J1"/>
    <n v="1616042"/>
    <x v="126"/>
    <x v="126"/>
  </r>
  <r>
    <n v="4"/>
    <n v="26"/>
    <x v="0"/>
    <x v="2"/>
    <s v="J1"/>
    <n v="1776896"/>
    <x v="28"/>
    <x v="28"/>
  </r>
  <r>
    <n v="4"/>
    <n v="26"/>
    <x v="0"/>
    <x v="2"/>
    <s v="J1"/>
    <n v="1876005"/>
    <x v="22"/>
    <x v="22"/>
  </r>
  <r>
    <n v="4"/>
    <n v="26"/>
    <x v="0"/>
    <x v="2"/>
    <s v="J1"/>
    <n v="1984961"/>
    <x v="30"/>
    <x v="30"/>
  </r>
  <r>
    <n v="4"/>
    <n v="26"/>
    <x v="0"/>
    <x v="2"/>
    <s v="J1"/>
    <n v="2066376"/>
    <x v="17"/>
    <x v="17"/>
  </r>
  <r>
    <n v="4"/>
    <n v="26"/>
    <x v="0"/>
    <x v="2"/>
    <s v="J1"/>
    <n v="2108301"/>
    <x v="176"/>
    <x v="176"/>
  </r>
  <r>
    <n v="4"/>
    <n v="26"/>
    <x v="0"/>
    <x v="2"/>
    <s v="J1"/>
    <n v="2153280"/>
    <x v="176"/>
    <x v="176"/>
  </r>
  <r>
    <n v="4"/>
    <n v="26"/>
    <x v="0"/>
    <x v="2"/>
    <s v="J1"/>
    <n v="2287813"/>
    <x v="82"/>
    <x v="82"/>
  </r>
  <r>
    <n v="4"/>
    <n v="26"/>
    <x v="0"/>
    <x v="2"/>
    <s v="J1"/>
    <n v="2569072"/>
    <x v="62"/>
    <x v="62"/>
  </r>
  <r>
    <n v="4"/>
    <n v="26"/>
    <x v="0"/>
    <x v="2"/>
    <s v="J1"/>
    <n v="3711986"/>
    <x v="20"/>
    <x v="20"/>
  </r>
  <r>
    <n v="4"/>
    <n v="26"/>
    <x v="0"/>
    <x v="2"/>
    <s v="J2"/>
    <n v="1424911"/>
    <x v="72"/>
    <x v="72"/>
  </r>
  <r>
    <n v="4"/>
    <n v="26"/>
    <x v="0"/>
    <x v="2"/>
    <s v="J2"/>
    <n v="1611865"/>
    <x v="29"/>
    <x v="29"/>
  </r>
  <r>
    <n v="4"/>
    <n v="26"/>
    <x v="0"/>
    <x v="2"/>
    <s v="J2"/>
    <n v="1677989"/>
    <x v="6"/>
    <x v="6"/>
  </r>
  <r>
    <n v="4"/>
    <n v="26"/>
    <x v="0"/>
    <x v="2"/>
    <s v="J2"/>
    <n v="1851850"/>
    <x v="28"/>
    <x v="28"/>
  </r>
  <r>
    <n v="4"/>
    <n v="26"/>
    <x v="0"/>
    <x v="2"/>
    <s v="J2"/>
    <n v="1979608"/>
    <x v="93"/>
    <x v="93"/>
  </r>
  <r>
    <n v="4"/>
    <n v="26"/>
    <x v="0"/>
    <x v="2"/>
    <s v="J2"/>
    <n v="2034222"/>
    <x v="262"/>
    <x v="262"/>
  </r>
  <r>
    <n v="4"/>
    <n v="26"/>
    <x v="0"/>
    <x v="2"/>
    <s v="J2"/>
    <n v="2075858"/>
    <x v="263"/>
    <x v="263"/>
  </r>
  <r>
    <n v="4"/>
    <n v="26"/>
    <x v="0"/>
    <x v="2"/>
    <s v="J2"/>
    <n v="2116951"/>
    <x v="176"/>
    <x v="176"/>
  </r>
  <r>
    <n v="4"/>
    <n v="26"/>
    <x v="0"/>
    <x v="2"/>
    <s v="J2"/>
    <n v="2280637"/>
    <x v="108"/>
    <x v="108"/>
  </r>
  <r>
    <n v="4"/>
    <n v="26"/>
    <x v="0"/>
    <x v="2"/>
    <s v="J2"/>
    <n v="2525899"/>
    <x v="13"/>
    <x v="13"/>
  </r>
  <r>
    <n v="4"/>
    <n v="26"/>
    <x v="0"/>
    <x v="2"/>
    <s v="J2"/>
    <n v="2629880"/>
    <x v="15"/>
    <x v="15"/>
  </r>
  <r>
    <n v="4"/>
    <n v="26"/>
    <x v="1"/>
    <x v="0"/>
    <s v="J1"/>
    <n v="1533999"/>
    <x v="264"/>
    <x v="264"/>
  </r>
  <r>
    <n v="4"/>
    <n v="26"/>
    <x v="1"/>
    <x v="0"/>
    <s v="J1"/>
    <n v="1616049"/>
    <x v="228"/>
    <x v="228"/>
  </r>
  <r>
    <n v="4"/>
    <n v="26"/>
    <x v="1"/>
    <x v="0"/>
    <s v="J1"/>
    <n v="1776914"/>
    <x v="64"/>
    <x v="64"/>
  </r>
  <r>
    <n v="4"/>
    <n v="26"/>
    <x v="1"/>
    <x v="0"/>
    <s v="J1"/>
    <n v="1875907"/>
    <x v="265"/>
    <x v="265"/>
  </r>
  <r>
    <n v="4"/>
    <n v="26"/>
    <x v="1"/>
    <x v="0"/>
    <s v="J1"/>
    <n v="1985001"/>
    <x v="161"/>
    <x v="161"/>
  </r>
  <r>
    <n v="4"/>
    <n v="26"/>
    <x v="1"/>
    <x v="0"/>
    <s v="J1"/>
    <n v="2066401"/>
    <x v="52"/>
    <x v="52"/>
  </r>
  <r>
    <n v="4"/>
    <n v="26"/>
    <x v="1"/>
    <x v="0"/>
    <s v="J1"/>
    <n v="2108386"/>
    <x v="142"/>
    <x v="142"/>
  </r>
  <r>
    <n v="4"/>
    <n v="26"/>
    <x v="1"/>
    <x v="0"/>
    <s v="J1"/>
    <n v="2153367"/>
    <x v="142"/>
    <x v="142"/>
  </r>
  <r>
    <n v="4"/>
    <n v="26"/>
    <x v="1"/>
    <x v="0"/>
    <s v="J1"/>
    <n v="2287837"/>
    <x v="84"/>
    <x v="84"/>
  </r>
  <r>
    <n v="4"/>
    <n v="26"/>
    <x v="1"/>
    <x v="0"/>
    <s v="J1"/>
    <n v="2569127"/>
    <x v="83"/>
    <x v="83"/>
  </r>
  <r>
    <n v="4"/>
    <n v="26"/>
    <x v="1"/>
    <x v="0"/>
    <s v="J1"/>
    <n v="3712035"/>
    <x v="71"/>
    <x v="71"/>
  </r>
  <r>
    <n v="4"/>
    <n v="26"/>
    <x v="1"/>
    <x v="0"/>
    <s v="J1"/>
    <n v="4044669"/>
    <x v="71"/>
    <x v="71"/>
  </r>
  <r>
    <n v="4"/>
    <n v="26"/>
    <x v="1"/>
    <x v="0"/>
    <s v="J2"/>
    <n v="1424613"/>
    <x v="266"/>
    <x v="266"/>
  </r>
  <r>
    <n v="4"/>
    <n v="26"/>
    <x v="1"/>
    <x v="0"/>
    <s v="J2"/>
    <n v="1611779"/>
    <x v="267"/>
    <x v="267"/>
  </r>
  <r>
    <n v="4"/>
    <n v="26"/>
    <x v="1"/>
    <x v="0"/>
    <s v="J2"/>
    <n v="1678071"/>
    <x v="246"/>
    <x v="246"/>
  </r>
  <r>
    <n v="4"/>
    <n v="26"/>
    <x v="1"/>
    <x v="0"/>
    <s v="J2"/>
    <n v="1851884"/>
    <x v="64"/>
    <x v="64"/>
  </r>
  <r>
    <n v="4"/>
    <n v="26"/>
    <x v="1"/>
    <x v="0"/>
    <s v="J2"/>
    <n v="1979634"/>
    <x v="43"/>
    <x v="43"/>
  </r>
  <r>
    <n v="4"/>
    <n v="26"/>
    <x v="1"/>
    <x v="0"/>
    <s v="J2"/>
    <n v="2034263"/>
    <x v="268"/>
    <x v="268"/>
  </r>
  <r>
    <n v="4"/>
    <n v="26"/>
    <x v="1"/>
    <x v="0"/>
    <s v="J2"/>
    <n v="2075937"/>
    <x v="269"/>
    <x v="269"/>
  </r>
  <r>
    <n v="4"/>
    <n v="26"/>
    <x v="1"/>
    <x v="0"/>
    <s v="J2"/>
    <n v="2117029"/>
    <x v="142"/>
    <x v="142"/>
  </r>
  <r>
    <n v="4"/>
    <n v="26"/>
    <x v="1"/>
    <x v="0"/>
    <s v="J2"/>
    <n v="2280687"/>
    <x v="239"/>
    <x v="239"/>
  </r>
  <r>
    <n v="4"/>
    <n v="26"/>
    <x v="1"/>
    <x v="0"/>
    <s v="J2"/>
    <n v="2525776"/>
    <x v="76"/>
    <x v="76"/>
  </r>
  <r>
    <n v="4"/>
    <n v="26"/>
    <x v="1"/>
    <x v="0"/>
    <s v="J2"/>
    <n v="2629847"/>
    <x v="8"/>
    <x v="8"/>
  </r>
  <r>
    <n v="4"/>
    <n v="26"/>
    <x v="1"/>
    <x v="0"/>
    <s v="J2"/>
    <n v="3966403"/>
    <x v="71"/>
    <x v="71"/>
  </r>
  <r>
    <n v="4"/>
    <n v="26"/>
    <x v="1"/>
    <x v="1"/>
    <s v="J1"/>
    <n v="1533904"/>
    <x v="64"/>
    <x v="64"/>
  </r>
  <r>
    <n v="4"/>
    <n v="26"/>
    <x v="1"/>
    <x v="1"/>
    <s v="J1"/>
    <n v="1615882"/>
    <x v="195"/>
    <x v="195"/>
  </r>
  <r>
    <n v="4"/>
    <n v="26"/>
    <x v="1"/>
    <x v="1"/>
    <s v="J1"/>
    <n v="1776576"/>
    <x v="138"/>
    <x v="138"/>
  </r>
  <r>
    <n v="4"/>
    <n v="26"/>
    <x v="1"/>
    <x v="1"/>
    <s v="J1"/>
    <n v="1875847"/>
    <x v="19"/>
    <x v="19"/>
  </r>
  <r>
    <n v="4"/>
    <n v="26"/>
    <x v="1"/>
    <x v="1"/>
    <s v="J1"/>
    <n v="1984808"/>
    <x v="30"/>
    <x v="30"/>
  </r>
  <r>
    <n v="4"/>
    <n v="26"/>
    <x v="1"/>
    <x v="1"/>
    <s v="J1"/>
    <n v="2066834"/>
    <x v="270"/>
    <x v="270"/>
  </r>
  <r>
    <n v="4"/>
    <n v="26"/>
    <x v="1"/>
    <x v="1"/>
    <s v="J1"/>
    <n v="2108796"/>
    <x v="12"/>
    <x v="12"/>
  </r>
  <r>
    <n v="4"/>
    <n v="26"/>
    <x v="1"/>
    <x v="1"/>
    <s v="J1"/>
    <n v="2152991"/>
    <x v="12"/>
    <x v="12"/>
  </r>
  <r>
    <n v="4"/>
    <n v="26"/>
    <x v="1"/>
    <x v="1"/>
    <s v="J1"/>
    <n v="2287502"/>
    <x v="85"/>
    <x v="85"/>
  </r>
  <r>
    <n v="4"/>
    <n v="26"/>
    <x v="1"/>
    <x v="1"/>
    <s v="J1"/>
    <n v="2568804"/>
    <x v="39"/>
    <x v="39"/>
  </r>
  <r>
    <n v="4"/>
    <n v="26"/>
    <x v="1"/>
    <x v="1"/>
    <s v="J1"/>
    <n v="3711673"/>
    <x v="189"/>
    <x v="189"/>
  </r>
  <r>
    <n v="4"/>
    <n v="26"/>
    <x v="1"/>
    <x v="1"/>
    <s v="J1"/>
    <n v="4044300"/>
    <x v="189"/>
    <x v="189"/>
  </r>
  <r>
    <n v="4"/>
    <n v="26"/>
    <x v="1"/>
    <x v="1"/>
    <s v="J2"/>
    <n v="1424796"/>
    <x v="137"/>
    <x v="137"/>
  </r>
  <r>
    <n v="4"/>
    <n v="26"/>
    <x v="1"/>
    <x v="1"/>
    <s v="J2"/>
    <n v="1611796"/>
    <x v="29"/>
    <x v="29"/>
  </r>
  <r>
    <n v="4"/>
    <n v="26"/>
    <x v="1"/>
    <x v="1"/>
    <s v="J2"/>
    <n v="1677778"/>
    <x v="43"/>
    <x v="43"/>
  </r>
  <r>
    <n v="4"/>
    <n v="26"/>
    <x v="1"/>
    <x v="1"/>
    <s v="J2"/>
    <n v="1851630"/>
    <x v="138"/>
    <x v="138"/>
  </r>
  <r>
    <n v="4"/>
    <n v="26"/>
    <x v="1"/>
    <x v="1"/>
    <s v="J2"/>
    <n v="1979380"/>
    <x v="271"/>
    <x v="271"/>
  </r>
  <r>
    <n v="4"/>
    <n v="26"/>
    <x v="1"/>
    <x v="1"/>
    <s v="J2"/>
    <n v="2034780"/>
    <x v="2"/>
    <x v="2"/>
  </r>
  <r>
    <n v="4"/>
    <n v="26"/>
    <x v="1"/>
    <x v="1"/>
    <s v="J2"/>
    <n v="2075626"/>
    <x v="270"/>
    <x v="270"/>
  </r>
  <r>
    <n v="4"/>
    <n v="26"/>
    <x v="1"/>
    <x v="1"/>
    <s v="J2"/>
    <n v="2116718"/>
    <x v="12"/>
    <x v="12"/>
  </r>
  <r>
    <n v="4"/>
    <n v="26"/>
    <x v="1"/>
    <x v="1"/>
    <s v="J2"/>
    <n v="2280379"/>
    <x v="21"/>
    <x v="21"/>
  </r>
  <r>
    <n v="4"/>
    <n v="26"/>
    <x v="1"/>
    <x v="1"/>
    <s v="J2"/>
    <n v="2525823"/>
    <x v="96"/>
    <x v="96"/>
  </r>
  <r>
    <n v="4"/>
    <n v="26"/>
    <x v="1"/>
    <x v="1"/>
    <s v="J2"/>
    <n v="2629799"/>
    <x v="197"/>
    <x v="197"/>
  </r>
  <r>
    <n v="4"/>
    <n v="26"/>
    <x v="1"/>
    <x v="1"/>
    <s v="J2"/>
    <n v="3966124"/>
    <x v="189"/>
    <x v="189"/>
  </r>
  <r>
    <n v="4"/>
    <n v="26"/>
    <x v="1"/>
    <x v="2"/>
    <s v="J1"/>
    <n v="1534459"/>
    <x v="272"/>
    <x v="272"/>
  </r>
  <r>
    <n v="4"/>
    <n v="26"/>
    <x v="1"/>
    <x v="2"/>
    <s v="J1"/>
    <n v="1617028"/>
    <x v="21"/>
    <x v="21"/>
  </r>
  <r>
    <n v="4"/>
    <n v="26"/>
    <x v="1"/>
    <x v="2"/>
    <s v="J1"/>
    <n v="1777520"/>
    <x v="232"/>
    <x v="232"/>
  </r>
  <r>
    <n v="4"/>
    <n v="26"/>
    <x v="1"/>
    <x v="2"/>
    <s v="J1"/>
    <n v="1876410"/>
    <x v="186"/>
    <x v="186"/>
  </r>
  <r>
    <n v="4"/>
    <n v="26"/>
    <x v="1"/>
    <x v="2"/>
    <s v="J1"/>
    <n v="1985945"/>
    <x v="23"/>
    <x v="23"/>
  </r>
  <r>
    <n v="4"/>
    <n v="26"/>
    <x v="1"/>
    <x v="2"/>
    <s v="J1"/>
    <n v="2066969"/>
    <x v="54"/>
    <x v="54"/>
  </r>
  <r>
    <n v="4"/>
    <n v="26"/>
    <x v="1"/>
    <x v="2"/>
    <s v="J1"/>
    <n v="2108971"/>
    <x v="151"/>
    <x v="151"/>
  </r>
  <r>
    <n v="4"/>
    <n v="26"/>
    <x v="1"/>
    <x v="2"/>
    <s v="J1"/>
    <n v="2153953"/>
    <x v="151"/>
    <x v="151"/>
  </r>
  <r>
    <n v="4"/>
    <n v="26"/>
    <x v="1"/>
    <x v="2"/>
    <s v="J1"/>
    <n v="2288450"/>
    <x v="152"/>
    <x v="152"/>
  </r>
  <r>
    <n v="4"/>
    <n v="26"/>
    <x v="1"/>
    <x v="2"/>
    <s v="J1"/>
    <n v="2569943"/>
    <x v="75"/>
    <x v="75"/>
  </r>
  <r>
    <n v="4"/>
    <n v="26"/>
    <x v="1"/>
    <x v="2"/>
    <s v="J1"/>
    <n v="3712592"/>
    <x v="62"/>
    <x v="62"/>
  </r>
  <r>
    <n v="4"/>
    <n v="26"/>
    <x v="1"/>
    <x v="2"/>
    <s v="J1"/>
    <n v="4045221"/>
    <x v="62"/>
    <x v="62"/>
  </r>
  <r>
    <n v="4"/>
    <n v="26"/>
    <x v="1"/>
    <x v="2"/>
    <s v="J2"/>
    <n v="1425118"/>
    <x v="170"/>
    <x v="170"/>
  </r>
  <r>
    <n v="4"/>
    <n v="26"/>
    <x v="1"/>
    <x v="2"/>
    <s v="J2"/>
    <n v="1612257"/>
    <x v="273"/>
    <x v="273"/>
  </r>
  <r>
    <n v="4"/>
    <n v="26"/>
    <x v="1"/>
    <x v="2"/>
    <s v="J2"/>
    <n v="1678846"/>
    <x v="2"/>
    <x v="2"/>
  </r>
  <r>
    <n v="4"/>
    <n v="26"/>
    <x v="1"/>
    <x v="2"/>
    <s v="J2"/>
    <n v="1852505"/>
    <x v="232"/>
    <x v="232"/>
  </r>
  <r>
    <n v="4"/>
    <n v="26"/>
    <x v="1"/>
    <x v="2"/>
    <s v="J2"/>
    <n v="1980254"/>
    <x v="69"/>
    <x v="69"/>
  </r>
  <r>
    <n v="4"/>
    <n v="26"/>
    <x v="1"/>
    <x v="2"/>
    <s v="J2"/>
    <n v="2034843"/>
    <x v="74"/>
    <x v="74"/>
  </r>
  <r>
    <n v="4"/>
    <n v="26"/>
    <x v="1"/>
    <x v="2"/>
    <s v="J2"/>
    <n v="2076474"/>
    <x v="98"/>
    <x v="98"/>
  </r>
  <r>
    <n v="4"/>
    <n v="26"/>
    <x v="1"/>
    <x v="2"/>
    <s v="J2"/>
    <n v="2117628"/>
    <x v="151"/>
    <x v="151"/>
  </r>
  <r>
    <n v="4"/>
    <n v="26"/>
    <x v="1"/>
    <x v="2"/>
    <s v="J2"/>
    <n v="2281253"/>
    <x v="28"/>
    <x v="28"/>
  </r>
  <r>
    <n v="4"/>
    <n v="26"/>
    <x v="1"/>
    <x v="2"/>
    <s v="J2"/>
    <n v="2526376"/>
    <x v="251"/>
    <x v="251"/>
  </r>
  <r>
    <n v="4"/>
    <n v="26"/>
    <x v="1"/>
    <x v="2"/>
    <s v="J2"/>
    <n v="2630867"/>
    <x v="179"/>
    <x v="179"/>
  </r>
  <r>
    <n v="4"/>
    <n v="26"/>
    <x v="1"/>
    <x v="2"/>
    <s v="J2"/>
    <n v="3966974"/>
    <x v="62"/>
    <x v="62"/>
  </r>
  <r>
    <n v="4"/>
    <n v="26"/>
    <x v="2"/>
    <x v="0"/>
    <s v="J1"/>
    <n v="1533844"/>
    <x v="274"/>
    <x v="274"/>
  </r>
  <r>
    <n v="4"/>
    <n v="26"/>
    <x v="2"/>
    <x v="0"/>
    <s v="J1"/>
    <n v="1616166"/>
    <x v="186"/>
    <x v="186"/>
  </r>
  <r>
    <n v="4"/>
    <n v="26"/>
    <x v="2"/>
    <x v="0"/>
    <s v="J1"/>
    <n v="1777036"/>
    <x v="190"/>
    <x v="190"/>
  </r>
  <r>
    <n v="4"/>
    <n v="26"/>
    <x v="2"/>
    <x v="0"/>
    <s v="J1"/>
    <n v="1875871"/>
    <x v="64"/>
    <x v="64"/>
  </r>
  <r>
    <n v="4"/>
    <n v="26"/>
    <x v="2"/>
    <x v="0"/>
    <s v="J1"/>
    <n v="1985134"/>
    <x v="189"/>
    <x v="189"/>
  </r>
  <r>
    <n v="4"/>
    <n v="26"/>
    <x v="2"/>
    <x v="0"/>
    <s v="J1"/>
    <n v="2066544"/>
    <x v="275"/>
    <x v="275"/>
  </r>
  <r>
    <n v="4"/>
    <n v="26"/>
    <x v="2"/>
    <x v="0"/>
    <s v="J1"/>
    <n v="2108486"/>
    <x v="252"/>
    <x v="252"/>
  </r>
  <r>
    <n v="4"/>
    <n v="26"/>
    <x v="2"/>
    <x v="0"/>
    <s v="J1"/>
    <n v="2153463"/>
    <x v="252"/>
    <x v="252"/>
  </r>
  <r>
    <n v="4"/>
    <n v="26"/>
    <x v="2"/>
    <x v="0"/>
    <s v="J1"/>
    <n v="2287938"/>
    <x v="29"/>
    <x v="29"/>
  </r>
  <r>
    <n v="4"/>
    <n v="26"/>
    <x v="2"/>
    <x v="0"/>
    <s v="J1"/>
    <n v="2569263"/>
    <x v="178"/>
    <x v="178"/>
  </r>
  <r>
    <n v="4"/>
    <n v="26"/>
    <x v="2"/>
    <x v="0"/>
    <s v="J1"/>
    <n v="3712137"/>
    <x v="82"/>
    <x v="82"/>
  </r>
  <r>
    <n v="4"/>
    <n v="26"/>
    <x v="2"/>
    <x v="0"/>
    <s v="J1"/>
    <n v="4044801"/>
    <x v="82"/>
    <x v="82"/>
  </r>
  <r>
    <n v="4"/>
    <n v="26"/>
    <x v="2"/>
    <x v="0"/>
    <s v="J2"/>
    <n v="1424768"/>
    <x v="276"/>
    <x v="276"/>
  </r>
  <r>
    <n v="4"/>
    <n v="26"/>
    <x v="2"/>
    <x v="0"/>
    <s v="J2"/>
    <n v="1611700"/>
    <x v="84"/>
    <x v="84"/>
  </r>
  <r>
    <n v="4"/>
    <n v="26"/>
    <x v="2"/>
    <x v="0"/>
    <s v="J2"/>
    <n v="1678200"/>
    <x v="119"/>
    <x v="119"/>
  </r>
  <r>
    <n v="4"/>
    <n v="26"/>
    <x v="2"/>
    <x v="0"/>
    <s v="J2"/>
    <n v="1852035"/>
    <x v="190"/>
    <x v="190"/>
  </r>
  <r>
    <n v="4"/>
    <n v="26"/>
    <x v="2"/>
    <x v="0"/>
    <s v="J2"/>
    <n v="1979759"/>
    <x v="110"/>
    <x v="110"/>
  </r>
  <r>
    <n v="4"/>
    <n v="26"/>
    <x v="2"/>
    <x v="0"/>
    <s v="J2"/>
    <n v="2034428"/>
    <x v="174"/>
    <x v="174"/>
  </r>
  <r>
    <n v="4"/>
    <n v="26"/>
    <x v="2"/>
    <x v="0"/>
    <s v="J2"/>
    <n v="2076066"/>
    <x v="277"/>
    <x v="277"/>
  </r>
  <r>
    <n v="4"/>
    <n v="26"/>
    <x v="2"/>
    <x v="0"/>
    <s v="J2"/>
    <n v="2117154"/>
    <x v="252"/>
    <x v="252"/>
  </r>
  <r>
    <n v="4"/>
    <n v="26"/>
    <x v="2"/>
    <x v="0"/>
    <s v="J2"/>
    <n v="2280808"/>
    <x v="278"/>
    <x v="278"/>
  </r>
  <r>
    <n v="4"/>
    <n v="26"/>
    <x v="2"/>
    <x v="0"/>
    <s v="J2"/>
    <n v="2525872"/>
    <x v="72"/>
    <x v="72"/>
  </r>
  <r>
    <n v="4"/>
    <n v="26"/>
    <x v="2"/>
    <x v="0"/>
    <s v="J2"/>
    <n v="2629975"/>
    <x v="53"/>
    <x v="53"/>
  </r>
  <r>
    <n v="4"/>
    <n v="26"/>
    <x v="2"/>
    <x v="0"/>
    <s v="J2"/>
    <n v="3966499"/>
    <x v="82"/>
    <x v="82"/>
  </r>
  <r>
    <n v="4"/>
    <n v="26"/>
    <x v="2"/>
    <x v="1"/>
    <s v="J1"/>
    <n v="1534013"/>
    <x v="56"/>
    <x v="56"/>
  </r>
  <r>
    <n v="4"/>
    <n v="26"/>
    <x v="2"/>
    <x v="1"/>
    <s v="J1"/>
    <n v="1616012"/>
    <x v="64"/>
    <x v="64"/>
  </r>
  <r>
    <n v="4"/>
    <n v="26"/>
    <x v="2"/>
    <x v="1"/>
    <s v="J1"/>
    <n v="1776450"/>
    <x v="171"/>
    <x v="171"/>
  </r>
  <r>
    <n v="4"/>
    <n v="26"/>
    <x v="2"/>
    <x v="1"/>
    <s v="J1"/>
    <n v="1875971"/>
    <x v="161"/>
    <x v="161"/>
  </r>
  <r>
    <n v="4"/>
    <n v="26"/>
    <x v="2"/>
    <x v="1"/>
    <s v="J1"/>
    <n v="1984931"/>
    <x v="30"/>
    <x v="30"/>
  </r>
  <r>
    <n v="4"/>
    <n v="26"/>
    <x v="2"/>
    <x v="1"/>
    <s v="J1"/>
    <n v="2065926"/>
    <x v="23"/>
    <x v="23"/>
  </r>
  <r>
    <n v="4"/>
    <n v="26"/>
    <x v="2"/>
    <x v="1"/>
    <s v="J1"/>
    <n v="2107957"/>
    <x v="136"/>
    <x v="136"/>
  </r>
  <r>
    <n v="4"/>
    <n v="26"/>
    <x v="2"/>
    <x v="1"/>
    <s v="J1"/>
    <n v="2152874"/>
    <x v="136"/>
    <x v="136"/>
  </r>
  <r>
    <n v="4"/>
    <n v="26"/>
    <x v="2"/>
    <x v="1"/>
    <s v="J1"/>
    <n v="2287375"/>
    <x v="88"/>
    <x v="88"/>
  </r>
  <r>
    <n v="4"/>
    <n v="26"/>
    <x v="2"/>
    <x v="1"/>
    <s v="J1"/>
    <n v="2568933"/>
    <x v="30"/>
    <x v="30"/>
  </r>
  <r>
    <n v="4"/>
    <n v="26"/>
    <x v="2"/>
    <x v="1"/>
    <s v="J1"/>
    <n v="3711514"/>
    <x v="8"/>
    <x v="8"/>
  </r>
  <r>
    <n v="4"/>
    <n v="26"/>
    <x v="2"/>
    <x v="1"/>
    <s v="J1"/>
    <n v="4044141"/>
    <x v="8"/>
    <x v="8"/>
  </r>
  <r>
    <n v="4"/>
    <n v="26"/>
    <x v="2"/>
    <x v="1"/>
    <s v="J2"/>
    <n v="1424849"/>
    <x v="8"/>
    <x v="8"/>
  </r>
  <r>
    <n v="4"/>
    <n v="26"/>
    <x v="2"/>
    <x v="1"/>
    <s v="J2"/>
    <n v="1611842"/>
    <x v="60"/>
    <x v="60"/>
  </r>
  <r>
    <n v="4"/>
    <n v="26"/>
    <x v="2"/>
    <x v="1"/>
    <s v="J2"/>
    <n v="1677833"/>
    <x v="43"/>
    <x v="43"/>
  </r>
  <r>
    <n v="4"/>
    <n v="26"/>
    <x v="2"/>
    <x v="1"/>
    <s v="J2"/>
    <n v="1851427"/>
    <x v="171"/>
    <x v="171"/>
  </r>
  <r>
    <n v="4"/>
    <n v="26"/>
    <x v="2"/>
    <x v="1"/>
    <s v="J2"/>
    <n v="1979176"/>
    <x v="46"/>
    <x v="46"/>
  </r>
  <r>
    <n v="4"/>
    <n v="26"/>
    <x v="2"/>
    <x v="1"/>
    <s v="J2"/>
    <n v="2033830"/>
    <x v="74"/>
    <x v="74"/>
  </r>
  <r>
    <n v="4"/>
    <n v="26"/>
    <x v="2"/>
    <x v="1"/>
    <s v="J2"/>
    <n v="2075394"/>
    <x v="187"/>
    <x v="187"/>
  </r>
  <r>
    <n v="4"/>
    <n v="26"/>
    <x v="2"/>
    <x v="1"/>
    <s v="J2"/>
    <n v="2116549"/>
    <x v="136"/>
    <x v="136"/>
  </r>
  <r>
    <n v="4"/>
    <n v="26"/>
    <x v="2"/>
    <x v="1"/>
    <s v="J2"/>
    <n v="2280173"/>
    <x v="74"/>
    <x v="74"/>
  </r>
  <r>
    <n v="4"/>
    <n v="26"/>
    <x v="2"/>
    <x v="1"/>
    <s v="J2"/>
    <n v="2525877"/>
    <x v="146"/>
    <x v="146"/>
  </r>
  <r>
    <n v="4"/>
    <n v="26"/>
    <x v="2"/>
    <x v="1"/>
    <s v="J2"/>
    <n v="2629852"/>
    <x v="20"/>
    <x v="20"/>
  </r>
  <r>
    <n v="4"/>
    <n v="26"/>
    <x v="2"/>
    <x v="1"/>
    <s v="J2"/>
    <n v="3965868"/>
    <x v="8"/>
    <x v="8"/>
  </r>
  <r>
    <n v="4"/>
    <n v="26"/>
    <x v="2"/>
    <x v="2"/>
    <s v="J1"/>
    <n v="1533009"/>
    <x v="56"/>
    <x v="56"/>
  </r>
  <r>
    <n v="4"/>
    <n v="26"/>
    <x v="2"/>
    <x v="2"/>
    <s v="J1"/>
    <n v="1615274"/>
    <x v="225"/>
    <x v="225"/>
  </r>
  <r>
    <n v="4"/>
    <n v="26"/>
    <x v="2"/>
    <x v="2"/>
    <s v="J1"/>
    <n v="1776168"/>
    <x v="244"/>
    <x v="244"/>
  </r>
  <r>
    <n v="4"/>
    <n v="26"/>
    <x v="2"/>
    <x v="2"/>
    <s v="J1"/>
    <n v="1875006"/>
    <x v="87"/>
    <x v="87"/>
  </r>
  <r>
    <n v="4"/>
    <n v="26"/>
    <x v="2"/>
    <x v="2"/>
    <s v="J1"/>
    <n v="1984269"/>
    <x v="261"/>
    <x v="261"/>
  </r>
  <r>
    <n v="4"/>
    <n v="26"/>
    <x v="2"/>
    <x v="2"/>
    <s v="J1"/>
    <n v="2065906"/>
    <x v="74"/>
    <x v="74"/>
  </r>
  <r>
    <n v="4"/>
    <n v="26"/>
    <x v="2"/>
    <x v="2"/>
    <s v="J1"/>
    <n v="2107932"/>
    <x v="165"/>
    <x v="165"/>
  </r>
  <r>
    <n v="4"/>
    <n v="26"/>
    <x v="2"/>
    <x v="2"/>
    <s v="J1"/>
    <n v="2152600"/>
    <x v="165"/>
    <x v="165"/>
  </r>
  <r>
    <n v="4"/>
    <n v="26"/>
    <x v="2"/>
    <x v="2"/>
    <s v="J1"/>
    <n v="2287071"/>
    <x v="110"/>
    <x v="110"/>
  </r>
  <r>
    <n v="4"/>
    <n v="26"/>
    <x v="2"/>
    <x v="2"/>
    <s v="J1"/>
    <n v="2568392"/>
    <x v="61"/>
    <x v="61"/>
  </r>
  <r>
    <n v="4"/>
    <n v="26"/>
    <x v="2"/>
    <x v="2"/>
    <s v="J1"/>
    <n v="3711272"/>
    <x v="229"/>
    <x v="229"/>
  </r>
  <r>
    <n v="4"/>
    <n v="26"/>
    <x v="2"/>
    <x v="2"/>
    <s v="J1"/>
    <n v="4043896"/>
    <x v="229"/>
    <x v="229"/>
  </r>
  <r>
    <n v="4"/>
    <n v="26"/>
    <x v="2"/>
    <x v="2"/>
    <s v="J2"/>
    <n v="1423743"/>
    <x v="45"/>
    <x v="45"/>
  </r>
  <r>
    <n v="4"/>
    <n v="26"/>
    <x v="2"/>
    <x v="2"/>
    <s v="J2"/>
    <n v="1610740"/>
    <x v="62"/>
    <x v="62"/>
  </r>
  <r>
    <n v="4"/>
    <n v="26"/>
    <x v="2"/>
    <x v="2"/>
    <s v="J2"/>
    <n v="1677225"/>
    <x v="109"/>
    <x v="109"/>
  </r>
  <r>
    <n v="4"/>
    <n v="26"/>
    <x v="2"/>
    <x v="2"/>
    <s v="J2"/>
    <n v="1851066"/>
    <x v="244"/>
    <x v="244"/>
  </r>
  <r>
    <n v="4"/>
    <n v="26"/>
    <x v="2"/>
    <x v="2"/>
    <s v="J2"/>
    <n v="1978783"/>
    <x v="12"/>
    <x v="12"/>
  </r>
  <r>
    <n v="4"/>
    <n v="26"/>
    <x v="2"/>
    <x v="2"/>
    <s v="J2"/>
    <n v="2033722"/>
    <x v="43"/>
    <x v="43"/>
  </r>
  <r>
    <n v="4"/>
    <n v="26"/>
    <x v="2"/>
    <x v="2"/>
    <s v="J2"/>
    <n v="2075038"/>
    <x v="74"/>
    <x v="74"/>
  </r>
  <r>
    <n v="4"/>
    <n v="26"/>
    <x v="2"/>
    <x v="2"/>
    <s v="J2"/>
    <n v="2116183"/>
    <x v="165"/>
    <x v="165"/>
  </r>
  <r>
    <n v="4"/>
    <n v="26"/>
    <x v="2"/>
    <x v="2"/>
    <s v="J2"/>
    <n v="2279839"/>
    <x v="17"/>
    <x v="17"/>
  </r>
  <r>
    <n v="4"/>
    <n v="26"/>
    <x v="2"/>
    <x v="2"/>
    <s v="J2"/>
    <n v="2524904"/>
    <x v="95"/>
    <x v="95"/>
  </r>
  <r>
    <n v="4"/>
    <n v="26"/>
    <x v="2"/>
    <x v="2"/>
    <s v="J2"/>
    <n v="2629001"/>
    <x v="66"/>
    <x v="66"/>
  </r>
  <r>
    <n v="4"/>
    <n v="26"/>
    <x v="2"/>
    <x v="2"/>
    <s v="J2"/>
    <n v="3965529"/>
    <x v="229"/>
    <x v="229"/>
  </r>
  <r>
    <n v="4"/>
    <n v="26"/>
    <x v="3"/>
    <x v="0"/>
    <s v="J1"/>
    <n v="1534097"/>
    <x v="173"/>
    <x v="173"/>
  </r>
  <r>
    <n v="4"/>
    <n v="26"/>
    <x v="3"/>
    <x v="0"/>
    <s v="J1"/>
    <n v="1616386"/>
    <x v="279"/>
    <x v="279"/>
  </r>
  <r>
    <n v="4"/>
    <n v="26"/>
    <x v="3"/>
    <x v="0"/>
    <s v="J1"/>
    <n v="1777247"/>
    <x v="173"/>
    <x v="173"/>
  </r>
  <r>
    <n v="4"/>
    <n v="26"/>
    <x v="3"/>
    <x v="0"/>
    <s v="J1"/>
    <n v="1876102"/>
    <x v="135"/>
    <x v="135"/>
  </r>
  <r>
    <n v="4"/>
    <n v="26"/>
    <x v="3"/>
    <x v="0"/>
    <s v="J1"/>
    <n v="1985342"/>
    <x v="117"/>
    <x v="117"/>
  </r>
  <r>
    <n v="4"/>
    <n v="26"/>
    <x v="3"/>
    <x v="0"/>
    <s v="J1"/>
    <n v="2066744"/>
    <x v="280"/>
    <x v="280"/>
  </r>
  <r>
    <n v="4"/>
    <n v="26"/>
    <x v="3"/>
    <x v="0"/>
    <s v="J1"/>
    <n v="2108698"/>
    <x v="278"/>
    <x v="278"/>
  </r>
  <r>
    <n v="4"/>
    <n v="26"/>
    <x v="3"/>
    <x v="0"/>
    <s v="J1"/>
    <n v="2153670"/>
    <x v="278"/>
    <x v="278"/>
  </r>
  <r>
    <n v="4"/>
    <n v="26"/>
    <x v="3"/>
    <x v="0"/>
    <s v="J1"/>
    <n v="2288145"/>
    <x v="53"/>
    <x v="53"/>
  </r>
  <r>
    <n v="4"/>
    <n v="26"/>
    <x v="3"/>
    <x v="0"/>
    <s v="J1"/>
    <n v="2569463"/>
    <x v="112"/>
    <x v="112"/>
  </r>
  <r>
    <n v="4"/>
    <n v="26"/>
    <x v="3"/>
    <x v="0"/>
    <s v="J1"/>
    <n v="3712351"/>
    <x v="41"/>
    <x v="41"/>
  </r>
  <r>
    <n v="4"/>
    <n v="26"/>
    <x v="3"/>
    <x v="0"/>
    <s v="J1"/>
    <n v="4044975"/>
    <x v="41"/>
    <x v="41"/>
  </r>
  <r>
    <n v="4"/>
    <n v="26"/>
    <x v="3"/>
    <x v="0"/>
    <s v="J2"/>
    <n v="1424721"/>
    <x v="26"/>
    <x v="26"/>
  </r>
  <r>
    <n v="4"/>
    <n v="26"/>
    <x v="3"/>
    <x v="0"/>
    <s v="J2"/>
    <n v="1611821"/>
    <x v="102"/>
    <x v="102"/>
  </r>
  <r>
    <n v="4"/>
    <n v="26"/>
    <x v="3"/>
    <x v="0"/>
    <s v="J2"/>
    <n v="1678294"/>
    <x v="52"/>
    <x v="52"/>
  </r>
  <r>
    <n v="4"/>
    <n v="26"/>
    <x v="3"/>
    <x v="0"/>
    <s v="J2"/>
    <n v="1852134"/>
    <x v="173"/>
    <x v="173"/>
  </r>
  <r>
    <n v="4"/>
    <n v="26"/>
    <x v="3"/>
    <x v="0"/>
    <s v="J2"/>
    <n v="1979852"/>
    <x v="202"/>
    <x v="202"/>
  </r>
  <r>
    <n v="4"/>
    <n v="26"/>
    <x v="3"/>
    <x v="0"/>
    <s v="J2"/>
    <n v="2034565"/>
    <x v="281"/>
    <x v="281"/>
  </r>
  <r>
    <n v="4"/>
    <n v="26"/>
    <x v="3"/>
    <x v="0"/>
    <s v="J2"/>
    <n v="2076101"/>
    <x v="260"/>
    <x v="260"/>
  </r>
  <r>
    <n v="4"/>
    <n v="26"/>
    <x v="3"/>
    <x v="0"/>
    <s v="J2"/>
    <n v="2117247"/>
    <x v="278"/>
    <x v="278"/>
  </r>
  <r>
    <n v="4"/>
    <n v="26"/>
    <x v="3"/>
    <x v="0"/>
    <s v="J2"/>
    <n v="2280115"/>
    <x v="185"/>
    <x v="185"/>
  </r>
  <r>
    <n v="4"/>
    <n v="26"/>
    <x v="3"/>
    <x v="0"/>
    <s v="J2"/>
    <n v="2525965"/>
    <x v="35"/>
    <x v="35"/>
  </r>
  <r>
    <n v="4"/>
    <n v="26"/>
    <x v="3"/>
    <x v="0"/>
    <s v="J2"/>
    <n v="2630073"/>
    <x v="98"/>
    <x v="98"/>
  </r>
  <r>
    <n v="4"/>
    <n v="26"/>
    <x v="3"/>
    <x v="0"/>
    <s v="J2"/>
    <n v="3966575"/>
    <x v="41"/>
    <x v="41"/>
  </r>
  <r>
    <n v="4"/>
    <n v="26"/>
    <x v="3"/>
    <x v="1"/>
    <s v="J1"/>
    <n v="1533951"/>
    <x v="62"/>
    <x v="62"/>
  </r>
  <r>
    <n v="4"/>
    <n v="26"/>
    <x v="3"/>
    <x v="1"/>
    <s v="J1"/>
    <n v="1616022"/>
    <x v="66"/>
    <x v="66"/>
  </r>
  <r>
    <n v="4"/>
    <n v="26"/>
    <x v="3"/>
    <x v="1"/>
    <s v="J1"/>
    <n v="1776863"/>
    <x v="131"/>
    <x v="131"/>
  </r>
  <r>
    <n v="4"/>
    <n v="26"/>
    <x v="3"/>
    <x v="1"/>
    <s v="J1"/>
    <n v="1875933"/>
    <x v="37"/>
    <x v="37"/>
  </r>
  <r>
    <n v="4"/>
    <n v="26"/>
    <x v="3"/>
    <x v="1"/>
    <s v="J1"/>
    <n v="1985897"/>
    <x v="30"/>
    <x v="30"/>
  </r>
  <r>
    <n v="4"/>
    <n v="26"/>
    <x v="3"/>
    <x v="1"/>
    <s v="J1"/>
    <n v="2066945"/>
    <x v="134"/>
    <x v="134"/>
  </r>
  <r>
    <n v="4"/>
    <n v="26"/>
    <x v="3"/>
    <x v="1"/>
    <s v="J1"/>
    <n v="2108920"/>
    <x v="135"/>
    <x v="135"/>
  </r>
  <r>
    <n v="4"/>
    <n v="26"/>
    <x v="3"/>
    <x v="1"/>
    <s v="J1"/>
    <n v="2153327"/>
    <x v="135"/>
    <x v="135"/>
  </r>
  <r>
    <n v="4"/>
    <n v="26"/>
    <x v="3"/>
    <x v="1"/>
    <s v="J1"/>
    <n v="2287822"/>
    <x v="136"/>
    <x v="136"/>
  </r>
  <r>
    <n v="4"/>
    <n v="26"/>
    <x v="3"/>
    <x v="1"/>
    <s v="J1"/>
    <n v="2569882"/>
    <x v="39"/>
    <x v="39"/>
  </r>
  <r>
    <n v="4"/>
    <n v="26"/>
    <x v="3"/>
    <x v="1"/>
    <s v="J1"/>
    <n v="3712001"/>
    <x v="14"/>
    <x v="14"/>
  </r>
  <r>
    <n v="4"/>
    <n v="26"/>
    <x v="3"/>
    <x v="1"/>
    <s v="J1"/>
    <n v="4044620"/>
    <x v="14"/>
    <x v="14"/>
  </r>
  <r>
    <n v="4"/>
    <n v="26"/>
    <x v="3"/>
    <x v="1"/>
    <s v="J2"/>
    <n v="1424808"/>
    <x v="137"/>
    <x v="137"/>
  </r>
  <r>
    <n v="4"/>
    <n v="26"/>
    <x v="3"/>
    <x v="1"/>
    <s v="J2"/>
    <n v="1611801"/>
    <x v="60"/>
    <x v="60"/>
  </r>
  <r>
    <n v="4"/>
    <n v="26"/>
    <x v="3"/>
    <x v="1"/>
    <s v="J2"/>
    <n v="1678807"/>
    <x v="2"/>
    <x v="2"/>
  </r>
  <r>
    <n v="4"/>
    <n v="26"/>
    <x v="3"/>
    <x v="1"/>
    <s v="J2"/>
    <n v="1851853"/>
    <x v="131"/>
    <x v="131"/>
  </r>
  <r>
    <n v="4"/>
    <n v="26"/>
    <x v="3"/>
    <x v="1"/>
    <s v="J2"/>
    <n v="1979634"/>
    <x v="138"/>
    <x v="138"/>
  </r>
  <r>
    <n v="4"/>
    <n v="26"/>
    <x v="3"/>
    <x v="1"/>
    <s v="J2"/>
    <n v="2034806"/>
    <x v="26"/>
    <x v="26"/>
  </r>
  <r>
    <n v="4"/>
    <n v="26"/>
    <x v="3"/>
    <x v="1"/>
    <s v="J2"/>
    <n v="2075908"/>
    <x v="134"/>
    <x v="134"/>
  </r>
  <r>
    <n v="4"/>
    <n v="26"/>
    <x v="3"/>
    <x v="1"/>
    <s v="J2"/>
    <n v="2117001"/>
    <x v="135"/>
    <x v="135"/>
  </r>
  <r>
    <n v="4"/>
    <n v="26"/>
    <x v="3"/>
    <x v="1"/>
    <s v="J2"/>
    <n v="2279865"/>
    <x v="20"/>
    <x v="20"/>
  </r>
  <r>
    <n v="4"/>
    <n v="26"/>
    <x v="3"/>
    <x v="1"/>
    <s v="J2"/>
    <n v="2525852"/>
    <x v="139"/>
    <x v="139"/>
  </r>
  <r>
    <n v="4"/>
    <n v="26"/>
    <x v="3"/>
    <x v="1"/>
    <s v="J2"/>
    <n v="2629821"/>
    <x v="32"/>
    <x v="32"/>
  </r>
  <r>
    <n v="4"/>
    <n v="26"/>
    <x v="3"/>
    <x v="1"/>
    <s v="J2"/>
    <n v="3966329"/>
    <x v="14"/>
    <x v="14"/>
  </r>
  <r>
    <n v="4"/>
    <n v="26"/>
    <x v="3"/>
    <x v="2"/>
    <s v="J1"/>
    <n v="1534062"/>
    <x v="140"/>
    <x v="140"/>
  </r>
  <r>
    <n v="4"/>
    <n v="26"/>
    <x v="3"/>
    <x v="2"/>
    <s v="J1"/>
    <n v="1616359"/>
    <x v="141"/>
    <x v="141"/>
  </r>
  <r>
    <n v="4"/>
    <n v="26"/>
    <x v="3"/>
    <x v="2"/>
    <s v="J1"/>
    <n v="1777172"/>
    <x v="112"/>
    <x v="112"/>
  </r>
  <r>
    <n v="4"/>
    <n v="26"/>
    <x v="3"/>
    <x v="2"/>
    <s v="J1"/>
    <n v="1876051"/>
    <x v="44"/>
    <x v="44"/>
  </r>
  <r>
    <n v="4"/>
    <n v="26"/>
    <x v="3"/>
    <x v="2"/>
    <s v="J1"/>
    <n v="1985269"/>
    <x v="142"/>
    <x v="142"/>
  </r>
  <r>
    <n v="4"/>
    <n v="26"/>
    <x v="3"/>
    <x v="2"/>
    <s v="J1"/>
    <n v="2066786"/>
    <x v="30"/>
    <x v="30"/>
  </r>
  <r>
    <n v="4"/>
    <n v="26"/>
    <x v="3"/>
    <x v="2"/>
    <s v="J1"/>
    <n v="2108810"/>
    <x v="132"/>
    <x v="132"/>
  </r>
  <r>
    <n v="4"/>
    <n v="26"/>
    <x v="3"/>
    <x v="2"/>
    <s v="J1"/>
    <n v="2153596"/>
    <x v="132"/>
    <x v="132"/>
  </r>
  <r>
    <n v="4"/>
    <n v="26"/>
    <x v="3"/>
    <x v="2"/>
    <s v="J1"/>
    <n v="2288070"/>
    <x v="143"/>
    <x v="143"/>
  </r>
  <r>
    <n v="4"/>
    <n v="26"/>
    <x v="3"/>
    <x v="2"/>
    <s v="J1"/>
    <n v="2569780"/>
    <x v="39"/>
    <x v="39"/>
  </r>
  <r>
    <n v="4"/>
    <n v="26"/>
    <x v="3"/>
    <x v="2"/>
    <s v="J1"/>
    <n v="3712275"/>
    <x v="144"/>
    <x v="144"/>
  </r>
  <r>
    <n v="4"/>
    <n v="26"/>
    <x v="3"/>
    <x v="2"/>
    <s v="J1"/>
    <n v="4044899"/>
    <x v="144"/>
    <x v="144"/>
  </r>
  <r>
    <n v="4"/>
    <n v="26"/>
    <x v="3"/>
    <x v="2"/>
    <s v="J2"/>
    <n v="1424653"/>
    <x v="12"/>
    <x v="12"/>
  </r>
  <r>
    <n v="4"/>
    <n v="26"/>
    <x v="3"/>
    <x v="2"/>
    <s v="J2"/>
    <n v="1611776"/>
    <x v="112"/>
    <x v="112"/>
  </r>
  <r>
    <n v="4"/>
    <n v="26"/>
    <x v="3"/>
    <x v="2"/>
    <s v="J2"/>
    <n v="1678607"/>
    <x v="2"/>
    <x v="2"/>
  </r>
  <r>
    <n v="4"/>
    <n v="26"/>
    <x v="3"/>
    <x v="2"/>
    <s v="J2"/>
    <n v="1852073"/>
    <x v="112"/>
    <x v="112"/>
  </r>
  <r>
    <n v="4"/>
    <n v="26"/>
    <x v="3"/>
    <x v="2"/>
    <s v="J2"/>
    <n v="1979798"/>
    <x v="145"/>
    <x v="145"/>
  </r>
  <r>
    <n v="4"/>
    <n v="26"/>
    <x v="3"/>
    <x v="2"/>
    <s v="J2"/>
    <n v="2034603"/>
    <x v="43"/>
    <x v="43"/>
  </r>
  <r>
    <n v="4"/>
    <n v="26"/>
    <x v="3"/>
    <x v="2"/>
    <s v="J2"/>
    <n v="2076045"/>
    <x v="29"/>
    <x v="29"/>
  </r>
  <r>
    <n v="4"/>
    <n v="26"/>
    <x v="3"/>
    <x v="2"/>
    <s v="J2"/>
    <n v="2117193"/>
    <x v="132"/>
    <x v="132"/>
  </r>
  <r>
    <n v="4"/>
    <n v="26"/>
    <x v="3"/>
    <x v="2"/>
    <s v="J2"/>
    <n v="2280062"/>
    <x v="119"/>
    <x v="119"/>
  </r>
  <r>
    <n v="4"/>
    <n v="26"/>
    <x v="3"/>
    <x v="2"/>
    <s v="J2"/>
    <n v="2525917"/>
    <x v="126"/>
    <x v="126"/>
  </r>
  <r>
    <n v="4"/>
    <n v="26"/>
    <x v="3"/>
    <x v="2"/>
    <s v="J2"/>
    <n v="2630042"/>
    <x v="146"/>
    <x v="146"/>
  </r>
  <r>
    <n v="4"/>
    <n v="26"/>
    <x v="3"/>
    <x v="2"/>
    <s v="J2"/>
    <n v="3966518"/>
    <x v="144"/>
    <x v="144"/>
  </r>
  <r>
    <n v="5"/>
    <n v="26"/>
    <x v="0"/>
    <x v="0"/>
    <s v="J1"/>
    <n v="1534084"/>
    <x v="119"/>
    <x v="119"/>
  </r>
  <r>
    <n v="5"/>
    <n v="26"/>
    <x v="0"/>
    <x v="0"/>
    <s v="J1"/>
    <n v="1616402"/>
    <x v="282"/>
    <x v="282"/>
  </r>
  <r>
    <n v="5"/>
    <n v="26"/>
    <x v="0"/>
    <x v="0"/>
    <s v="J1"/>
    <n v="1777243"/>
    <x v="79"/>
    <x v="79"/>
  </r>
  <r>
    <n v="5"/>
    <n v="26"/>
    <x v="0"/>
    <x v="0"/>
    <s v="J1"/>
    <n v="1876106"/>
    <x v="125"/>
    <x v="125"/>
  </r>
  <r>
    <n v="5"/>
    <n v="26"/>
    <x v="0"/>
    <x v="0"/>
    <s v="J1"/>
    <n v="1985329"/>
    <x v="81"/>
    <x v="81"/>
  </r>
  <r>
    <n v="5"/>
    <n v="26"/>
    <x v="0"/>
    <x v="0"/>
    <s v="J1"/>
    <n v="2066728"/>
    <x v="283"/>
    <x v="283"/>
  </r>
  <r>
    <n v="5"/>
    <n v="26"/>
    <x v="0"/>
    <x v="0"/>
    <s v="J1"/>
    <n v="2108684"/>
    <x v="194"/>
    <x v="194"/>
  </r>
  <r>
    <n v="5"/>
    <n v="26"/>
    <x v="0"/>
    <x v="0"/>
    <s v="J1"/>
    <n v="2153662"/>
    <x v="194"/>
    <x v="194"/>
  </r>
  <r>
    <n v="5"/>
    <n v="26"/>
    <x v="0"/>
    <x v="0"/>
    <s v="J1"/>
    <n v="2288137"/>
    <x v="98"/>
    <x v="98"/>
  </r>
  <r>
    <n v="5"/>
    <n v="26"/>
    <x v="0"/>
    <x v="0"/>
    <s v="J1"/>
    <n v="2569453"/>
    <x v="96"/>
    <x v="96"/>
  </r>
  <r>
    <n v="5"/>
    <n v="26"/>
    <x v="0"/>
    <x v="0"/>
    <s v="J1"/>
    <n v="3712307"/>
    <x v="74"/>
    <x v="74"/>
  </r>
  <r>
    <n v="5"/>
    <n v="26"/>
    <x v="0"/>
    <x v="0"/>
    <s v="J2"/>
    <n v="1424812"/>
    <x v="126"/>
    <x v="126"/>
  </r>
  <r>
    <n v="5"/>
    <n v="26"/>
    <x v="0"/>
    <x v="0"/>
    <s v="J2"/>
    <n v="1611925"/>
    <x v="5"/>
    <x v="5"/>
  </r>
  <r>
    <n v="5"/>
    <n v="26"/>
    <x v="0"/>
    <x v="0"/>
    <s v="J2"/>
    <n v="1678416"/>
    <x v="92"/>
    <x v="92"/>
  </r>
  <r>
    <n v="5"/>
    <n v="26"/>
    <x v="0"/>
    <x v="0"/>
    <s v="J2"/>
    <n v="1852224"/>
    <x v="79"/>
    <x v="79"/>
  </r>
  <r>
    <n v="5"/>
    <n v="26"/>
    <x v="0"/>
    <x v="0"/>
    <s v="J2"/>
    <n v="1979974"/>
    <x v="120"/>
    <x v="120"/>
  </r>
  <r>
    <n v="5"/>
    <n v="26"/>
    <x v="0"/>
    <x v="0"/>
    <s v="J2"/>
    <n v="2034614"/>
    <x v="284"/>
    <x v="284"/>
  </r>
  <r>
    <n v="5"/>
    <n v="26"/>
    <x v="0"/>
    <x v="0"/>
    <s v="J2"/>
    <n v="2076196"/>
    <x v="12"/>
    <x v="12"/>
  </r>
  <r>
    <n v="5"/>
    <n v="26"/>
    <x v="0"/>
    <x v="0"/>
    <s v="J2"/>
    <n v="2117349"/>
    <x v="194"/>
    <x v="194"/>
  </r>
  <r>
    <n v="5"/>
    <n v="26"/>
    <x v="0"/>
    <x v="0"/>
    <s v="J2"/>
    <n v="2281035"/>
    <x v="167"/>
    <x v="167"/>
  </r>
  <r>
    <n v="5"/>
    <n v="26"/>
    <x v="0"/>
    <x v="0"/>
    <s v="J2"/>
    <n v="2526059"/>
    <x v="154"/>
    <x v="154"/>
  </r>
  <r>
    <n v="5"/>
    <n v="26"/>
    <x v="0"/>
    <x v="0"/>
    <s v="J2"/>
    <n v="2630196"/>
    <x v="188"/>
    <x v="188"/>
  </r>
  <r>
    <n v="5"/>
    <n v="26"/>
    <x v="0"/>
    <x v="1"/>
    <s v="J1"/>
    <n v="1535141"/>
    <x v="64"/>
    <x v="64"/>
  </r>
  <r>
    <n v="5"/>
    <n v="26"/>
    <x v="0"/>
    <x v="1"/>
    <s v="J1"/>
    <n v="1617136"/>
    <x v="115"/>
    <x v="115"/>
  </r>
  <r>
    <n v="5"/>
    <n v="26"/>
    <x v="0"/>
    <x v="1"/>
    <s v="J1"/>
    <n v="1777430"/>
    <x v="47"/>
    <x v="47"/>
  </r>
  <r>
    <n v="5"/>
    <n v="26"/>
    <x v="0"/>
    <x v="1"/>
    <s v="J1"/>
    <n v="1877092"/>
    <x v="37"/>
    <x v="37"/>
  </r>
  <r>
    <n v="5"/>
    <n v="26"/>
    <x v="0"/>
    <x v="1"/>
    <s v="J1"/>
    <n v="1986061"/>
    <x v="30"/>
    <x v="30"/>
  </r>
  <r>
    <n v="5"/>
    <n v="26"/>
    <x v="0"/>
    <x v="1"/>
    <s v="J1"/>
    <n v="2067055"/>
    <x v="23"/>
    <x v="23"/>
  </r>
  <r>
    <n v="5"/>
    <n v="26"/>
    <x v="0"/>
    <x v="1"/>
    <s v="J1"/>
    <n v="2109074"/>
    <x v="7"/>
    <x v="7"/>
  </r>
  <r>
    <n v="5"/>
    <n v="26"/>
    <x v="0"/>
    <x v="1"/>
    <s v="J1"/>
    <n v="2153858"/>
    <x v="7"/>
    <x v="7"/>
  </r>
  <r>
    <n v="5"/>
    <n v="26"/>
    <x v="0"/>
    <x v="1"/>
    <s v="J1"/>
    <n v="2288331"/>
    <x v="6"/>
    <x v="6"/>
  </r>
  <r>
    <n v="5"/>
    <n v="26"/>
    <x v="0"/>
    <x v="1"/>
    <s v="J1"/>
    <n v="2570057"/>
    <x v="39"/>
    <x v="39"/>
  </r>
  <r>
    <n v="5"/>
    <n v="26"/>
    <x v="0"/>
    <x v="1"/>
    <s v="J1"/>
    <n v="3712533"/>
    <x v="97"/>
    <x v="97"/>
  </r>
  <r>
    <n v="5"/>
    <n v="26"/>
    <x v="0"/>
    <x v="1"/>
    <s v="J2"/>
    <n v="1424992"/>
    <x v="73"/>
    <x v="73"/>
  </r>
  <r>
    <n v="5"/>
    <n v="26"/>
    <x v="0"/>
    <x v="1"/>
    <s v="J2"/>
    <n v="1612961"/>
    <x v="29"/>
    <x v="29"/>
  </r>
  <r>
    <n v="5"/>
    <n v="26"/>
    <x v="0"/>
    <x v="1"/>
    <s v="J2"/>
    <n v="1678945"/>
    <x v="43"/>
    <x v="43"/>
  </r>
  <r>
    <n v="5"/>
    <n v="26"/>
    <x v="0"/>
    <x v="1"/>
    <s v="J2"/>
    <n v="1852404"/>
    <x v="47"/>
    <x v="47"/>
  </r>
  <r>
    <n v="5"/>
    <n v="26"/>
    <x v="0"/>
    <x v="1"/>
    <s v="J2"/>
    <n v="1980121"/>
    <x v="87"/>
    <x v="87"/>
  </r>
  <r>
    <n v="5"/>
    <n v="26"/>
    <x v="0"/>
    <x v="1"/>
    <s v="J2"/>
    <n v="2034943"/>
    <x v="43"/>
    <x v="43"/>
  </r>
  <r>
    <n v="5"/>
    <n v="26"/>
    <x v="0"/>
    <x v="1"/>
    <s v="J2"/>
    <n v="2076373"/>
    <x v="60"/>
    <x v="60"/>
  </r>
  <r>
    <n v="5"/>
    <n v="26"/>
    <x v="0"/>
    <x v="1"/>
    <s v="J2"/>
    <n v="2117523"/>
    <x v="7"/>
    <x v="7"/>
  </r>
  <r>
    <n v="5"/>
    <n v="26"/>
    <x v="0"/>
    <x v="1"/>
    <s v="J2"/>
    <n v="2281182"/>
    <x v="119"/>
    <x v="119"/>
  </r>
  <r>
    <n v="5"/>
    <n v="26"/>
    <x v="0"/>
    <x v="1"/>
    <s v="J2"/>
    <n v="2526962"/>
    <x v="66"/>
    <x v="66"/>
  </r>
  <r>
    <n v="5"/>
    <n v="26"/>
    <x v="0"/>
    <x v="1"/>
    <s v="J2"/>
    <n v="2630967"/>
    <x v="209"/>
    <x v="209"/>
  </r>
  <r>
    <n v="5"/>
    <n v="26"/>
    <x v="0"/>
    <x v="2"/>
    <s v="J1"/>
    <n v="1533927"/>
    <x v="22"/>
    <x v="22"/>
  </r>
  <r>
    <n v="5"/>
    <n v="26"/>
    <x v="0"/>
    <x v="2"/>
    <s v="J1"/>
    <n v="1616075"/>
    <x v="25"/>
    <x v="25"/>
  </r>
  <r>
    <n v="5"/>
    <n v="26"/>
    <x v="0"/>
    <x v="2"/>
    <s v="J1"/>
    <n v="1776929"/>
    <x v="64"/>
    <x v="64"/>
  </r>
  <r>
    <n v="5"/>
    <n v="26"/>
    <x v="0"/>
    <x v="2"/>
    <s v="J1"/>
    <n v="1875911"/>
    <x v="35"/>
    <x v="35"/>
  </r>
  <r>
    <n v="5"/>
    <n v="26"/>
    <x v="0"/>
    <x v="2"/>
    <s v="J1"/>
    <n v="1985014"/>
    <x v="161"/>
    <x v="161"/>
  </r>
  <r>
    <n v="5"/>
    <n v="26"/>
    <x v="0"/>
    <x v="2"/>
    <s v="J1"/>
    <n v="2066913"/>
    <x v="285"/>
    <x v="285"/>
  </r>
  <r>
    <n v="5"/>
    <n v="26"/>
    <x v="0"/>
    <x v="2"/>
    <s v="J1"/>
    <n v="2108880"/>
    <x v="142"/>
    <x v="142"/>
  </r>
  <r>
    <n v="5"/>
    <n v="26"/>
    <x v="0"/>
    <x v="2"/>
    <s v="J1"/>
    <n v="2153388"/>
    <x v="142"/>
    <x v="142"/>
  </r>
  <r>
    <n v="5"/>
    <n v="26"/>
    <x v="0"/>
    <x v="2"/>
    <s v="J1"/>
    <n v="2287859"/>
    <x v="114"/>
    <x v="114"/>
  </r>
  <r>
    <n v="5"/>
    <n v="26"/>
    <x v="0"/>
    <x v="2"/>
    <s v="J1"/>
    <n v="2569143"/>
    <x v="83"/>
    <x v="83"/>
  </r>
  <r>
    <n v="5"/>
    <n v="26"/>
    <x v="0"/>
    <x v="2"/>
    <s v="J1"/>
    <n v="3712058"/>
    <x v="171"/>
    <x v="171"/>
  </r>
  <r>
    <n v="5"/>
    <n v="26"/>
    <x v="0"/>
    <x v="2"/>
    <s v="J2"/>
    <n v="1424862"/>
    <x v="8"/>
    <x v="8"/>
  </r>
  <r>
    <n v="5"/>
    <n v="26"/>
    <x v="0"/>
    <x v="2"/>
    <s v="J2"/>
    <n v="1611865"/>
    <x v="37"/>
    <x v="37"/>
  </r>
  <r>
    <n v="5"/>
    <n v="26"/>
    <x v="0"/>
    <x v="2"/>
    <s v="J2"/>
    <n v="1678184"/>
    <x v="31"/>
    <x v="31"/>
  </r>
  <r>
    <n v="5"/>
    <n v="26"/>
    <x v="0"/>
    <x v="2"/>
    <s v="J2"/>
    <n v="1851991"/>
    <x v="64"/>
    <x v="64"/>
  </r>
  <r>
    <n v="5"/>
    <n v="26"/>
    <x v="0"/>
    <x v="2"/>
    <s v="J2"/>
    <n v="1979742"/>
    <x v="74"/>
    <x v="74"/>
  </r>
  <r>
    <n v="5"/>
    <n v="26"/>
    <x v="0"/>
    <x v="2"/>
    <s v="J2"/>
    <n v="2034843"/>
    <x v="26"/>
    <x v="26"/>
  </r>
  <r>
    <n v="5"/>
    <n v="26"/>
    <x v="0"/>
    <x v="2"/>
    <s v="J2"/>
    <n v="2076054"/>
    <x v="285"/>
    <x v="285"/>
  </r>
  <r>
    <n v="5"/>
    <n v="26"/>
    <x v="0"/>
    <x v="2"/>
    <s v="J2"/>
    <n v="2117142"/>
    <x v="142"/>
    <x v="142"/>
  </r>
  <r>
    <n v="5"/>
    <n v="26"/>
    <x v="0"/>
    <x v="2"/>
    <s v="J2"/>
    <n v="2280797"/>
    <x v="159"/>
    <x v="159"/>
  </r>
  <r>
    <n v="5"/>
    <n v="26"/>
    <x v="0"/>
    <x v="2"/>
    <s v="J2"/>
    <n v="2525889"/>
    <x v="76"/>
    <x v="76"/>
  </r>
  <r>
    <n v="5"/>
    <n v="26"/>
    <x v="0"/>
    <x v="2"/>
    <s v="J2"/>
    <n v="2629959"/>
    <x v="45"/>
    <x v="45"/>
  </r>
  <r>
    <n v="5"/>
    <n v="26"/>
    <x v="1"/>
    <x v="0"/>
    <s v="J1"/>
    <n v="1534193"/>
    <x v="286"/>
    <x v="286"/>
  </r>
  <r>
    <n v="5"/>
    <n v="26"/>
    <x v="1"/>
    <x v="0"/>
    <s v="J1"/>
    <n v="1616304"/>
    <x v="235"/>
    <x v="235"/>
  </r>
  <r>
    <n v="5"/>
    <n v="26"/>
    <x v="1"/>
    <x v="0"/>
    <s v="J1"/>
    <n v="1777145"/>
    <x v="21"/>
    <x v="21"/>
  </r>
  <r>
    <n v="5"/>
    <n v="26"/>
    <x v="1"/>
    <x v="0"/>
    <s v="J1"/>
    <n v="1876127"/>
    <x v="253"/>
    <x v="253"/>
  </r>
  <r>
    <n v="5"/>
    <n v="26"/>
    <x v="1"/>
    <x v="0"/>
    <s v="J1"/>
    <n v="1985227"/>
    <x v="35"/>
    <x v="35"/>
  </r>
  <r>
    <n v="5"/>
    <n v="26"/>
    <x v="1"/>
    <x v="0"/>
    <s v="J1"/>
    <n v="2066654"/>
    <x v="287"/>
    <x v="287"/>
  </r>
  <r>
    <n v="5"/>
    <n v="26"/>
    <x v="1"/>
    <x v="0"/>
    <s v="J1"/>
    <n v="2108612"/>
    <x v="20"/>
    <x v="20"/>
  </r>
  <r>
    <n v="5"/>
    <n v="26"/>
    <x v="1"/>
    <x v="0"/>
    <s v="J1"/>
    <n v="2153594"/>
    <x v="20"/>
    <x v="20"/>
  </r>
  <r>
    <n v="5"/>
    <n v="26"/>
    <x v="1"/>
    <x v="0"/>
    <s v="J1"/>
    <n v="2288095"/>
    <x v="114"/>
    <x v="114"/>
  </r>
  <r>
    <n v="5"/>
    <n v="26"/>
    <x v="1"/>
    <x v="0"/>
    <s v="J1"/>
    <n v="2569357"/>
    <x v="176"/>
    <x v="176"/>
  </r>
  <r>
    <n v="5"/>
    <n v="26"/>
    <x v="1"/>
    <x v="0"/>
    <s v="J1"/>
    <n v="3712266"/>
    <x v="271"/>
    <x v="271"/>
  </r>
  <r>
    <n v="5"/>
    <n v="26"/>
    <x v="1"/>
    <x v="0"/>
    <s v="J1"/>
    <n v="4044892"/>
    <x v="271"/>
    <x v="271"/>
  </r>
  <r>
    <n v="5"/>
    <n v="26"/>
    <x v="1"/>
    <x v="0"/>
    <s v="J2"/>
    <n v="1424832"/>
    <x v="288"/>
    <x v="288"/>
  </r>
  <r>
    <n v="5"/>
    <n v="26"/>
    <x v="1"/>
    <x v="0"/>
    <s v="J2"/>
    <n v="1612000"/>
    <x v="289"/>
    <x v="289"/>
  </r>
  <r>
    <n v="5"/>
    <n v="26"/>
    <x v="1"/>
    <x v="0"/>
    <s v="J2"/>
    <n v="1678300"/>
    <x v="290"/>
    <x v="290"/>
  </r>
  <r>
    <n v="5"/>
    <n v="26"/>
    <x v="1"/>
    <x v="0"/>
    <s v="J2"/>
    <n v="1852110"/>
    <x v="21"/>
    <x v="21"/>
  </r>
  <r>
    <n v="5"/>
    <n v="26"/>
    <x v="1"/>
    <x v="0"/>
    <s v="J2"/>
    <n v="1979860"/>
    <x v="75"/>
    <x v="75"/>
  </r>
  <r>
    <n v="5"/>
    <n v="26"/>
    <x v="1"/>
    <x v="0"/>
    <s v="J2"/>
    <n v="2034494"/>
    <x v="291"/>
    <x v="291"/>
  </r>
  <r>
    <n v="5"/>
    <n v="26"/>
    <x v="1"/>
    <x v="0"/>
    <s v="J2"/>
    <n v="2076167"/>
    <x v="292"/>
    <x v="292"/>
  </r>
  <r>
    <n v="5"/>
    <n v="26"/>
    <x v="1"/>
    <x v="0"/>
    <s v="J2"/>
    <n v="2117255"/>
    <x v="20"/>
    <x v="20"/>
  </r>
  <r>
    <n v="5"/>
    <n v="26"/>
    <x v="1"/>
    <x v="0"/>
    <s v="J2"/>
    <n v="2280908"/>
    <x v="246"/>
    <x v="246"/>
  </r>
  <r>
    <n v="5"/>
    <n v="26"/>
    <x v="1"/>
    <x v="0"/>
    <s v="J2"/>
    <n v="2526002"/>
    <x v="76"/>
    <x v="76"/>
  </r>
  <r>
    <n v="5"/>
    <n v="26"/>
    <x v="1"/>
    <x v="0"/>
    <s v="J2"/>
    <n v="2630079"/>
    <x v="274"/>
    <x v="274"/>
  </r>
  <r>
    <n v="5"/>
    <n v="26"/>
    <x v="1"/>
    <x v="0"/>
    <s v="J2"/>
    <n v="3966629"/>
    <x v="271"/>
    <x v="271"/>
  </r>
  <r>
    <n v="5"/>
    <n v="26"/>
    <x v="1"/>
    <x v="1"/>
    <s v="J1"/>
    <n v="1533969"/>
    <x v="126"/>
    <x v="126"/>
  </r>
  <r>
    <n v="5"/>
    <n v="26"/>
    <x v="1"/>
    <x v="1"/>
    <s v="J1"/>
    <n v="1617218"/>
    <x v="63"/>
    <x v="63"/>
  </r>
  <r>
    <n v="5"/>
    <n v="26"/>
    <x v="1"/>
    <x v="1"/>
    <s v="J1"/>
    <n v="1777089"/>
    <x v="190"/>
    <x v="190"/>
  </r>
  <r>
    <n v="5"/>
    <n v="26"/>
    <x v="1"/>
    <x v="1"/>
    <s v="J1"/>
    <n v="1875923"/>
    <x v="202"/>
    <x v="202"/>
  </r>
  <r>
    <n v="5"/>
    <n v="26"/>
    <x v="1"/>
    <x v="1"/>
    <s v="J1"/>
    <n v="1985859"/>
    <x v="23"/>
    <x v="23"/>
  </r>
  <r>
    <n v="5"/>
    <n v="26"/>
    <x v="1"/>
    <x v="1"/>
    <s v="J1"/>
    <n v="2066847"/>
    <x v="32"/>
    <x v="32"/>
  </r>
  <r>
    <n v="5"/>
    <n v="26"/>
    <x v="1"/>
    <x v="1"/>
    <s v="J1"/>
    <n v="2108872"/>
    <x v="252"/>
    <x v="252"/>
  </r>
  <r>
    <n v="5"/>
    <n v="26"/>
    <x v="1"/>
    <x v="1"/>
    <s v="J1"/>
    <n v="2153525"/>
    <x v="252"/>
    <x v="252"/>
  </r>
  <r>
    <n v="5"/>
    <n v="26"/>
    <x v="1"/>
    <x v="1"/>
    <s v="J1"/>
    <n v="2287990"/>
    <x v="60"/>
    <x v="60"/>
  </r>
  <r>
    <n v="5"/>
    <n v="26"/>
    <x v="1"/>
    <x v="1"/>
    <s v="J1"/>
    <n v="2569854"/>
    <x v="39"/>
    <x v="39"/>
  </r>
  <r>
    <n v="5"/>
    <n v="26"/>
    <x v="1"/>
    <x v="1"/>
    <s v="J1"/>
    <n v="3712196"/>
    <x v="242"/>
    <x v="242"/>
  </r>
  <r>
    <n v="5"/>
    <n v="26"/>
    <x v="1"/>
    <x v="1"/>
    <s v="J1"/>
    <n v="4044815"/>
    <x v="242"/>
    <x v="242"/>
  </r>
  <r>
    <n v="5"/>
    <n v="26"/>
    <x v="1"/>
    <x v="1"/>
    <s v="J2"/>
    <n v="1424673"/>
    <x v="8"/>
    <x v="8"/>
  </r>
  <r>
    <n v="5"/>
    <n v="26"/>
    <x v="1"/>
    <x v="1"/>
    <s v="J2"/>
    <n v="1611680"/>
    <x v="37"/>
    <x v="37"/>
  </r>
  <r>
    <n v="5"/>
    <n v="26"/>
    <x v="1"/>
    <x v="1"/>
    <s v="J2"/>
    <n v="1678656"/>
    <x v="2"/>
    <x v="2"/>
  </r>
  <r>
    <n v="5"/>
    <n v="26"/>
    <x v="1"/>
    <x v="1"/>
    <s v="J2"/>
    <n v="1851973"/>
    <x v="190"/>
    <x v="190"/>
  </r>
  <r>
    <n v="5"/>
    <n v="26"/>
    <x v="1"/>
    <x v="1"/>
    <s v="J2"/>
    <n v="1979693"/>
    <x v="62"/>
    <x v="62"/>
  </r>
  <r>
    <n v="5"/>
    <n v="26"/>
    <x v="1"/>
    <x v="1"/>
    <s v="J2"/>
    <n v="2034663"/>
    <x v="26"/>
    <x v="26"/>
  </r>
  <r>
    <n v="5"/>
    <n v="26"/>
    <x v="1"/>
    <x v="1"/>
    <s v="J2"/>
    <n v="2075945"/>
    <x v="32"/>
    <x v="32"/>
  </r>
  <r>
    <n v="5"/>
    <n v="26"/>
    <x v="1"/>
    <x v="1"/>
    <s v="J2"/>
    <n v="2117091"/>
    <x v="252"/>
    <x v="252"/>
  </r>
  <r>
    <n v="5"/>
    <n v="26"/>
    <x v="1"/>
    <x v="1"/>
    <s v="J2"/>
    <n v="2280749"/>
    <x v="121"/>
    <x v="121"/>
  </r>
  <r>
    <n v="5"/>
    <n v="26"/>
    <x v="1"/>
    <x v="1"/>
    <s v="J2"/>
    <n v="2526671"/>
    <x v="30"/>
    <x v="30"/>
  </r>
  <r>
    <n v="5"/>
    <n v="26"/>
    <x v="1"/>
    <x v="1"/>
    <s v="J2"/>
    <n v="2630650"/>
    <x v="56"/>
    <x v="56"/>
  </r>
  <r>
    <n v="5"/>
    <n v="26"/>
    <x v="1"/>
    <x v="1"/>
    <s v="J2"/>
    <n v="3966469"/>
    <x v="242"/>
    <x v="242"/>
  </r>
  <r>
    <n v="5"/>
    <n v="26"/>
    <x v="1"/>
    <x v="2"/>
    <s v="J1"/>
    <n v="1533931"/>
    <x v="40"/>
    <x v="40"/>
  </r>
  <r>
    <n v="5"/>
    <n v="26"/>
    <x v="1"/>
    <x v="2"/>
    <s v="J1"/>
    <n v="1615944"/>
    <x v="98"/>
    <x v="98"/>
  </r>
  <r>
    <n v="5"/>
    <n v="26"/>
    <x v="1"/>
    <x v="2"/>
    <s v="J1"/>
    <n v="1776846"/>
    <x v="161"/>
    <x v="161"/>
  </r>
  <r>
    <n v="5"/>
    <n v="26"/>
    <x v="1"/>
    <x v="2"/>
    <s v="J1"/>
    <n v="1875884"/>
    <x v="22"/>
    <x v="22"/>
  </r>
  <r>
    <n v="5"/>
    <n v="26"/>
    <x v="1"/>
    <x v="2"/>
    <s v="J1"/>
    <n v="1984932"/>
    <x v="29"/>
    <x v="29"/>
  </r>
  <r>
    <n v="5"/>
    <n v="26"/>
    <x v="1"/>
    <x v="2"/>
    <s v="J1"/>
    <n v="2066349"/>
    <x v="4"/>
    <x v="4"/>
  </r>
  <r>
    <n v="5"/>
    <n v="26"/>
    <x v="1"/>
    <x v="2"/>
    <s v="J1"/>
    <n v="2108320"/>
    <x v="108"/>
    <x v="108"/>
  </r>
  <r>
    <n v="5"/>
    <n v="26"/>
    <x v="1"/>
    <x v="2"/>
    <s v="J1"/>
    <n v="2153301"/>
    <x v="108"/>
    <x v="108"/>
  </r>
  <r>
    <n v="5"/>
    <n v="26"/>
    <x v="1"/>
    <x v="2"/>
    <s v="J1"/>
    <n v="2287799"/>
    <x v="162"/>
    <x v="162"/>
  </r>
  <r>
    <n v="5"/>
    <n v="26"/>
    <x v="1"/>
    <x v="2"/>
    <s v="J1"/>
    <n v="2569065"/>
    <x v="126"/>
    <x v="126"/>
  </r>
  <r>
    <n v="5"/>
    <n v="26"/>
    <x v="1"/>
    <x v="2"/>
    <s v="J1"/>
    <n v="3711978"/>
    <x v="196"/>
    <x v="196"/>
  </r>
  <r>
    <n v="5"/>
    <n v="26"/>
    <x v="1"/>
    <x v="2"/>
    <s v="J1"/>
    <n v="4044602"/>
    <x v="196"/>
    <x v="196"/>
  </r>
  <r>
    <n v="5"/>
    <n v="26"/>
    <x v="1"/>
    <x v="2"/>
    <s v="J2"/>
    <n v="1424661"/>
    <x v="160"/>
    <x v="160"/>
  </r>
  <r>
    <n v="5"/>
    <n v="26"/>
    <x v="1"/>
    <x v="2"/>
    <s v="J2"/>
    <n v="1611661"/>
    <x v="62"/>
    <x v="62"/>
  </r>
  <r>
    <n v="5"/>
    <n v="26"/>
    <x v="1"/>
    <x v="2"/>
    <s v="J2"/>
    <n v="1677914"/>
    <x v="69"/>
    <x v="69"/>
  </r>
  <r>
    <n v="5"/>
    <n v="26"/>
    <x v="1"/>
    <x v="2"/>
    <s v="J2"/>
    <n v="1851724"/>
    <x v="161"/>
    <x v="161"/>
  </r>
  <r>
    <n v="5"/>
    <n v="26"/>
    <x v="1"/>
    <x v="2"/>
    <s v="J2"/>
    <n v="1979508"/>
    <x v="57"/>
    <x v="57"/>
  </r>
  <r>
    <n v="5"/>
    <n v="26"/>
    <x v="1"/>
    <x v="2"/>
    <s v="J2"/>
    <n v="2034112"/>
    <x v="91"/>
    <x v="91"/>
  </r>
  <r>
    <n v="5"/>
    <n v="26"/>
    <x v="1"/>
    <x v="2"/>
    <s v="J2"/>
    <n v="2075786"/>
    <x v="99"/>
    <x v="99"/>
  </r>
  <r>
    <n v="5"/>
    <n v="26"/>
    <x v="1"/>
    <x v="2"/>
    <s v="J2"/>
    <n v="2116871"/>
    <x v="108"/>
    <x v="108"/>
  </r>
  <r>
    <n v="5"/>
    <n v="26"/>
    <x v="1"/>
    <x v="2"/>
    <s v="J2"/>
    <n v="2280530"/>
    <x v="112"/>
    <x v="112"/>
  </r>
  <r>
    <n v="5"/>
    <n v="26"/>
    <x v="1"/>
    <x v="2"/>
    <s v="J2"/>
    <n v="2525684"/>
    <x v="138"/>
    <x v="138"/>
  </r>
  <r>
    <n v="5"/>
    <n v="26"/>
    <x v="1"/>
    <x v="2"/>
    <s v="J2"/>
    <n v="2629692"/>
    <x v="30"/>
    <x v="30"/>
  </r>
  <r>
    <n v="5"/>
    <n v="26"/>
    <x v="1"/>
    <x v="2"/>
    <s v="J2"/>
    <n v="3966250"/>
    <x v="196"/>
    <x v="196"/>
  </r>
  <r>
    <n v="5"/>
    <n v="26"/>
    <x v="2"/>
    <x v="0"/>
    <s v="J1"/>
    <n v="1534542"/>
    <x v="293"/>
    <x v="293"/>
  </r>
  <r>
    <n v="5"/>
    <n v="26"/>
    <x v="2"/>
    <x v="0"/>
    <s v="J1"/>
    <n v="1616573"/>
    <x v="43"/>
    <x v="43"/>
  </r>
  <r>
    <n v="5"/>
    <n v="26"/>
    <x v="2"/>
    <x v="0"/>
    <s v="J1"/>
    <n v="1777482"/>
    <x v="177"/>
    <x v="177"/>
  </r>
  <r>
    <n v="5"/>
    <n v="26"/>
    <x v="2"/>
    <x v="0"/>
    <s v="J1"/>
    <n v="1876422"/>
    <x v="10"/>
    <x v="10"/>
  </r>
  <r>
    <n v="5"/>
    <n v="26"/>
    <x v="2"/>
    <x v="0"/>
    <s v="J1"/>
    <n v="1985572"/>
    <x v="75"/>
    <x v="75"/>
  </r>
  <r>
    <n v="5"/>
    <n v="26"/>
    <x v="2"/>
    <x v="0"/>
    <s v="J1"/>
    <n v="2066974"/>
    <x v="103"/>
    <x v="103"/>
  </r>
  <r>
    <n v="5"/>
    <n v="26"/>
    <x v="2"/>
    <x v="0"/>
    <s v="J1"/>
    <n v="2108927"/>
    <x v="98"/>
    <x v="98"/>
  </r>
  <r>
    <n v="5"/>
    <n v="26"/>
    <x v="2"/>
    <x v="0"/>
    <s v="J1"/>
    <n v="2153910"/>
    <x v="98"/>
    <x v="98"/>
  </r>
  <r>
    <n v="5"/>
    <n v="26"/>
    <x v="2"/>
    <x v="0"/>
    <s v="J1"/>
    <n v="2288436"/>
    <x v="194"/>
    <x v="194"/>
  </r>
  <r>
    <n v="5"/>
    <n v="26"/>
    <x v="2"/>
    <x v="0"/>
    <s v="J1"/>
    <n v="2569690"/>
    <x v="131"/>
    <x v="131"/>
  </r>
  <r>
    <n v="5"/>
    <n v="26"/>
    <x v="2"/>
    <x v="0"/>
    <s v="J1"/>
    <n v="3712607"/>
    <x v="147"/>
    <x v="147"/>
  </r>
  <r>
    <n v="5"/>
    <n v="26"/>
    <x v="2"/>
    <x v="0"/>
    <s v="J1"/>
    <n v="4045233"/>
    <x v="147"/>
    <x v="147"/>
  </r>
  <r>
    <n v="5"/>
    <n v="26"/>
    <x v="2"/>
    <x v="0"/>
    <s v="J2"/>
    <n v="1425163"/>
    <x v="294"/>
    <x v="294"/>
  </r>
  <r>
    <n v="5"/>
    <n v="26"/>
    <x v="2"/>
    <x v="0"/>
    <s v="J2"/>
    <n v="1612321"/>
    <x v="295"/>
    <x v="295"/>
  </r>
  <r>
    <n v="5"/>
    <n v="26"/>
    <x v="2"/>
    <x v="0"/>
    <s v="J2"/>
    <n v="1678624"/>
    <x v="21"/>
    <x v="21"/>
  </r>
  <r>
    <n v="5"/>
    <n v="26"/>
    <x v="2"/>
    <x v="0"/>
    <s v="J2"/>
    <n v="1852464"/>
    <x v="177"/>
    <x v="177"/>
  </r>
  <r>
    <n v="5"/>
    <n v="26"/>
    <x v="2"/>
    <x v="0"/>
    <s v="J2"/>
    <n v="1980245"/>
    <x v="181"/>
    <x v="181"/>
  </r>
  <r>
    <n v="5"/>
    <n v="26"/>
    <x v="2"/>
    <x v="0"/>
    <s v="J2"/>
    <n v="2034851"/>
    <x v="85"/>
    <x v="85"/>
  </r>
  <r>
    <n v="5"/>
    <n v="26"/>
    <x v="2"/>
    <x v="0"/>
    <s v="J2"/>
    <n v="2076492"/>
    <x v="36"/>
    <x v="36"/>
  </r>
  <r>
    <n v="5"/>
    <n v="26"/>
    <x v="2"/>
    <x v="0"/>
    <s v="J2"/>
    <n v="2117582"/>
    <x v="98"/>
    <x v="98"/>
  </r>
  <r>
    <n v="5"/>
    <n v="26"/>
    <x v="2"/>
    <x v="0"/>
    <s v="J2"/>
    <n v="2281267"/>
    <x v="188"/>
    <x v="188"/>
  </r>
  <r>
    <n v="5"/>
    <n v="26"/>
    <x v="2"/>
    <x v="0"/>
    <s v="J2"/>
    <n v="2526360"/>
    <x v="242"/>
    <x v="242"/>
  </r>
  <r>
    <n v="5"/>
    <n v="26"/>
    <x v="2"/>
    <x v="0"/>
    <s v="J2"/>
    <n v="2630458"/>
    <x v="201"/>
    <x v="201"/>
  </r>
  <r>
    <n v="5"/>
    <n v="26"/>
    <x v="2"/>
    <x v="0"/>
    <s v="J2"/>
    <n v="3966995"/>
    <x v="147"/>
    <x v="147"/>
  </r>
  <r>
    <n v="5"/>
    <n v="26"/>
    <x v="2"/>
    <x v="1"/>
    <s v="J1"/>
    <n v="1533907"/>
    <x v="104"/>
    <x v="104"/>
  </r>
  <r>
    <n v="5"/>
    <n v="26"/>
    <x v="2"/>
    <x v="1"/>
    <s v="J1"/>
    <n v="1615952"/>
    <x v="64"/>
    <x v="64"/>
  </r>
  <r>
    <n v="5"/>
    <n v="26"/>
    <x v="2"/>
    <x v="1"/>
    <s v="J1"/>
    <n v="1776600"/>
    <x v="136"/>
    <x v="136"/>
  </r>
  <r>
    <n v="5"/>
    <n v="26"/>
    <x v="2"/>
    <x v="1"/>
    <s v="J1"/>
    <n v="1875894"/>
    <x v="35"/>
    <x v="35"/>
  </r>
  <r>
    <n v="5"/>
    <n v="26"/>
    <x v="2"/>
    <x v="1"/>
    <s v="J1"/>
    <n v="1984845"/>
    <x v="23"/>
    <x v="23"/>
  </r>
  <r>
    <n v="5"/>
    <n v="26"/>
    <x v="2"/>
    <x v="1"/>
    <s v="J1"/>
    <n v="2066859"/>
    <x v="71"/>
    <x v="71"/>
  </r>
  <r>
    <n v="5"/>
    <n v="26"/>
    <x v="2"/>
    <x v="1"/>
    <s v="J1"/>
    <n v="2108836"/>
    <x v="62"/>
    <x v="62"/>
  </r>
  <r>
    <n v="5"/>
    <n v="26"/>
    <x v="2"/>
    <x v="1"/>
    <s v="J1"/>
    <n v="2152997"/>
    <x v="62"/>
    <x v="62"/>
  </r>
  <r>
    <n v="5"/>
    <n v="26"/>
    <x v="2"/>
    <x v="1"/>
    <s v="J1"/>
    <n v="2287525"/>
    <x v="165"/>
    <x v="165"/>
  </r>
  <r>
    <n v="5"/>
    <n v="26"/>
    <x v="2"/>
    <x v="1"/>
    <s v="J1"/>
    <n v="2568839"/>
    <x v="39"/>
    <x v="39"/>
  </r>
  <r>
    <n v="5"/>
    <n v="26"/>
    <x v="2"/>
    <x v="1"/>
    <s v="J1"/>
    <n v="3711670"/>
    <x v="176"/>
    <x v="176"/>
  </r>
  <r>
    <n v="5"/>
    <n v="26"/>
    <x v="2"/>
    <x v="1"/>
    <s v="J1"/>
    <n v="4044298"/>
    <x v="176"/>
    <x v="176"/>
  </r>
  <r>
    <n v="5"/>
    <n v="26"/>
    <x v="2"/>
    <x v="1"/>
    <s v="J2"/>
    <n v="1424672"/>
    <x v="137"/>
    <x v="137"/>
  </r>
  <r>
    <n v="5"/>
    <n v="26"/>
    <x v="2"/>
    <x v="1"/>
    <s v="J2"/>
    <n v="1611676"/>
    <x v="29"/>
    <x v="29"/>
  </r>
  <r>
    <n v="5"/>
    <n v="26"/>
    <x v="2"/>
    <x v="1"/>
    <s v="J2"/>
    <n v="1677658"/>
    <x v="43"/>
    <x v="43"/>
  </r>
  <r>
    <n v="5"/>
    <n v="26"/>
    <x v="2"/>
    <x v="1"/>
    <s v="J2"/>
    <n v="1851491"/>
    <x v="136"/>
    <x v="136"/>
  </r>
  <r>
    <n v="5"/>
    <n v="26"/>
    <x v="2"/>
    <x v="1"/>
    <s v="J2"/>
    <n v="1979243"/>
    <x v="71"/>
    <x v="71"/>
  </r>
  <r>
    <n v="5"/>
    <n v="26"/>
    <x v="2"/>
    <x v="1"/>
    <s v="J2"/>
    <n v="2034661"/>
    <x v="26"/>
    <x v="26"/>
  </r>
  <r>
    <n v="5"/>
    <n v="26"/>
    <x v="2"/>
    <x v="1"/>
    <s v="J2"/>
    <n v="2075493"/>
    <x v="71"/>
    <x v="71"/>
  </r>
  <r>
    <n v="5"/>
    <n v="26"/>
    <x v="2"/>
    <x v="1"/>
    <s v="J2"/>
    <n v="2116585"/>
    <x v="62"/>
    <x v="62"/>
  </r>
  <r>
    <n v="5"/>
    <n v="26"/>
    <x v="2"/>
    <x v="1"/>
    <s v="J2"/>
    <n v="2280244"/>
    <x v="115"/>
    <x v="115"/>
  </r>
  <r>
    <n v="5"/>
    <n v="26"/>
    <x v="2"/>
    <x v="1"/>
    <s v="J2"/>
    <n v="2525703"/>
    <x v="48"/>
    <x v="48"/>
  </r>
  <r>
    <n v="5"/>
    <n v="26"/>
    <x v="2"/>
    <x v="1"/>
    <s v="J2"/>
    <n v="2629674"/>
    <x v="17"/>
    <x v="17"/>
  </r>
  <r>
    <n v="5"/>
    <n v="26"/>
    <x v="2"/>
    <x v="1"/>
    <s v="J2"/>
    <n v="3965940"/>
    <x v="176"/>
    <x v="176"/>
  </r>
  <r>
    <n v="5"/>
    <n v="26"/>
    <x v="2"/>
    <x v="2"/>
    <s v="J1"/>
    <n v="1534011"/>
    <x v="220"/>
    <x v="220"/>
  </r>
  <r>
    <n v="5"/>
    <n v="26"/>
    <x v="2"/>
    <x v="2"/>
    <s v="J1"/>
    <n v="1616283"/>
    <x v="136"/>
    <x v="136"/>
  </r>
  <r>
    <n v="5"/>
    <n v="26"/>
    <x v="2"/>
    <x v="2"/>
    <s v="J1"/>
    <n v="1777145"/>
    <x v="261"/>
    <x v="261"/>
  </r>
  <r>
    <n v="5"/>
    <n v="26"/>
    <x v="2"/>
    <x v="2"/>
    <s v="J1"/>
    <n v="1875968"/>
    <x v="67"/>
    <x v="67"/>
  </r>
  <r>
    <n v="5"/>
    <n v="26"/>
    <x v="2"/>
    <x v="2"/>
    <s v="J1"/>
    <n v="1985209"/>
    <x v="98"/>
    <x v="98"/>
  </r>
  <r>
    <n v="5"/>
    <n v="26"/>
    <x v="2"/>
    <x v="2"/>
    <s v="J1"/>
    <n v="2066975"/>
    <x v="210"/>
    <x v="210"/>
  </r>
  <r>
    <n v="5"/>
    <n v="26"/>
    <x v="2"/>
    <x v="2"/>
    <s v="J1"/>
    <n v="2108943"/>
    <x v="150"/>
    <x v="150"/>
  </r>
  <r>
    <n v="5"/>
    <n v="26"/>
    <x v="2"/>
    <x v="2"/>
    <s v="J1"/>
    <n v="2153571"/>
    <x v="150"/>
    <x v="150"/>
  </r>
  <r>
    <n v="5"/>
    <n v="26"/>
    <x v="2"/>
    <x v="2"/>
    <s v="J1"/>
    <n v="2288044"/>
    <x v="72"/>
    <x v="72"/>
  </r>
  <r>
    <n v="5"/>
    <n v="26"/>
    <x v="2"/>
    <x v="2"/>
    <s v="J1"/>
    <n v="2569360"/>
    <x v="117"/>
    <x v="117"/>
  </r>
  <r>
    <n v="5"/>
    <n v="26"/>
    <x v="2"/>
    <x v="2"/>
    <s v="J1"/>
    <n v="3712243"/>
    <x v="13"/>
    <x v="13"/>
  </r>
  <r>
    <n v="5"/>
    <n v="26"/>
    <x v="2"/>
    <x v="2"/>
    <s v="J1"/>
    <n v="4044867"/>
    <x v="13"/>
    <x v="13"/>
  </r>
  <r>
    <n v="5"/>
    <n v="26"/>
    <x v="2"/>
    <x v="2"/>
    <s v="J2"/>
    <n v="1424736"/>
    <x v="260"/>
    <x v="260"/>
  </r>
  <r>
    <n v="5"/>
    <n v="26"/>
    <x v="2"/>
    <x v="2"/>
    <s v="J2"/>
    <n v="1611740"/>
    <x v="73"/>
    <x v="73"/>
  </r>
  <r>
    <n v="5"/>
    <n v="26"/>
    <x v="2"/>
    <x v="2"/>
    <s v="J2"/>
    <n v="1678184"/>
    <x v="122"/>
    <x v="122"/>
  </r>
  <r>
    <n v="5"/>
    <n v="26"/>
    <x v="2"/>
    <x v="2"/>
    <s v="J2"/>
    <n v="1852024"/>
    <x v="261"/>
    <x v="261"/>
  </r>
  <r>
    <n v="5"/>
    <n v="26"/>
    <x v="2"/>
    <x v="2"/>
    <s v="J2"/>
    <n v="1979738"/>
    <x v="29"/>
    <x v="29"/>
  </r>
  <r>
    <n v="5"/>
    <n v="26"/>
    <x v="2"/>
    <x v="2"/>
    <s v="J2"/>
    <n v="2034718"/>
    <x v="2"/>
    <x v="2"/>
  </r>
  <r>
    <n v="5"/>
    <n v="26"/>
    <x v="2"/>
    <x v="2"/>
    <s v="J2"/>
    <n v="2076066"/>
    <x v="210"/>
    <x v="210"/>
  </r>
  <r>
    <n v="5"/>
    <n v="26"/>
    <x v="2"/>
    <x v="2"/>
    <s v="J2"/>
    <n v="2117147"/>
    <x v="150"/>
    <x v="150"/>
  </r>
  <r>
    <n v="5"/>
    <n v="26"/>
    <x v="2"/>
    <x v="2"/>
    <s v="J2"/>
    <n v="2280797"/>
    <x v="232"/>
    <x v="232"/>
  </r>
  <r>
    <n v="5"/>
    <n v="26"/>
    <x v="2"/>
    <x v="2"/>
    <s v="J2"/>
    <n v="2525860"/>
    <x v="160"/>
    <x v="160"/>
  </r>
  <r>
    <n v="5"/>
    <n v="26"/>
    <x v="2"/>
    <x v="2"/>
    <s v="J2"/>
    <n v="2629959"/>
    <x v="113"/>
    <x v="113"/>
  </r>
  <r>
    <n v="5"/>
    <n v="26"/>
    <x v="2"/>
    <x v="2"/>
    <s v="J2"/>
    <n v="3966487"/>
    <x v="13"/>
    <x v="13"/>
  </r>
  <r>
    <n v="5"/>
    <n v="26"/>
    <x v="3"/>
    <x v="0"/>
    <s v="J1"/>
    <n v="1534213"/>
    <x v="296"/>
    <x v="296"/>
  </r>
  <r>
    <n v="5"/>
    <n v="26"/>
    <x v="3"/>
    <x v="0"/>
    <s v="J1"/>
    <n v="1616251"/>
    <x v="118"/>
    <x v="118"/>
  </r>
  <r>
    <n v="5"/>
    <n v="26"/>
    <x v="3"/>
    <x v="0"/>
    <s v="J1"/>
    <n v="1777130"/>
    <x v="189"/>
    <x v="189"/>
  </r>
  <r>
    <n v="5"/>
    <n v="26"/>
    <x v="3"/>
    <x v="0"/>
    <s v="J1"/>
    <n v="1875954"/>
    <x v="137"/>
    <x v="137"/>
  </r>
  <r>
    <n v="5"/>
    <n v="26"/>
    <x v="3"/>
    <x v="0"/>
    <s v="J1"/>
    <n v="1985184"/>
    <x v="207"/>
    <x v="207"/>
  </r>
  <r>
    <n v="5"/>
    <n v="26"/>
    <x v="3"/>
    <x v="0"/>
    <s v="J1"/>
    <n v="2066666"/>
    <x v="92"/>
    <x v="92"/>
  </r>
  <r>
    <n v="5"/>
    <n v="26"/>
    <x v="3"/>
    <x v="0"/>
    <s v="J1"/>
    <n v="2108575"/>
    <x v="235"/>
    <x v="235"/>
  </r>
  <r>
    <n v="5"/>
    <n v="26"/>
    <x v="3"/>
    <x v="0"/>
    <s v="J1"/>
    <n v="2153556"/>
    <x v="235"/>
    <x v="235"/>
  </r>
  <r>
    <n v="5"/>
    <n v="26"/>
    <x v="3"/>
    <x v="0"/>
    <s v="J1"/>
    <n v="2288023"/>
    <x v="137"/>
    <x v="137"/>
  </r>
  <r>
    <n v="5"/>
    <n v="26"/>
    <x v="3"/>
    <x v="0"/>
    <s v="J1"/>
    <n v="2569348"/>
    <x v="135"/>
    <x v="135"/>
  </r>
  <r>
    <n v="5"/>
    <n v="26"/>
    <x v="3"/>
    <x v="0"/>
    <s v="J1"/>
    <n v="3712228"/>
    <x v="197"/>
    <x v="197"/>
  </r>
  <r>
    <n v="5"/>
    <n v="26"/>
    <x v="3"/>
    <x v="0"/>
    <s v="J1"/>
    <n v="4044855"/>
    <x v="197"/>
    <x v="197"/>
  </r>
  <r>
    <n v="5"/>
    <n v="26"/>
    <x v="3"/>
    <x v="0"/>
    <s v="J2"/>
    <n v="1424724"/>
    <x v="297"/>
    <x v="297"/>
  </r>
  <r>
    <n v="5"/>
    <n v="26"/>
    <x v="3"/>
    <x v="0"/>
    <s v="J2"/>
    <n v="1611890"/>
    <x v="298"/>
    <x v="298"/>
  </r>
  <r>
    <n v="5"/>
    <n v="26"/>
    <x v="3"/>
    <x v="0"/>
    <s v="J2"/>
    <n v="1678177"/>
    <x v="132"/>
    <x v="132"/>
  </r>
  <r>
    <n v="5"/>
    <n v="26"/>
    <x v="3"/>
    <x v="0"/>
    <s v="J2"/>
    <n v="1852014"/>
    <x v="189"/>
    <x v="189"/>
  </r>
  <r>
    <n v="5"/>
    <n v="26"/>
    <x v="3"/>
    <x v="0"/>
    <s v="J2"/>
    <n v="1979737"/>
    <x v="77"/>
    <x v="77"/>
  </r>
  <r>
    <n v="5"/>
    <n v="26"/>
    <x v="3"/>
    <x v="0"/>
    <s v="J2"/>
    <n v="2034396"/>
    <x v="279"/>
    <x v="279"/>
  </r>
  <r>
    <n v="5"/>
    <n v="26"/>
    <x v="3"/>
    <x v="0"/>
    <s v="J2"/>
    <n v="2076042"/>
    <x v="299"/>
    <x v="299"/>
  </r>
  <r>
    <n v="5"/>
    <n v="26"/>
    <x v="3"/>
    <x v="0"/>
    <s v="J2"/>
    <n v="2117131"/>
    <x v="235"/>
    <x v="235"/>
  </r>
  <r>
    <n v="5"/>
    <n v="26"/>
    <x v="3"/>
    <x v="0"/>
    <s v="J2"/>
    <n v="2279995"/>
    <x v="71"/>
    <x v="71"/>
  </r>
  <r>
    <n v="5"/>
    <n v="26"/>
    <x v="3"/>
    <x v="0"/>
    <s v="J2"/>
    <n v="2525845"/>
    <x v="177"/>
    <x v="177"/>
  </r>
  <r>
    <n v="5"/>
    <n v="26"/>
    <x v="3"/>
    <x v="0"/>
    <s v="J2"/>
    <n v="2629951"/>
    <x v="161"/>
    <x v="161"/>
  </r>
  <r>
    <n v="5"/>
    <n v="26"/>
    <x v="3"/>
    <x v="0"/>
    <s v="J2"/>
    <n v="3966459"/>
    <x v="197"/>
    <x v="197"/>
  </r>
  <r>
    <n v="5"/>
    <n v="26"/>
    <x v="3"/>
    <x v="1"/>
    <s v="J1"/>
    <n v="1533924"/>
    <x v="161"/>
    <x v="161"/>
  </r>
  <r>
    <n v="5"/>
    <n v="26"/>
    <x v="3"/>
    <x v="1"/>
    <s v="J1"/>
    <n v="1617132"/>
    <x v="69"/>
    <x v="69"/>
  </r>
  <r>
    <n v="5"/>
    <n v="26"/>
    <x v="3"/>
    <x v="1"/>
    <s v="J1"/>
    <n v="1777058"/>
    <x v="105"/>
    <x v="105"/>
  </r>
  <r>
    <n v="5"/>
    <n v="26"/>
    <x v="3"/>
    <x v="1"/>
    <s v="J1"/>
    <n v="1875893"/>
    <x v="67"/>
    <x v="67"/>
  </r>
  <r>
    <n v="5"/>
    <n v="26"/>
    <x v="3"/>
    <x v="1"/>
    <s v="J1"/>
    <n v="1985837"/>
    <x v="75"/>
    <x v="75"/>
  </r>
  <r>
    <n v="5"/>
    <n v="26"/>
    <x v="3"/>
    <x v="1"/>
    <s v="J1"/>
    <n v="2066891"/>
    <x v="300"/>
    <x v="300"/>
  </r>
  <r>
    <n v="5"/>
    <n v="26"/>
    <x v="3"/>
    <x v="1"/>
    <s v="J1"/>
    <n v="2108859"/>
    <x v="150"/>
    <x v="150"/>
  </r>
  <r>
    <n v="5"/>
    <n v="26"/>
    <x v="3"/>
    <x v="1"/>
    <s v="J1"/>
    <n v="2153487"/>
    <x v="150"/>
    <x v="150"/>
  </r>
  <r>
    <n v="5"/>
    <n v="26"/>
    <x v="3"/>
    <x v="1"/>
    <s v="J1"/>
    <n v="2287957"/>
    <x v="33"/>
    <x v="33"/>
  </r>
  <r>
    <n v="5"/>
    <n v="26"/>
    <x v="3"/>
    <x v="1"/>
    <s v="J1"/>
    <n v="2569843"/>
    <x v="75"/>
    <x v="75"/>
  </r>
  <r>
    <n v="5"/>
    <n v="26"/>
    <x v="3"/>
    <x v="1"/>
    <s v="J1"/>
    <n v="3712166"/>
    <x v="13"/>
    <x v="13"/>
  </r>
  <r>
    <n v="5"/>
    <n v="26"/>
    <x v="3"/>
    <x v="1"/>
    <s v="J1"/>
    <n v="4044784"/>
    <x v="13"/>
    <x v="13"/>
  </r>
  <r>
    <n v="5"/>
    <n v="26"/>
    <x v="3"/>
    <x v="1"/>
    <s v="J2"/>
    <n v="1424749"/>
    <x v="8"/>
    <x v="8"/>
  </r>
  <r>
    <n v="5"/>
    <n v="26"/>
    <x v="3"/>
    <x v="1"/>
    <s v="J2"/>
    <n v="1611751"/>
    <x v="131"/>
    <x v="131"/>
  </r>
  <r>
    <n v="5"/>
    <n v="26"/>
    <x v="3"/>
    <x v="1"/>
    <s v="J2"/>
    <n v="1678736"/>
    <x v="2"/>
    <x v="2"/>
  </r>
  <r>
    <n v="5"/>
    <n v="26"/>
    <x v="3"/>
    <x v="1"/>
    <s v="J2"/>
    <n v="1852034"/>
    <x v="105"/>
    <x v="105"/>
  </r>
  <r>
    <n v="5"/>
    <n v="26"/>
    <x v="3"/>
    <x v="1"/>
    <s v="J2"/>
    <n v="1979750"/>
    <x v="29"/>
    <x v="29"/>
  </r>
  <r>
    <n v="5"/>
    <n v="26"/>
    <x v="3"/>
    <x v="1"/>
    <s v="J2"/>
    <n v="2034734"/>
    <x v="2"/>
    <x v="2"/>
  </r>
  <r>
    <n v="5"/>
    <n v="26"/>
    <x v="3"/>
    <x v="1"/>
    <s v="J2"/>
    <n v="2076061"/>
    <x v="300"/>
    <x v="300"/>
  </r>
  <r>
    <n v="5"/>
    <n v="26"/>
    <x v="3"/>
    <x v="1"/>
    <s v="J2"/>
    <n v="2117151"/>
    <x v="150"/>
    <x v="150"/>
  </r>
  <r>
    <n v="5"/>
    <n v="26"/>
    <x v="3"/>
    <x v="1"/>
    <s v="J2"/>
    <n v="2280016"/>
    <x v="140"/>
    <x v="140"/>
  </r>
  <r>
    <n v="5"/>
    <n v="26"/>
    <x v="3"/>
    <x v="1"/>
    <s v="J2"/>
    <n v="2526752"/>
    <x v="231"/>
    <x v="231"/>
  </r>
  <r>
    <n v="5"/>
    <n v="26"/>
    <x v="3"/>
    <x v="1"/>
    <s v="J2"/>
    <n v="2630726"/>
    <x v="40"/>
    <x v="40"/>
  </r>
  <r>
    <n v="5"/>
    <n v="26"/>
    <x v="3"/>
    <x v="1"/>
    <s v="J2"/>
    <n v="3966478"/>
    <x v="13"/>
    <x v="13"/>
  </r>
  <r>
    <n v="5"/>
    <n v="26"/>
    <x v="3"/>
    <x v="2"/>
    <s v="J1"/>
    <n v="1533677"/>
    <x v="301"/>
    <x v="301"/>
  </r>
  <r>
    <n v="5"/>
    <n v="26"/>
    <x v="3"/>
    <x v="2"/>
    <s v="J1"/>
    <n v="1616032"/>
    <x v="126"/>
    <x v="126"/>
  </r>
  <r>
    <n v="5"/>
    <n v="26"/>
    <x v="3"/>
    <x v="2"/>
    <s v="J1"/>
    <n v="1776702"/>
    <x v="133"/>
    <x v="133"/>
  </r>
  <r>
    <n v="5"/>
    <n v="26"/>
    <x v="3"/>
    <x v="2"/>
    <s v="J1"/>
    <n v="1875568"/>
    <x v="302"/>
    <x v="302"/>
  </r>
  <r>
    <n v="5"/>
    <n v="26"/>
    <x v="3"/>
    <x v="2"/>
    <s v="J1"/>
    <n v="1984944"/>
    <x v="39"/>
    <x v="39"/>
  </r>
  <r>
    <n v="5"/>
    <n v="26"/>
    <x v="3"/>
    <x v="2"/>
    <s v="J1"/>
    <n v="2066079"/>
    <x v="143"/>
    <x v="143"/>
  </r>
  <r>
    <n v="5"/>
    <n v="26"/>
    <x v="3"/>
    <x v="2"/>
    <s v="J1"/>
    <n v="2108068"/>
    <x v="77"/>
    <x v="77"/>
  </r>
  <r>
    <n v="5"/>
    <n v="26"/>
    <x v="3"/>
    <x v="2"/>
    <s v="J1"/>
    <n v="2153050"/>
    <x v="77"/>
    <x v="77"/>
  </r>
  <r>
    <n v="5"/>
    <n v="26"/>
    <x v="3"/>
    <x v="2"/>
    <s v="J1"/>
    <n v="2287578"/>
    <x v="246"/>
    <x v="246"/>
  </r>
  <r>
    <n v="5"/>
    <n v="26"/>
    <x v="3"/>
    <x v="2"/>
    <s v="J1"/>
    <n v="2568940"/>
    <x v="39"/>
    <x v="39"/>
  </r>
  <r>
    <n v="5"/>
    <n v="26"/>
    <x v="3"/>
    <x v="2"/>
    <s v="J1"/>
    <n v="3711719"/>
    <x v="143"/>
    <x v="143"/>
  </r>
  <r>
    <n v="5"/>
    <n v="26"/>
    <x v="3"/>
    <x v="2"/>
    <s v="J1"/>
    <n v="4044348"/>
    <x v="143"/>
    <x v="143"/>
  </r>
  <r>
    <n v="5"/>
    <n v="26"/>
    <x v="3"/>
    <x v="2"/>
    <s v="J2"/>
    <n v="1424393"/>
    <x v="303"/>
    <x v="303"/>
  </r>
  <r>
    <n v="5"/>
    <n v="26"/>
    <x v="3"/>
    <x v="2"/>
    <s v="J2"/>
    <n v="1611387"/>
    <x v="304"/>
    <x v="304"/>
  </r>
  <r>
    <n v="5"/>
    <n v="26"/>
    <x v="3"/>
    <x v="2"/>
    <s v="J2"/>
    <n v="1677850"/>
    <x v="2"/>
    <x v="2"/>
  </r>
  <r>
    <n v="5"/>
    <n v="26"/>
    <x v="3"/>
    <x v="2"/>
    <s v="J2"/>
    <n v="1851700"/>
    <x v="133"/>
    <x v="133"/>
  </r>
  <r>
    <n v="5"/>
    <n v="26"/>
    <x v="3"/>
    <x v="2"/>
    <s v="J2"/>
    <n v="1979390"/>
    <x v="196"/>
    <x v="196"/>
  </r>
  <r>
    <n v="5"/>
    <n v="26"/>
    <x v="3"/>
    <x v="2"/>
    <s v="J2"/>
    <n v="2033963"/>
    <x v="202"/>
    <x v="202"/>
  </r>
  <r>
    <n v="5"/>
    <n v="26"/>
    <x v="3"/>
    <x v="2"/>
    <s v="J2"/>
    <n v="2075634"/>
    <x v="79"/>
    <x v="79"/>
  </r>
  <r>
    <n v="5"/>
    <n v="26"/>
    <x v="3"/>
    <x v="2"/>
    <s v="J2"/>
    <n v="2116731"/>
    <x v="77"/>
    <x v="77"/>
  </r>
  <r>
    <n v="5"/>
    <n v="26"/>
    <x v="3"/>
    <x v="2"/>
    <s v="J2"/>
    <n v="2279590"/>
    <x v="104"/>
    <x v="104"/>
  </r>
  <r>
    <n v="5"/>
    <n v="26"/>
    <x v="3"/>
    <x v="2"/>
    <s v="J2"/>
    <n v="2525893"/>
    <x v="80"/>
    <x v="80"/>
  </r>
  <r>
    <n v="5"/>
    <n v="26"/>
    <x v="3"/>
    <x v="2"/>
    <s v="J2"/>
    <n v="2629869"/>
    <x v="270"/>
    <x v="270"/>
  </r>
  <r>
    <n v="5"/>
    <n v="26"/>
    <x v="3"/>
    <x v="2"/>
    <s v="J2"/>
    <n v="3966061"/>
    <x v="143"/>
    <x v="143"/>
  </r>
  <r>
    <n v="1"/>
    <n v="27"/>
    <x v="4"/>
    <x v="0"/>
    <s v="J1"/>
    <n v="1534654"/>
    <x v="305"/>
    <x v="305"/>
  </r>
  <r>
    <n v="1"/>
    <n v="27"/>
    <x v="4"/>
    <x v="0"/>
    <s v="J1"/>
    <n v="1616985"/>
    <x v="306"/>
    <x v="306"/>
  </r>
  <r>
    <n v="1"/>
    <n v="27"/>
    <x v="4"/>
    <x v="0"/>
    <s v="J1"/>
    <n v="1777652"/>
    <x v="2"/>
    <x v="2"/>
  </r>
  <r>
    <n v="1"/>
    <n v="27"/>
    <x v="4"/>
    <x v="0"/>
    <s v="J1"/>
    <n v="1876595"/>
    <x v="307"/>
    <x v="307"/>
  </r>
  <r>
    <n v="1"/>
    <n v="27"/>
    <x v="4"/>
    <x v="0"/>
    <s v="J1"/>
    <n v="1985773"/>
    <x v="111"/>
    <x v="111"/>
  </r>
  <r>
    <n v="1"/>
    <n v="27"/>
    <x v="4"/>
    <x v="0"/>
    <s v="J1"/>
    <n v="2110844"/>
    <x v="126"/>
    <x v="126"/>
  </r>
  <r>
    <n v="1"/>
    <n v="27"/>
    <x v="4"/>
    <x v="0"/>
    <s v="J1"/>
    <n v="2154074"/>
    <x v="126"/>
    <x v="126"/>
  </r>
  <r>
    <n v="1"/>
    <n v="27"/>
    <x v="4"/>
    <x v="0"/>
    <s v="J1"/>
    <n v="2288607"/>
    <x v="197"/>
    <x v="197"/>
  </r>
  <r>
    <n v="1"/>
    <n v="27"/>
    <x v="4"/>
    <x v="0"/>
    <s v="J1"/>
    <n v="2569862"/>
    <x v="177"/>
    <x v="177"/>
  </r>
  <r>
    <n v="1"/>
    <n v="27"/>
    <x v="4"/>
    <x v="0"/>
    <s v="J1"/>
    <n v="3712784"/>
    <x v="9"/>
    <x v="9"/>
  </r>
  <r>
    <n v="1"/>
    <n v="27"/>
    <x v="4"/>
    <x v="0"/>
    <s v="J2"/>
    <n v="1426750"/>
    <x v="308"/>
    <x v="308"/>
  </r>
  <r>
    <n v="1"/>
    <n v="27"/>
    <x v="4"/>
    <x v="0"/>
    <s v="J2"/>
    <n v="1614996"/>
    <x v="121"/>
    <x v="121"/>
  </r>
  <r>
    <n v="1"/>
    <n v="27"/>
    <x v="4"/>
    <x v="0"/>
    <s v="J2"/>
    <n v="1680686"/>
    <x v="162"/>
    <x v="162"/>
  </r>
  <r>
    <n v="1"/>
    <n v="27"/>
    <x v="4"/>
    <x v="0"/>
    <s v="J2"/>
    <n v="1852636"/>
    <x v="2"/>
    <x v="2"/>
  </r>
  <r>
    <n v="1"/>
    <n v="27"/>
    <x v="4"/>
    <x v="0"/>
    <s v="J2"/>
    <n v="1980415"/>
    <x v="149"/>
    <x v="149"/>
  </r>
  <r>
    <n v="1"/>
    <n v="27"/>
    <x v="4"/>
    <x v="0"/>
    <s v="J2"/>
    <n v="2048146"/>
    <x v="248"/>
    <x v="248"/>
  </r>
  <r>
    <n v="1"/>
    <n v="27"/>
    <x v="4"/>
    <x v="0"/>
    <s v="J2"/>
    <n v="2117750"/>
    <x v="126"/>
    <x v="126"/>
  </r>
  <r>
    <n v="1"/>
    <n v="27"/>
    <x v="4"/>
    <x v="0"/>
    <s v="J2"/>
    <n v="2281438"/>
    <x v="209"/>
    <x v="209"/>
  </r>
  <r>
    <n v="1"/>
    <n v="27"/>
    <x v="4"/>
    <x v="0"/>
    <s v="J2"/>
    <n v="2544894"/>
    <x v="142"/>
    <x v="142"/>
  </r>
  <r>
    <n v="1"/>
    <n v="27"/>
    <x v="4"/>
    <x v="0"/>
    <s v="J2"/>
    <n v="2631510"/>
    <x v="139"/>
    <x v="139"/>
  </r>
  <r>
    <n v="1"/>
    <n v="27"/>
    <x v="4"/>
    <x v="2"/>
    <s v="J1"/>
    <n v="1534727"/>
    <x v="129"/>
    <x v="129"/>
  </r>
  <r>
    <n v="1"/>
    <n v="27"/>
    <x v="4"/>
    <x v="2"/>
    <s v="J1"/>
    <n v="1617255"/>
    <x v="156"/>
    <x v="156"/>
  </r>
  <r>
    <n v="1"/>
    <n v="27"/>
    <x v="4"/>
    <x v="2"/>
    <s v="J1"/>
    <n v="1777761"/>
    <x v="223"/>
    <x v="223"/>
  </r>
  <r>
    <n v="1"/>
    <n v="27"/>
    <x v="4"/>
    <x v="2"/>
    <s v="J1"/>
    <n v="1876644"/>
    <x v="4"/>
    <x v="4"/>
  </r>
  <r>
    <n v="1"/>
    <n v="27"/>
    <x v="4"/>
    <x v="2"/>
    <s v="J1"/>
    <n v="1986159"/>
    <x v="23"/>
    <x v="23"/>
  </r>
  <r>
    <n v="1"/>
    <n v="27"/>
    <x v="4"/>
    <x v="2"/>
    <s v="J1"/>
    <n v="2110936"/>
    <x v="43"/>
    <x v="43"/>
  </r>
  <r>
    <n v="1"/>
    <n v="27"/>
    <x v="4"/>
    <x v="2"/>
    <s v="J1"/>
    <n v="2154162"/>
    <x v="43"/>
    <x v="43"/>
  </r>
  <r>
    <n v="1"/>
    <n v="27"/>
    <x v="4"/>
    <x v="2"/>
    <s v="J1"/>
    <n v="2288694"/>
    <x v="47"/>
    <x v="47"/>
  </r>
  <r>
    <n v="1"/>
    <n v="27"/>
    <x v="4"/>
    <x v="2"/>
    <s v="J1"/>
    <n v="2570165"/>
    <x v="23"/>
    <x v="23"/>
  </r>
  <r>
    <n v="1"/>
    <n v="27"/>
    <x v="4"/>
    <x v="2"/>
    <s v="J1"/>
    <n v="3712846"/>
    <x v="35"/>
    <x v="35"/>
  </r>
  <r>
    <n v="1"/>
    <n v="27"/>
    <x v="4"/>
    <x v="2"/>
    <s v="J2"/>
    <n v="1427103"/>
    <x v="106"/>
    <x v="106"/>
  </r>
  <r>
    <n v="1"/>
    <n v="27"/>
    <x v="4"/>
    <x v="2"/>
    <s v="J2"/>
    <n v="1615096"/>
    <x v="106"/>
    <x v="106"/>
  </r>
  <r>
    <n v="1"/>
    <n v="27"/>
    <x v="4"/>
    <x v="2"/>
    <s v="J2"/>
    <n v="1681072"/>
    <x v="26"/>
    <x v="26"/>
  </r>
  <r>
    <n v="1"/>
    <n v="27"/>
    <x v="4"/>
    <x v="2"/>
    <s v="J2"/>
    <n v="1852753"/>
    <x v="223"/>
    <x v="223"/>
  </r>
  <r>
    <n v="1"/>
    <n v="27"/>
    <x v="4"/>
    <x v="2"/>
    <s v="J2"/>
    <n v="1980506"/>
    <x v="112"/>
    <x v="112"/>
  </r>
  <r>
    <n v="1"/>
    <n v="27"/>
    <x v="4"/>
    <x v="2"/>
    <s v="J2"/>
    <n v="2048204"/>
    <x v="73"/>
    <x v="73"/>
  </r>
  <r>
    <n v="1"/>
    <n v="27"/>
    <x v="4"/>
    <x v="2"/>
    <s v="J2"/>
    <n v="2117845"/>
    <x v="43"/>
    <x v="43"/>
  </r>
  <r>
    <n v="1"/>
    <n v="27"/>
    <x v="4"/>
    <x v="2"/>
    <s v="J2"/>
    <n v="2281505"/>
    <x v="72"/>
    <x v="72"/>
  </r>
  <r>
    <n v="1"/>
    <n v="27"/>
    <x v="4"/>
    <x v="2"/>
    <s v="J2"/>
    <n v="2544967"/>
    <x v="64"/>
    <x v="64"/>
  </r>
  <r>
    <n v="1"/>
    <n v="27"/>
    <x v="4"/>
    <x v="2"/>
    <s v="J2"/>
    <n v="2631604"/>
    <x v="31"/>
    <x v="31"/>
  </r>
  <r>
    <n v="2"/>
    <n v="27"/>
    <x v="4"/>
    <x v="0"/>
    <s v="J1"/>
    <n v="1533718"/>
    <x v="309"/>
    <x v="309"/>
  </r>
  <r>
    <n v="2"/>
    <n v="27"/>
    <x v="4"/>
    <x v="0"/>
    <s v="J1"/>
    <n v="1616071"/>
    <x v="310"/>
    <x v="310"/>
  </r>
  <r>
    <n v="2"/>
    <n v="27"/>
    <x v="4"/>
    <x v="0"/>
    <s v="J1"/>
    <n v="1776727"/>
    <x v="84"/>
    <x v="84"/>
  </r>
  <r>
    <n v="2"/>
    <n v="27"/>
    <x v="4"/>
    <x v="0"/>
    <s v="J1"/>
    <n v="1875674"/>
    <x v="191"/>
    <x v="191"/>
  </r>
  <r>
    <n v="2"/>
    <n v="27"/>
    <x v="4"/>
    <x v="0"/>
    <s v="J1"/>
    <n v="1984848"/>
    <x v="167"/>
    <x v="167"/>
  </r>
  <r>
    <n v="2"/>
    <n v="27"/>
    <x v="4"/>
    <x v="0"/>
    <s v="J1"/>
    <n v="2109925"/>
    <x v="66"/>
    <x v="66"/>
  </r>
  <r>
    <n v="2"/>
    <n v="27"/>
    <x v="4"/>
    <x v="0"/>
    <s v="J1"/>
    <n v="2153153"/>
    <x v="66"/>
    <x v="66"/>
  </r>
  <r>
    <n v="2"/>
    <n v="27"/>
    <x v="4"/>
    <x v="0"/>
    <s v="J1"/>
    <n v="2287684"/>
    <x v="103"/>
    <x v="103"/>
  </r>
  <r>
    <n v="2"/>
    <n v="27"/>
    <x v="4"/>
    <x v="0"/>
    <s v="J1"/>
    <n v="2568942"/>
    <x v="311"/>
    <x v="311"/>
  </r>
  <r>
    <n v="2"/>
    <n v="27"/>
    <x v="4"/>
    <x v="0"/>
    <s v="J1"/>
    <n v="3711864"/>
    <x v="188"/>
    <x v="188"/>
  </r>
  <r>
    <n v="2"/>
    <n v="27"/>
    <x v="4"/>
    <x v="0"/>
    <s v="J2"/>
    <n v="1425790"/>
    <x v="312"/>
    <x v="312"/>
  </r>
  <r>
    <n v="2"/>
    <n v="27"/>
    <x v="4"/>
    <x v="0"/>
    <s v="J2"/>
    <n v="1614101"/>
    <x v="171"/>
    <x v="171"/>
  </r>
  <r>
    <n v="2"/>
    <n v="27"/>
    <x v="4"/>
    <x v="0"/>
    <s v="J2"/>
    <n v="1679769"/>
    <x v="201"/>
    <x v="201"/>
  </r>
  <r>
    <n v="2"/>
    <n v="27"/>
    <x v="4"/>
    <x v="0"/>
    <s v="J2"/>
    <n v="1851715"/>
    <x v="84"/>
    <x v="84"/>
  </r>
  <r>
    <n v="2"/>
    <n v="27"/>
    <x v="4"/>
    <x v="0"/>
    <s v="J2"/>
    <n v="1979492"/>
    <x v="223"/>
    <x v="223"/>
  </r>
  <r>
    <n v="2"/>
    <n v="27"/>
    <x v="4"/>
    <x v="0"/>
    <s v="J2"/>
    <n v="2047223"/>
    <x v="16"/>
    <x v="16"/>
  </r>
  <r>
    <n v="2"/>
    <n v="27"/>
    <x v="4"/>
    <x v="0"/>
    <s v="J2"/>
    <n v="2116833"/>
    <x v="66"/>
    <x v="66"/>
  </r>
  <r>
    <n v="2"/>
    <n v="27"/>
    <x v="4"/>
    <x v="0"/>
    <s v="J2"/>
    <n v="2280516"/>
    <x v="313"/>
    <x v="313"/>
  </r>
  <r>
    <n v="2"/>
    <n v="27"/>
    <x v="4"/>
    <x v="0"/>
    <s v="J2"/>
    <n v="2543978"/>
    <x v="152"/>
    <x v="152"/>
  </r>
  <r>
    <n v="2"/>
    <n v="27"/>
    <x v="4"/>
    <x v="0"/>
    <s v="J2"/>
    <n v="2630591"/>
    <x v="93"/>
    <x v="93"/>
  </r>
  <r>
    <n v="2"/>
    <n v="27"/>
    <x v="4"/>
    <x v="2"/>
    <s v="J1"/>
    <n v="1533349"/>
    <x v="314"/>
    <x v="314"/>
  </r>
  <r>
    <n v="2"/>
    <n v="27"/>
    <x v="4"/>
    <x v="2"/>
    <s v="J1"/>
    <n v="1615698"/>
    <x v="104"/>
    <x v="104"/>
  </r>
  <r>
    <n v="2"/>
    <n v="27"/>
    <x v="4"/>
    <x v="2"/>
    <s v="J1"/>
    <n v="1776363"/>
    <x v="18"/>
    <x v="18"/>
  </r>
  <r>
    <n v="2"/>
    <n v="27"/>
    <x v="4"/>
    <x v="2"/>
    <s v="J1"/>
    <n v="1875684"/>
    <x v="106"/>
    <x v="106"/>
  </r>
  <r>
    <n v="2"/>
    <n v="27"/>
    <x v="4"/>
    <x v="2"/>
    <s v="J1"/>
    <n v="1984642"/>
    <x v="23"/>
    <x v="23"/>
  </r>
  <r>
    <n v="2"/>
    <n v="27"/>
    <x v="4"/>
    <x v="2"/>
    <s v="J1"/>
    <n v="2109528"/>
    <x v="33"/>
    <x v="33"/>
  </r>
  <r>
    <n v="2"/>
    <n v="27"/>
    <x v="4"/>
    <x v="2"/>
    <s v="J1"/>
    <n v="2152756"/>
    <x v="33"/>
    <x v="33"/>
  </r>
  <r>
    <n v="2"/>
    <n v="27"/>
    <x v="4"/>
    <x v="2"/>
    <s v="J1"/>
    <n v="2287291"/>
    <x v="48"/>
    <x v="48"/>
  </r>
  <r>
    <n v="2"/>
    <n v="27"/>
    <x v="4"/>
    <x v="2"/>
    <s v="J1"/>
    <n v="2568640"/>
    <x v="39"/>
    <x v="39"/>
  </r>
  <r>
    <n v="2"/>
    <n v="27"/>
    <x v="4"/>
    <x v="2"/>
    <s v="J1"/>
    <n v="3711440"/>
    <x v="102"/>
    <x v="102"/>
  </r>
  <r>
    <n v="2"/>
    <n v="27"/>
    <x v="4"/>
    <x v="2"/>
    <s v="J2"/>
    <n v="1425631"/>
    <x v="260"/>
    <x v="260"/>
  </r>
  <r>
    <n v="2"/>
    <n v="27"/>
    <x v="4"/>
    <x v="2"/>
    <s v="J2"/>
    <n v="1613694"/>
    <x v="83"/>
    <x v="83"/>
  </r>
  <r>
    <n v="2"/>
    <n v="27"/>
    <x v="4"/>
    <x v="2"/>
    <s v="J2"/>
    <n v="1679621"/>
    <x v="74"/>
    <x v="74"/>
  </r>
  <r>
    <n v="2"/>
    <n v="27"/>
    <x v="4"/>
    <x v="2"/>
    <s v="J2"/>
    <n v="1851424"/>
    <x v="18"/>
    <x v="18"/>
  </r>
  <r>
    <n v="2"/>
    <n v="27"/>
    <x v="4"/>
    <x v="2"/>
    <s v="J2"/>
    <n v="1979169"/>
    <x v="63"/>
    <x v="63"/>
  </r>
  <r>
    <n v="2"/>
    <n v="27"/>
    <x v="4"/>
    <x v="2"/>
    <s v="J2"/>
    <n v="2046869"/>
    <x v="21"/>
    <x v="21"/>
  </r>
  <r>
    <n v="2"/>
    <n v="27"/>
    <x v="4"/>
    <x v="2"/>
    <s v="J2"/>
    <n v="2116512"/>
    <x v="33"/>
    <x v="33"/>
  </r>
  <r>
    <n v="2"/>
    <n v="27"/>
    <x v="4"/>
    <x v="2"/>
    <s v="J2"/>
    <n v="2280170"/>
    <x v="40"/>
    <x v="40"/>
  </r>
  <r>
    <n v="2"/>
    <n v="27"/>
    <x v="4"/>
    <x v="2"/>
    <s v="J2"/>
    <n v="2543665"/>
    <x v="120"/>
    <x v="120"/>
  </r>
  <r>
    <n v="2"/>
    <n v="27"/>
    <x v="4"/>
    <x v="2"/>
    <s v="J2"/>
    <n v="2630266"/>
    <x v="232"/>
    <x v="232"/>
  </r>
  <r>
    <n v="3"/>
    <n v="27"/>
    <x v="4"/>
    <x v="0"/>
    <s v="J1"/>
    <n v="1533715"/>
    <x v="32"/>
    <x v="32"/>
  </r>
  <r>
    <n v="3"/>
    <n v="27"/>
    <x v="4"/>
    <x v="0"/>
    <s v="J1"/>
    <n v="1616031"/>
    <x v="197"/>
    <x v="197"/>
  </r>
  <r>
    <n v="3"/>
    <n v="27"/>
    <x v="4"/>
    <x v="0"/>
    <s v="J1"/>
    <n v="1776905"/>
    <x v="189"/>
    <x v="189"/>
  </r>
  <r>
    <n v="3"/>
    <n v="27"/>
    <x v="4"/>
    <x v="0"/>
    <s v="J1"/>
    <n v="1875735"/>
    <x v="137"/>
    <x v="137"/>
  </r>
  <r>
    <n v="3"/>
    <n v="27"/>
    <x v="4"/>
    <x v="0"/>
    <s v="J1"/>
    <n v="1984962"/>
    <x v="126"/>
    <x v="126"/>
  </r>
  <r>
    <n v="3"/>
    <n v="27"/>
    <x v="4"/>
    <x v="0"/>
    <s v="J1"/>
    <n v="2110135"/>
    <x v="179"/>
    <x v="179"/>
  </r>
  <r>
    <n v="3"/>
    <n v="27"/>
    <x v="4"/>
    <x v="0"/>
    <s v="J1"/>
    <n v="2153333"/>
    <x v="179"/>
    <x v="179"/>
  </r>
  <r>
    <n v="3"/>
    <n v="27"/>
    <x v="4"/>
    <x v="0"/>
    <s v="J1"/>
    <n v="2287802"/>
    <x v="28"/>
    <x v="28"/>
  </r>
  <r>
    <n v="3"/>
    <n v="27"/>
    <x v="4"/>
    <x v="0"/>
    <s v="J1"/>
    <n v="2569124"/>
    <x v="248"/>
    <x v="248"/>
  </r>
  <r>
    <n v="3"/>
    <n v="27"/>
    <x v="4"/>
    <x v="0"/>
    <s v="J1"/>
    <n v="3712012"/>
    <x v="197"/>
    <x v="197"/>
  </r>
  <r>
    <n v="3"/>
    <n v="27"/>
    <x v="4"/>
    <x v="0"/>
    <s v="J2"/>
    <n v="1425794"/>
    <x v="69"/>
    <x v="69"/>
  </r>
  <r>
    <n v="3"/>
    <n v="27"/>
    <x v="4"/>
    <x v="0"/>
    <s v="J2"/>
    <n v="1614152"/>
    <x v="315"/>
    <x v="315"/>
  </r>
  <r>
    <n v="3"/>
    <n v="27"/>
    <x v="4"/>
    <x v="0"/>
    <s v="J2"/>
    <n v="1679774"/>
    <x v="115"/>
    <x v="115"/>
  </r>
  <r>
    <n v="3"/>
    <n v="27"/>
    <x v="4"/>
    <x v="0"/>
    <s v="J2"/>
    <n v="1851784"/>
    <x v="189"/>
    <x v="189"/>
  </r>
  <r>
    <n v="3"/>
    <n v="27"/>
    <x v="4"/>
    <x v="0"/>
    <s v="J2"/>
    <n v="1979503"/>
    <x v="77"/>
    <x v="77"/>
  </r>
  <r>
    <n v="3"/>
    <n v="27"/>
    <x v="4"/>
    <x v="0"/>
    <s v="J2"/>
    <n v="2047264"/>
    <x v="183"/>
    <x v="183"/>
  </r>
  <r>
    <n v="3"/>
    <n v="27"/>
    <x v="4"/>
    <x v="0"/>
    <s v="J2"/>
    <n v="2116908"/>
    <x v="179"/>
    <x v="179"/>
  </r>
  <r>
    <n v="3"/>
    <n v="27"/>
    <x v="4"/>
    <x v="0"/>
    <s v="J2"/>
    <n v="2280555"/>
    <x v="271"/>
    <x v="271"/>
  </r>
  <r>
    <n v="3"/>
    <n v="27"/>
    <x v="4"/>
    <x v="0"/>
    <s v="J2"/>
    <n v="2544015"/>
    <x v="82"/>
    <x v="82"/>
  </r>
  <r>
    <n v="3"/>
    <n v="27"/>
    <x v="4"/>
    <x v="0"/>
    <s v="J2"/>
    <n v="2630598"/>
    <x v="22"/>
    <x v="22"/>
  </r>
  <r>
    <n v="3"/>
    <n v="27"/>
    <x v="4"/>
    <x v="2"/>
    <s v="J1"/>
    <n v="1534137"/>
    <x v="56"/>
    <x v="56"/>
  </r>
  <r>
    <n v="3"/>
    <n v="27"/>
    <x v="4"/>
    <x v="2"/>
    <s v="J1"/>
    <n v="1616151"/>
    <x v="21"/>
    <x v="21"/>
  </r>
  <r>
    <n v="3"/>
    <n v="27"/>
    <x v="4"/>
    <x v="2"/>
    <s v="J1"/>
    <n v="1776967"/>
    <x v="160"/>
    <x v="160"/>
  </r>
  <r>
    <n v="3"/>
    <n v="27"/>
    <x v="4"/>
    <x v="2"/>
    <s v="J1"/>
    <n v="1876117"/>
    <x v="104"/>
    <x v="104"/>
  </r>
  <r>
    <n v="3"/>
    <n v="27"/>
    <x v="4"/>
    <x v="2"/>
    <s v="J1"/>
    <n v="1985062"/>
    <x v="30"/>
    <x v="30"/>
  </r>
  <r>
    <n v="3"/>
    <n v="27"/>
    <x v="4"/>
    <x v="2"/>
    <s v="J1"/>
    <n v="2110200"/>
    <x v="189"/>
    <x v="189"/>
  </r>
  <r>
    <n v="3"/>
    <n v="27"/>
    <x v="4"/>
    <x v="2"/>
    <s v="J1"/>
    <n v="2153427"/>
    <x v="189"/>
    <x v="189"/>
  </r>
  <r>
    <n v="3"/>
    <n v="27"/>
    <x v="4"/>
    <x v="2"/>
    <s v="J1"/>
    <n v="2287925"/>
    <x v="181"/>
    <x v="181"/>
  </r>
  <r>
    <n v="3"/>
    <n v="27"/>
    <x v="4"/>
    <x v="2"/>
    <s v="J1"/>
    <n v="2569186"/>
    <x v="110"/>
    <x v="110"/>
  </r>
  <r>
    <n v="3"/>
    <n v="27"/>
    <x v="4"/>
    <x v="2"/>
    <s v="J1"/>
    <n v="3712108"/>
    <x v="81"/>
    <x v="81"/>
  </r>
  <r>
    <n v="3"/>
    <n v="27"/>
    <x v="4"/>
    <x v="2"/>
    <s v="J2"/>
    <n v="1425962"/>
    <x v="45"/>
    <x v="45"/>
  </r>
  <r>
    <n v="3"/>
    <n v="27"/>
    <x v="4"/>
    <x v="2"/>
    <s v="J2"/>
    <n v="1614292"/>
    <x v="316"/>
    <x v="316"/>
  </r>
  <r>
    <n v="3"/>
    <n v="27"/>
    <x v="4"/>
    <x v="2"/>
    <s v="J2"/>
    <n v="1679938"/>
    <x v="26"/>
    <x v="26"/>
  </r>
  <r>
    <n v="3"/>
    <n v="27"/>
    <x v="4"/>
    <x v="2"/>
    <s v="J2"/>
    <n v="1851928"/>
    <x v="160"/>
    <x v="160"/>
  </r>
  <r>
    <n v="3"/>
    <n v="27"/>
    <x v="4"/>
    <x v="2"/>
    <s v="J2"/>
    <n v="1979700"/>
    <x v="139"/>
    <x v="139"/>
  </r>
  <r>
    <n v="3"/>
    <n v="27"/>
    <x v="4"/>
    <x v="2"/>
    <s v="J2"/>
    <n v="2047434"/>
    <x v="61"/>
    <x v="61"/>
  </r>
  <r>
    <n v="3"/>
    <n v="27"/>
    <x v="4"/>
    <x v="2"/>
    <s v="J2"/>
    <n v="2117074"/>
    <x v="189"/>
    <x v="189"/>
  </r>
  <r>
    <n v="3"/>
    <n v="27"/>
    <x v="4"/>
    <x v="2"/>
    <s v="J2"/>
    <n v="2280729"/>
    <x v="9"/>
    <x v="9"/>
  </r>
  <r>
    <n v="3"/>
    <n v="27"/>
    <x v="4"/>
    <x v="2"/>
    <s v="J2"/>
    <n v="2544197"/>
    <x v="179"/>
    <x v="179"/>
  </r>
  <r>
    <n v="3"/>
    <n v="27"/>
    <x v="4"/>
    <x v="2"/>
    <s v="J2"/>
    <n v="2630799"/>
    <x v="57"/>
    <x v="57"/>
  </r>
  <r>
    <n v="4"/>
    <n v="27"/>
    <x v="4"/>
    <x v="0"/>
    <s v="J1"/>
    <n v="1534141"/>
    <x v="317"/>
    <x v="317"/>
  </r>
  <r>
    <n v="4"/>
    <n v="27"/>
    <x v="4"/>
    <x v="0"/>
    <s v="J1"/>
    <n v="1616195"/>
    <x v="62"/>
    <x v="62"/>
  </r>
  <r>
    <n v="4"/>
    <n v="27"/>
    <x v="4"/>
    <x v="0"/>
    <s v="J1"/>
    <n v="1777085"/>
    <x v="73"/>
    <x v="73"/>
  </r>
  <r>
    <n v="4"/>
    <n v="27"/>
    <x v="4"/>
    <x v="0"/>
    <s v="J1"/>
    <n v="1876033"/>
    <x v="237"/>
    <x v="237"/>
  </r>
  <r>
    <n v="4"/>
    <n v="27"/>
    <x v="4"/>
    <x v="0"/>
    <s v="J1"/>
    <n v="1985179"/>
    <x v="8"/>
    <x v="8"/>
  </r>
  <r>
    <n v="4"/>
    <n v="27"/>
    <x v="4"/>
    <x v="0"/>
    <s v="J1"/>
    <n v="2110312"/>
    <x v="248"/>
    <x v="248"/>
  </r>
  <r>
    <n v="4"/>
    <n v="27"/>
    <x v="4"/>
    <x v="0"/>
    <s v="J1"/>
    <n v="2153541"/>
    <x v="248"/>
    <x v="248"/>
  </r>
  <r>
    <n v="4"/>
    <n v="27"/>
    <x v="4"/>
    <x v="0"/>
    <s v="J1"/>
    <n v="2288042"/>
    <x v="91"/>
    <x v="91"/>
  </r>
  <r>
    <n v="4"/>
    <n v="27"/>
    <x v="4"/>
    <x v="0"/>
    <s v="J1"/>
    <n v="2569309"/>
    <x v="104"/>
    <x v="104"/>
  </r>
  <r>
    <n v="4"/>
    <n v="27"/>
    <x v="4"/>
    <x v="0"/>
    <s v="J1"/>
    <n v="3712226"/>
    <x v="179"/>
    <x v="179"/>
  </r>
  <r>
    <n v="4"/>
    <n v="27"/>
    <x v="4"/>
    <x v="0"/>
    <s v="J2"/>
    <n v="1425968"/>
    <x v="33"/>
    <x v="33"/>
  </r>
  <r>
    <n v="4"/>
    <n v="27"/>
    <x v="4"/>
    <x v="0"/>
    <s v="J2"/>
    <n v="1614361"/>
    <x v="256"/>
    <x v="256"/>
  </r>
  <r>
    <n v="4"/>
    <n v="27"/>
    <x v="4"/>
    <x v="0"/>
    <s v="J2"/>
    <n v="1680004"/>
    <x v="137"/>
    <x v="137"/>
  </r>
  <r>
    <n v="4"/>
    <n v="27"/>
    <x v="4"/>
    <x v="0"/>
    <s v="J2"/>
    <n v="1851970"/>
    <x v="73"/>
    <x v="73"/>
  </r>
  <r>
    <n v="4"/>
    <n v="27"/>
    <x v="4"/>
    <x v="0"/>
    <s v="J2"/>
    <n v="1979752"/>
    <x v="15"/>
    <x v="15"/>
  </r>
  <r>
    <n v="4"/>
    <n v="27"/>
    <x v="4"/>
    <x v="0"/>
    <s v="J2"/>
    <n v="2047474"/>
    <x v="81"/>
    <x v="81"/>
  </r>
  <r>
    <n v="4"/>
    <n v="27"/>
    <x v="4"/>
    <x v="0"/>
    <s v="J2"/>
    <n v="2117115"/>
    <x v="248"/>
    <x v="248"/>
  </r>
  <r>
    <n v="4"/>
    <n v="27"/>
    <x v="4"/>
    <x v="0"/>
    <s v="J2"/>
    <n v="2280773"/>
    <x v="228"/>
    <x v="228"/>
  </r>
  <r>
    <n v="4"/>
    <n v="27"/>
    <x v="4"/>
    <x v="0"/>
    <s v="J2"/>
    <n v="2544230"/>
    <x v="290"/>
    <x v="290"/>
  </r>
  <r>
    <n v="4"/>
    <n v="27"/>
    <x v="4"/>
    <x v="0"/>
    <s v="J2"/>
    <n v="2630816"/>
    <x v="84"/>
    <x v="84"/>
  </r>
  <r>
    <n v="4"/>
    <n v="27"/>
    <x v="4"/>
    <x v="2"/>
    <s v="J1"/>
    <n v="1533297"/>
    <x v="318"/>
    <x v="318"/>
  </r>
  <r>
    <n v="4"/>
    <n v="27"/>
    <x v="4"/>
    <x v="2"/>
    <s v="J1"/>
    <n v="1615850"/>
    <x v="64"/>
    <x v="64"/>
  </r>
  <r>
    <n v="4"/>
    <n v="27"/>
    <x v="4"/>
    <x v="2"/>
    <s v="J1"/>
    <n v="1776393"/>
    <x v="132"/>
    <x v="132"/>
  </r>
  <r>
    <n v="4"/>
    <n v="27"/>
    <x v="4"/>
    <x v="2"/>
    <s v="J1"/>
    <n v="1875264"/>
    <x v="214"/>
    <x v="214"/>
  </r>
  <r>
    <n v="4"/>
    <n v="27"/>
    <x v="4"/>
    <x v="2"/>
    <s v="J1"/>
    <n v="1984768"/>
    <x v="30"/>
    <x v="30"/>
  </r>
  <r>
    <n v="4"/>
    <n v="27"/>
    <x v="4"/>
    <x v="2"/>
    <s v="J1"/>
    <n v="2109559"/>
    <x v="75"/>
    <x v="75"/>
  </r>
  <r>
    <n v="4"/>
    <n v="27"/>
    <x v="4"/>
    <x v="2"/>
    <s v="J1"/>
    <n v="2152791"/>
    <x v="75"/>
    <x v="75"/>
  </r>
  <r>
    <n v="4"/>
    <n v="27"/>
    <x v="4"/>
    <x v="2"/>
    <s v="J1"/>
    <n v="2287320"/>
    <x v="44"/>
    <x v="44"/>
  </r>
  <r>
    <n v="4"/>
    <n v="27"/>
    <x v="4"/>
    <x v="2"/>
    <s v="J1"/>
    <n v="2568763"/>
    <x v="39"/>
    <x v="39"/>
  </r>
  <r>
    <n v="4"/>
    <n v="27"/>
    <x v="4"/>
    <x v="2"/>
    <s v="J1"/>
    <n v="3711474"/>
    <x v="40"/>
    <x v="40"/>
  </r>
  <r>
    <n v="4"/>
    <n v="27"/>
    <x v="4"/>
    <x v="2"/>
    <s v="J2"/>
    <n v="1425691"/>
    <x v="19"/>
    <x v="19"/>
  </r>
  <r>
    <n v="4"/>
    <n v="27"/>
    <x v="4"/>
    <x v="2"/>
    <s v="J2"/>
    <n v="1613674"/>
    <x v="37"/>
    <x v="37"/>
  </r>
  <r>
    <n v="4"/>
    <n v="27"/>
    <x v="4"/>
    <x v="2"/>
    <s v="J2"/>
    <n v="1679651"/>
    <x v="26"/>
    <x v="26"/>
  </r>
  <r>
    <n v="4"/>
    <n v="27"/>
    <x v="4"/>
    <x v="2"/>
    <s v="J2"/>
    <n v="1851356"/>
    <x v="132"/>
    <x v="132"/>
  </r>
  <r>
    <n v="4"/>
    <n v="27"/>
    <x v="4"/>
    <x v="2"/>
    <s v="J2"/>
    <n v="1979115"/>
    <x v="319"/>
    <x v="319"/>
  </r>
  <r>
    <n v="4"/>
    <n v="27"/>
    <x v="4"/>
    <x v="2"/>
    <s v="J2"/>
    <n v="2046815"/>
    <x v="22"/>
    <x v="22"/>
  </r>
  <r>
    <n v="4"/>
    <n v="27"/>
    <x v="4"/>
    <x v="2"/>
    <s v="J2"/>
    <n v="2116450"/>
    <x v="75"/>
    <x v="75"/>
  </r>
  <r>
    <n v="4"/>
    <n v="27"/>
    <x v="4"/>
    <x v="2"/>
    <s v="J2"/>
    <n v="2280107"/>
    <x v="29"/>
    <x v="29"/>
  </r>
  <r>
    <n v="4"/>
    <n v="27"/>
    <x v="4"/>
    <x v="2"/>
    <s v="J2"/>
    <n v="2543577"/>
    <x v="187"/>
    <x v="187"/>
  </r>
  <r>
    <n v="4"/>
    <n v="27"/>
    <x v="4"/>
    <x v="2"/>
    <s v="J2"/>
    <n v="2630213"/>
    <x v="125"/>
    <x v="125"/>
  </r>
  <r>
    <n v="5"/>
    <n v="27"/>
    <x v="4"/>
    <x v="0"/>
    <s v="J1"/>
    <n v="1534036"/>
    <x v="83"/>
    <x v="83"/>
  </r>
  <r>
    <n v="5"/>
    <n v="27"/>
    <x v="4"/>
    <x v="0"/>
    <s v="J1"/>
    <n v="1616343"/>
    <x v="320"/>
    <x v="320"/>
  </r>
  <r>
    <n v="5"/>
    <n v="27"/>
    <x v="4"/>
    <x v="0"/>
    <s v="J1"/>
    <n v="1777231"/>
    <x v="128"/>
    <x v="128"/>
  </r>
  <r>
    <n v="5"/>
    <n v="27"/>
    <x v="4"/>
    <x v="0"/>
    <s v="J1"/>
    <n v="1876056"/>
    <x v="176"/>
    <x v="176"/>
  </r>
  <r>
    <n v="5"/>
    <n v="27"/>
    <x v="4"/>
    <x v="0"/>
    <s v="J1"/>
    <n v="1985325"/>
    <x v="146"/>
    <x v="146"/>
  </r>
  <r>
    <n v="5"/>
    <n v="27"/>
    <x v="4"/>
    <x v="0"/>
    <s v="J1"/>
    <n v="2110422"/>
    <x v="27"/>
    <x v="27"/>
  </r>
  <r>
    <n v="5"/>
    <n v="27"/>
    <x v="4"/>
    <x v="0"/>
    <s v="J1"/>
    <n v="2153655"/>
    <x v="27"/>
    <x v="27"/>
  </r>
  <r>
    <n v="5"/>
    <n v="27"/>
    <x v="4"/>
    <x v="0"/>
    <s v="J1"/>
    <n v="2288128"/>
    <x v="35"/>
    <x v="35"/>
  </r>
  <r>
    <n v="5"/>
    <n v="27"/>
    <x v="4"/>
    <x v="0"/>
    <s v="J1"/>
    <n v="2569441"/>
    <x v="69"/>
    <x v="69"/>
  </r>
  <r>
    <n v="5"/>
    <n v="27"/>
    <x v="4"/>
    <x v="0"/>
    <s v="J1"/>
    <n v="3712335"/>
    <x v="119"/>
    <x v="119"/>
  </r>
  <r>
    <n v="5"/>
    <n v="27"/>
    <x v="4"/>
    <x v="0"/>
    <s v="J2"/>
    <n v="1426196"/>
    <x v="232"/>
    <x v="232"/>
  </r>
  <r>
    <n v="5"/>
    <n v="27"/>
    <x v="4"/>
    <x v="0"/>
    <s v="J2"/>
    <n v="1614624"/>
    <x v="321"/>
    <x v="321"/>
  </r>
  <r>
    <n v="5"/>
    <n v="27"/>
    <x v="4"/>
    <x v="0"/>
    <s v="J2"/>
    <n v="1680201"/>
    <x v="105"/>
    <x v="105"/>
  </r>
  <r>
    <n v="5"/>
    <n v="27"/>
    <x v="4"/>
    <x v="0"/>
    <s v="J2"/>
    <n v="1852180"/>
    <x v="128"/>
    <x v="128"/>
  </r>
  <r>
    <n v="5"/>
    <n v="27"/>
    <x v="4"/>
    <x v="0"/>
    <s v="J2"/>
    <n v="1979900"/>
    <x v="113"/>
    <x v="113"/>
  </r>
  <r>
    <n v="5"/>
    <n v="27"/>
    <x v="4"/>
    <x v="0"/>
    <s v="J2"/>
    <n v="2047655"/>
    <x v="242"/>
    <x v="242"/>
  </r>
  <r>
    <n v="5"/>
    <n v="27"/>
    <x v="4"/>
    <x v="0"/>
    <s v="J2"/>
    <n v="2117300"/>
    <x v="27"/>
    <x v="27"/>
  </r>
  <r>
    <n v="5"/>
    <n v="27"/>
    <x v="4"/>
    <x v="0"/>
    <s v="J2"/>
    <n v="2280957"/>
    <x v="13"/>
    <x v="13"/>
  </r>
  <r>
    <n v="5"/>
    <n v="27"/>
    <x v="4"/>
    <x v="0"/>
    <s v="J2"/>
    <n v="2544413"/>
    <x v="201"/>
    <x v="201"/>
  </r>
  <r>
    <n v="5"/>
    <n v="27"/>
    <x v="4"/>
    <x v="0"/>
    <s v="J2"/>
    <n v="2630999"/>
    <x v="87"/>
    <x v="87"/>
  </r>
  <r>
    <n v="5"/>
    <n v="27"/>
    <x v="4"/>
    <x v="2"/>
    <s v="J1"/>
    <n v="1534121"/>
    <x v="224"/>
    <x v="224"/>
  </r>
  <r>
    <n v="5"/>
    <n v="27"/>
    <x v="4"/>
    <x v="2"/>
    <s v="J1"/>
    <n v="1616426"/>
    <x v="322"/>
    <x v="322"/>
  </r>
  <r>
    <n v="5"/>
    <n v="27"/>
    <x v="4"/>
    <x v="2"/>
    <s v="J1"/>
    <n v="1777218"/>
    <x v="5"/>
    <x v="5"/>
  </r>
  <r>
    <n v="5"/>
    <n v="27"/>
    <x v="4"/>
    <x v="2"/>
    <s v="J1"/>
    <n v="1876091"/>
    <x v="127"/>
    <x v="127"/>
  </r>
  <r>
    <n v="5"/>
    <n v="27"/>
    <x v="4"/>
    <x v="2"/>
    <s v="J1"/>
    <n v="1985723"/>
    <x v="23"/>
    <x v="23"/>
  </r>
  <r>
    <n v="5"/>
    <n v="27"/>
    <x v="4"/>
    <x v="2"/>
    <s v="J1"/>
    <n v="2110415"/>
    <x v="136"/>
    <x v="136"/>
  </r>
  <r>
    <n v="5"/>
    <n v="27"/>
    <x v="4"/>
    <x v="2"/>
    <s v="J1"/>
    <n v="2153647"/>
    <x v="136"/>
    <x v="136"/>
  </r>
  <r>
    <n v="5"/>
    <n v="27"/>
    <x v="4"/>
    <x v="2"/>
    <s v="J1"/>
    <n v="2288144"/>
    <x v="217"/>
    <x v="217"/>
  </r>
  <r>
    <n v="5"/>
    <n v="27"/>
    <x v="4"/>
    <x v="2"/>
    <s v="J1"/>
    <n v="2569719"/>
    <x v="75"/>
    <x v="75"/>
  </r>
  <r>
    <n v="5"/>
    <n v="27"/>
    <x v="4"/>
    <x v="2"/>
    <s v="J1"/>
    <n v="3712299"/>
    <x v="8"/>
    <x v="8"/>
  </r>
  <r>
    <n v="5"/>
    <n v="27"/>
    <x v="4"/>
    <x v="2"/>
    <s v="J2"/>
    <n v="1426646"/>
    <x v="62"/>
    <x v="62"/>
  </r>
  <r>
    <n v="5"/>
    <n v="27"/>
    <x v="4"/>
    <x v="2"/>
    <s v="J2"/>
    <n v="1614631"/>
    <x v="29"/>
    <x v="29"/>
  </r>
  <r>
    <n v="5"/>
    <n v="27"/>
    <x v="4"/>
    <x v="2"/>
    <s v="J2"/>
    <n v="1680620"/>
    <x v="26"/>
    <x v="26"/>
  </r>
  <r>
    <n v="5"/>
    <n v="27"/>
    <x v="4"/>
    <x v="2"/>
    <s v="J2"/>
    <n v="1852195"/>
    <x v="5"/>
    <x v="5"/>
  </r>
  <r>
    <n v="5"/>
    <n v="27"/>
    <x v="4"/>
    <x v="2"/>
    <s v="J2"/>
    <n v="1979942"/>
    <x v="108"/>
    <x v="108"/>
  </r>
  <r>
    <n v="5"/>
    <n v="27"/>
    <x v="4"/>
    <x v="2"/>
    <s v="J2"/>
    <n v="2047644"/>
    <x v="75"/>
    <x v="75"/>
  </r>
  <r>
    <n v="5"/>
    <n v="27"/>
    <x v="4"/>
    <x v="2"/>
    <s v="J2"/>
    <n v="2117314"/>
    <x v="136"/>
    <x v="136"/>
  </r>
  <r>
    <n v="5"/>
    <n v="27"/>
    <x v="4"/>
    <x v="2"/>
    <s v="J2"/>
    <n v="2280939"/>
    <x v="74"/>
    <x v="74"/>
  </r>
  <r>
    <n v="5"/>
    <n v="27"/>
    <x v="4"/>
    <x v="2"/>
    <s v="J2"/>
    <n v="2544411"/>
    <x v="29"/>
    <x v="29"/>
  </r>
  <r>
    <n v="5"/>
    <n v="27"/>
    <x v="4"/>
    <x v="2"/>
    <s v="J2"/>
    <n v="2631044"/>
    <x v="147"/>
    <x v="147"/>
  </r>
  <r>
    <n v="1"/>
    <n v="27"/>
    <x v="4"/>
    <x v="1"/>
    <s v="J1"/>
    <n v="1533812"/>
    <x v="161"/>
    <x v="161"/>
  </r>
  <r>
    <n v="1"/>
    <n v="27"/>
    <x v="4"/>
    <x v="1"/>
    <s v="J1"/>
    <n v="1615784"/>
    <x v="323"/>
    <x v="323"/>
  </r>
  <r>
    <n v="1"/>
    <n v="27"/>
    <x v="4"/>
    <x v="1"/>
    <s v="J1"/>
    <n v="1776502"/>
    <x v="41"/>
    <x v="41"/>
  </r>
  <r>
    <n v="1"/>
    <n v="27"/>
    <x v="4"/>
    <x v="1"/>
    <s v="J1"/>
    <n v="1875807"/>
    <x v="67"/>
    <x v="67"/>
  </r>
  <r>
    <n v="1"/>
    <n v="27"/>
    <x v="4"/>
    <x v="1"/>
    <s v="J1"/>
    <n v="1984760"/>
    <x v="30"/>
    <x v="30"/>
  </r>
  <r>
    <n v="1"/>
    <n v="27"/>
    <x v="4"/>
    <x v="1"/>
    <s v="J1"/>
    <n v="2109684"/>
    <x v="62"/>
    <x v="62"/>
  </r>
  <r>
    <n v="1"/>
    <n v="27"/>
    <x v="4"/>
    <x v="1"/>
    <s v="J1"/>
    <n v="2152900"/>
    <x v="62"/>
    <x v="62"/>
  </r>
  <r>
    <n v="1"/>
    <n v="27"/>
    <x v="4"/>
    <x v="1"/>
    <s v="J1"/>
    <n v="2287433"/>
    <x v="5"/>
    <x v="5"/>
  </r>
  <r>
    <n v="1"/>
    <n v="27"/>
    <x v="4"/>
    <x v="1"/>
    <s v="J1"/>
    <n v="2568754"/>
    <x v="75"/>
    <x v="75"/>
  </r>
  <r>
    <n v="1"/>
    <n v="27"/>
    <x v="4"/>
    <x v="1"/>
    <s v="J1"/>
    <n v="3711586"/>
    <x v="86"/>
    <x v="86"/>
  </r>
  <r>
    <n v="1"/>
    <n v="27"/>
    <x v="4"/>
    <x v="1"/>
    <s v="J2"/>
    <n v="1425665"/>
    <x v="160"/>
    <x v="160"/>
  </r>
  <r>
    <n v="1"/>
    <n v="27"/>
    <x v="4"/>
    <x v="1"/>
    <s v="J2"/>
    <n v="1614657"/>
    <x v="60"/>
    <x v="60"/>
  </r>
  <r>
    <n v="1"/>
    <n v="27"/>
    <x v="4"/>
    <x v="1"/>
    <s v="J2"/>
    <n v="1679646"/>
    <x v="2"/>
    <x v="2"/>
  </r>
  <r>
    <n v="1"/>
    <n v="27"/>
    <x v="4"/>
    <x v="1"/>
    <s v="J2"/>
    <n v="1851475"/>
    <x v="41"/>
    <x v="41"/>
  </r>
  <r>
    <n v="1"/>
    <n v="27"/>
    <x v="4"/>
    <x v="1"/>
    <s v="J2"/>
    <n v="1979223"/>
    <x v="262"/>
    <x v="262"/>
  </r>
  <r>
    <n v="1"/>
    <n v="27"/>
    <x v="4"/>
    <x v="1"/>
    <s v="J2"/>
    <n v="2047639"/>
    <x v="43"/>
    <x v="43"/>
  </r>
  <r>
    <n v="1"/>
    <n v="27"/>
    <x v="4"/>
    <x v="1"/>
    <s v="J2"/>
    <n v="2116566"/>
    <x v="62"/>
    <x v="62"/>
  </r>
  <r>
    <n v="1"/>
    <n v="27"/>
    <x v="4"/>
    <x v="1"/>
    <s v="J2"/>
    <n v="2280221"/>
    <x v="115"/>
    <x v="115"/>
  </r>
  <r>
    <n v="1"/>
    <n v="27"/>
    <x v="4"/>
    <x v="1"/>
    <s v="J2"/>
    <n v="2543718"/>
    <x v="190"/>
    <x v="190"/>
  </r>
  <r>
    <n v="1"/>
    <n v="27"/>
    <x v="4"/>
    <x v="1"/>
    <s v="J2"/>
    <n v="2630321"/>
    <x v="17"/>
    <x v="17"/>
  </r>
  <r>
    <n v="2"/>
    <n v="27"/>
    <x v="4"/>
    <x v="1"/>
    <s v="J1"/>
    <n v="1534592"/>
    <x v="64"/>
    <x v="64"/>
  </r>
  <r>
    <n v="2"/>
    <n v="27"/>
    <x v="4"/>
    <x v="1"/>
    <s v="J1"/>
    <n v="1616622"/>
    <x v="64"/>
    <x v="64"/>
  </r>
  <r>
    <n v="2"/>
    <n v="27"/>
    <x v="4"/>
    <x v="1"/>
    <s v="J1"/>
    <n v="1777201"/>
    <x v="181"/>
    <x v="181"/>
  </r>
  <r>
    <n v="2"/>
    <n v="27"/>
    <x v="4"/>
    <x v="1"/>
    <s v="J1"/>
    <n v="1876554"/>
    <x v="37"/>
    <x v="37"/>
  </r>
  <r>
    <n v="2"/>
    <n v="27"/>
    <x v="4"/>
    <x v="1"/>
    <s v="J1"/>
    <n v="1985513"/>
    <x v="30"/>
    <x v="30"/>
  </r>
  <r>
    <n v="2"/>
    <n v="27"/>
    <x v="4"/>
    <x v="1"/>
    <s v="J1"/>
    <n v="2110371"/>
    <x v="45"/>
    <x v="45"/>
  </r>
  <r>
    <n v="2"/>
    <n v="27"/>
    <x v="4"/>
    <x v="1"/>
    <s v="J1"/>
    <n v="2153601"/>
    <x v="45"/>
    <x v="45"/>
  </r>
  <r>
    <n v="2"/>
    <n v="27"/>
    <x v="4"/>
    <x v="1"/>
    <s v="J1"/>
    <n v="2288128"/>
    <x v="159"/>
    <x v="159"/>
  </r>
  <r>
    <n v="2"/>
    <n v="27"/>
    <x v="4"/>
    <x v="1"/>
    <s v="J1"/>
    <n v="2569513"/>
    <x v="75"/>
    <x v="75"/>
  </r>
  <r>
    <n v="2"/>
    <n v="27"/>
    <x v="4"/>
    <x v="1"/>
    <s v="J1"/>
    <n v="3712283"/>
    <x v="156"/>
    <x v="156"/>
  </r>
  <r>
    <n v="2"/>
    <n v="27"/>
    <x v="4"/>
    <x v="1"/>
    <s v="J2"/>
    <n v="1426521"/>
    <x v="260"/>
    <x v="260"/>
  </r>
  <r>
    <n v="2"/>
    <n v="27"/>
    <x v="4"/>
    <x v="1"/>
    <s v="J2"/>
    <n v="1614564"/>
    <x v="115"/>
    <x v="115"/>
  </r>
  <r>
    <n v="2"/>
    <n v="27"/>
    <x v="4"/>
    <x v="1"/>
    <s v="J2"/>
    <n v="1680548"/>
    <x v="74"/>
    <x v="74"/>
  </r>
  <r>
    <n v="2"/>
    <n v="27"/>
    <x v="4"/>
    <x v="1"/>
    <s v="J2"/>
    <n v="1852271"/>
    <x v="181"/>
    <x v="181"/>
  </r>
  <r>
    <n v="2"/>
    <n v="27"/>
    <x v="4"/>
    <x v="1"/>
    <s v="J2"/>
    <n v="1980021"/>
    <x v="196"/>
    <x v="196"/>
  </r>
  <r>
    <n v="2"/>
    <n v="27"/>
    <x v="4"/>
    <x v="1"/>
    <s v="J2"/>
    <n v="2048501"/>
    <x v="43"/>
    <x v="43"/>
  </r>
  <r>
    <n v="2"/>
    <n v="27"/>
    <x v="4"/>
    <x v="1"/>
    <s v="J2"/>
    <n v="2117366"/>
    <x v="45"/>
    <x v="45"/>
  </r>
  <r>
    <n v="2"/>
    <n v="27"/>
    <x v="4"/>
    <x v="1"/>
    <s v="J2"/>
    <n v="2281020"/>
    <x v="67"/>
    <x v="67"/>
  </r>
  <r>
    <n v="2"/>
    <n v="27"/>
    <x v="4"/>
    <x v="1"/>
    <s v="J2"/>
    <n v="2544484"/>
    <x v="226"/>
    <x v="226"/>
  </r>
  <r>
    <n v="2"/>
    <n v="27"/>
    <x v="4"/>
    <x v="1"/>
    <s v="J2"/>
    <n v="2631121"/>
    <x v="27"/>
    <x v="27"/>
  </r>
  <r>
    <n v="3"/>
    <n v="27"/>
    <x v="4"/>
    <x v="1"/>
    <s v="J1"/>
    <n v="1533905"/>
    <x v="113"/>
    <x v="113"/>
  </r>
  <r>
    <n v="3"/>
    <n v="27"/>
    <x v="4"/>
    <x v="1"/>
    <s v="J1"/>
    <n v="1616061"/>
    <x v="324"/>
    <x v="324"/>
  </r>
  <r>
    <n v="3"/>
    <n v="27"/>
    <x v="4"/>
    <x v="1"/>
    <s v="J1"/>
    <n v="1776706"/>
    <x v="54"/>
    <x v="54"/>
  </r>
  <r>
    <n v="3"/>
    <n v="27"/>
    <x v="4"/>
    <x v="1"/>
    <s v="J1"/>
    <n v="1875891"/>
    <x v="113"/>
    <x v="113"/>
  </r>
  <r>
    <n v="3"/>
    <n v="27"/>
    <x v="4"/>
    <x v="1"/>
    <s v="J1"/>
    <n v="1984835"/>
    <x v="39"/>
    <x v="39"/>
  </r>
  <r>
    <n v="3"/>
    <n v="27"/>
    <x v="4"/>
    <x v="1"/>
    <s v="J1"/>
    <n v="2109905"/>
    <x v="154"/>
    <x v="154"/>
  </r>
  <r>
    <n v="3"/>
    <n v="27"/>
    <x v="4"/>
    <x v="1"/>
    <s v="J1"/>
    <n v="2153135"/>
    <x v="154"/>
    <x v="154"/>
  </r>
  <r>
    <n v="3"/>
    <n v="27"/>
    <x v="4"/>
    <x v="1"/>
    <s v="J1"/>
    <n v="2287666"/>
    <x v="51"/>
    <x v="51"/>
  </r>
  <r>
    <n v="3"/>
    <n v="27"/>
    <x v="4"/>
    <x v="1"/>
    <s v="J1"/>
    <n v="2569834"/>
    <x v="26"/>
    <x v="26"/>
  </r>
  <r>
    <n v="3"/>
    <n v="27"/>
    <x v="4"/>
    <x v="1"/>
    <s v="J1"/>
    <n v="3711843"/>
    <x v="228"/>
    <x v="228"/>
  </r>
  <r>
    <n v="3"/>
    <n v="27"/>
    <x v="4"/>
    <x v="1"/>
    <s v="J2"/>
    <n v="1425759"/>
    <x v="45"/>
    <x v="45"/>
  </r>
  <r>
    <n v="3"/>
    <n v="27"/>
    <x v="4"/>
    <x v="1"/>
    <s v="J2"/>
    <n v="1614755"/>
    <x v="131"/>
    <x v="131"/>
  </r>
  <r>
    <n v="3"/>
    <n v="27"/>
    <x v="4"/>
    <x v="1"/>
    <s v="J2"/>
    <n v="1679727"/>
    <x v="43"/>
    <x v="43"/>
  </r>
  <r>
    <n v="3"/>
    <n v="27"/>
    <x v="4"/>
    <x v="1"/>
    <s v="J2"/>
    <n v="1851679"/>
    <x v="54"/>
    <x v="54"/>
  </r>
  <r>
    <n v="3"/>
    <n v="27"/>
    <x v="4"/>
    <x v="1"/>
    <s v="J2"/>
    <n v="1979458"/>
    <x v="185"/>
    <x v="185"/>
  </r>
  <r>
    <n v="3"/>
    <n v="27"/>
    <x v="4"/>
    <x v="1"/>
    <s v="J2"/>
    <n v="2047731"/>
    <x v="74"/>
    <x v="74"/>
  </r>
  <r>
    <n v="3"/>
    <n v="27"/>
    <x v="4"/>
    <x v="1"/>
    <s v="J2"/>
    <n v="2116799"/>
    <x v="154"/>
    <x v="154"/>
  </r>
  <r>
    <n v="3"/>
    <n v="27"/>
    <x v="4"/>
    <x v="1"/>
    <s v="J2"/>
    <n v="2280485"/>
    <x v="217"/>
    <x v="217"/>
  </r>
  <r>
    <n v="3"/>
    <n v="27"/>
    <x v="4"/>
    <x v="1"/>
    <s v="J2"/>
    <n v="2543950"/>
    <x v="38"/>
    <x v="38"/>
  </r>
  <r>
    <n v="3"/>
    <n v="27"/>
    <x v="4"/>
    <x v="1"/>
    <s v="J2"/>
    <n v="2630560"/>
    <x v="41"/>
    <x v="41"/>
  </r>
  <r>
    <n v="4"/>
    <n v="27"/>
    <x v="4"/>
    <x v="1"/>
    <s v="J1"/>
    <n v="1534230"/>
    <x v="56"/>
    <x v="56"/>
  </r>
  <r>
    <n v="4"/>
    <n v="27"/>
    <x v="4"/>
    <x v="1"/>
    <s v="J1"/>
    <n v="1616215"/>
    <x v="195"/>
    <x v="195"/>
  </r>
  <r>
    <n v="4"/>
    <n v="27"/>
    <x v="4"/>
    <x v="1"/>
    <s v="J1"/>
    <n v="1776833"/>
    <x v="181"/>
    <x v="181"/>
  </r>
  <r>
    <n v="4"/>
    <n v="27"/>
    <x v="4"/>
    <x v="1"/>
    <s v="J1"/>
    <n v="1876198"/>
    <x v="161"/>
    <x v="161"/>
  </r>
  <r>
    <n v="4"/>
    <n v="27"/>
    <x v="4"/>
    <x v="1"/>
    <s v="J1"/>
    <n v="1985156"/>
    <x v="23"/>
    <x v="23"/>
  </r>
  <r>
    <n v="4"/>
    <n v="27"/>
    <x v="4"/>
    <x v="1"/>
    <s v="J1"/>
    <n v="2110007"/>
    <x v="160"/>
    <x v="160"/>
  </r>
  <r>
    <n v="4"/>
    <n v="27"/>
    <x v="4"/>
    <x v="1"/>
    <s v="J1"/>
    <n v="2153232"/>
    <x v="160"/>
    <x v="160"/>
  </r>
  <r>
    <n v="4"/>
    <n v="27"/>
    <x v="4"/>
    <x v="1"/>
    <s v="J1"/>
    <n v="2287764"/>
    <x v="159"/>
    <x v="159"/>
  </r>
  <r>
    <n v="4"/>
    <n v="27"/>
    <x v="4"/>
    <x v="1"/>
    <s v="J1"/>
    <n v="2569145"/>
    <x v="39"/>
    <x v="39"/>
  </r>
  <r>
    <n v="4"/>
    <n v="27"/>
    <x v="4"/>
    <x v="1"/>
    <s v="J1"/>
    <n v="3711916"/>
    <x v="156"/>
    <x v="156"/>
  </r>
  <r>
    <n v="4"/>
    <n v="27"/>
    <x v="4"/>
    <x v="1"/>
    <s v="J2"/>
    <n v="1425977"/>
    <x v="72"/>
    <x v="72"/>
  </r>
  <r>
    <n v="4"/>
    <n v="27"/>
    <x v="4"/>
    <x v="1"/>
    <s v="J2"/>
    <n v="1614000"/>
    <x v="53"/>
    <x v="53"/>
  </r>
  <r>
    <n v="4"/>
    <n v="27"/>
    <x v="4"/>
    <x v="1"/>
    <s v="J2"/>
    <n v="1679954"/>
    <x v="2"/>
    <x v="2"/>
  </r>
  <r>
    <n v="4"/>
    <n v="27"/>
    <x v="4"/>
    <x v="1"/>
    <s v="J2"/>
    <n v="1851719"/>
    <x v="181"/>
    <x v="181"/>
  </r>
  <r>
    <n v="4"/>
    <n v="27"/>
    <x v="4"/>
    <x v="1"/>
    <s v="J2"/>
    <n v="1979465"/>
    <x v="196"/>
    <x v="196"/>
  </r>
  <r>
    <n v="4"/>
    <n v="27"/>
    <x v="4"/>
    <x v="1"/>
    <s v="J2"/>
    <n v="2047951"/>
    <x v="26"/>
    <x v="26"/>
  </r>
  <r>
    <n v="4"/>
    <n v="27"/>
    <x v="4"/>
    <x v="1"/>
    <s v="J2"/>
    <n v="2116807"/>
    <x v="160"/>
    <x v="160"/>
  </r>
  <r>
    <n v="4"/>
    <n v="27"/>
    <x v="4"/>
    <x v="1"/>
    <s v="J2"/>
    <n v="2280467"/>
    <x v="35"/>
    <x v="35"/>
  </r>
  <r>
    <n v="4"/>
    <n v="27"/>
    <x v="4"/>
    <x v="1"/>
    <s v="J2"/>
    <n v="2543929"/>
    <x v="226"/>
    <x v="226"/>
  </r>
  <r>
    <n v="4"/>
    <n v="27"/>
    <x v="4"/>
    <x v="1"/>
    <s v="J2"/>
    <n v="2630568"/>
    <x v="270"/>
    <x v="270"/>
  </r>
  <r>
    <n v="5"/>
    <n v="27"/>
    <x v="4"/>
    <x v="1"/>
    <s v="J1"/>
    <n v="1534712"/>
    <x v="64"/>
    <x v="64"/>
  </r>
  <r>
    <n v="5"/>
    <n v="27"/>
    <x v="4"/>
    <x v="1"/>
    <s v="J1"/>
    <n v="1616712"/>
    <x v="104"/>
    <x v="104"/>
  </r>
  <r>
    <n v="5"/>
    <n v="27"/>
    <x v="4"/>
    <x v="1"/>
    <s v="J1"/>
    <n v="1777132"/>
    <x v="85"/>
    <x v="85"/>
  </r>
  <r>
    <n v="5"/>
    <n v="27"/>
    <x v="4"/>
    <x v="1"/>
    <s v="J1"/>
    <n v="1876660"/>
    <x v="110"/>
    <x v="110"/>
  </r>
  <r>
    <n v="5"/>
    <n v="27"/>
    <x v="4"/>
    <x v="1"/>
    <s v="J1"/>
    <n v="1985626"/>
    <x v="39"/>
    <x v="39"/>
  </r>
  <r>
    <n v="5"/>
    <n v="27"/>
    <x v="4"/>
    <x v="1"/>
    <s v="J1"/>
    <n v="2110330"/>
    <x v="41"/>
    <x v="41"/>
  </r>
  <r>
    <n v="5"/>
    <n v="27"/>
    <x v="4"/>
    <x v="1"/>
    <s v="J1"/>
    <n v="2153562"/>
    <x v="41"/>
    <x v="41"/>
  </r>
  <r>
    <n v="5"/>
    <n v="27"/>
    <x v="4"/>
    <x v="1"/>
    <s v="J1"/>
    <n v="2288059"/>
    <x v="244"/>
    <x v="244"/>
  </r>
  <r>
    <n v="5"/>
    <n v="27"/>
    <x v="4"/>
    <x v="1"/>
    <s v="J1"/>
    <n v="2569628"/>
    <x v="39"/>
    <x v="39"/>
  </r>
  <r>
    <n v="5"/>
    <n v="27"/>
    <x v="4"/>
    <x v="1"/>
    <s v="J1"/>
    <n v="3712217"/>
    <x v="137"/>
    <x v="137"/>
  </r>
  <r>
    <n v="5"/>
    <n v="27"/>
    <x v="4"/>
    <x v="1"/>
    <s v="J2"/>
    <n v="1426567"/>
    <x v="19"/>
    <x v="19"/>
  </r>
  <r>
    <n v="5"/>
    <n v="27"/>
    <x v="4"/>
    <x v="1"/>
    <s v="J2"/>
    <n v="1614552"/>
    <x v="62"/>
    <x v="62"/>
  </r>
  <r>
    <n v="5"/>
    <n v="27"/>
    <x v="4"/>
    <x v="1"/>
    <s v="J2"/>
    <n v="1680585"/>
    <x v="43"/>
    <x v="43"/>
  </r>
  <r>
    <n v="5"/>
    <n v="27"/>
    <x v="4"/>
    <x v="1"/>
    <s v="J2"/>
    <n v="1852112"/>
    <x v="85"/>
    <x v="85"/>
  </r>
  <r>
    <n v="5"/>
    <n v="27"/>
    <x v="4"/>
    <x v="1"/>
    <s v="J2"/>
    <n v="1979889"/>
    <x v="108"/>
    <x v="108"/>
  </r>
  <r>
    <n v="5"/>
    <n v="27"/>
    <x v="4"/>
    <x v="1"/>
    <s v="J2"/>
    <n v="2047562"/>
    <x v="30"/>
    <x v="30"/>
  </r>
  <r>
    <n v="5"/>
    <n v="27"/>
    <x v="4"/>
    <x v="1"/>
    <s v="J2"/>
    <n v="2117232"/>
    <x v="41"/>
    <x v="41"/>
  </r>
  <r>
    <n v="5"/>
    <n v="27"/>
    <x v="4"/>
    <x v="1"/>
    <s v="J2"/>
    <n v="2280861"/>
    <x v="70"/>
    <x v="70"/>
  </r>
  <r>
    <n v="5"/>
    <n v="27"/>
    <x v="4"/>
    <x v="1"/>
    <s v="J2"/>
    <n v="2544328"/>
    <x v="131"/>
    <x v="131"/>
  </r>
  <r>
    <n v="5"/>
    <n v="27"/>
    <x v="4"/>
    <x v="1"/>
    <s v="J2"/>
    <n v="2630960"/>
    <x v="20"/>
    <x v="2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5"/>
    <n v="27"/>
    <x v="0"/>
    <n v="1008"/>
    <n v="782.38741269800005"/>
    <n v="2042898"/>
    <x v="0"/>
  </r>
  <r>
    <n v="2"/>
    <n v="27"/>
    <x v="1"/>
    <n v="1510"/>
    <n v="301.03905099299999"/>
    <n v="1929053"/>
    <x v="1"/>
  </r>
  <r>
    <n v="3"/>
    <n v="27"/>
    <x v="1"/>
    <n v="1522"/>
    <n v="70.147016425800004"/>
    <n v="1650853"/>
    <x v="2"/>
  </r>
  <r>
    <n v="4"/>
    <n v="27"/>
    <x v="2"/>
    <n v="1541"/>
    <s v="153.095541207"/>
    <n v="1938377"/>
    <x v="3"/>
  </r>
  <r>
    <n v="1"/>
    <n v="27"/>
    <x v="1"/>
    <n v="1590"/>
    <n v="41.680780503100003"/>
    <n v="2088692"/>
    <x v="4"/>
  </r>
  <r>
    <n v="1"/>
    <n v="27"/>
    <x v="0"/>
    <n v="1608"/>
    <n v="151.53218408000001"/>
    <n v="1935874"/>
    <x v="5"/>
  </r>
  <r>
    <n v="5"/>
    <n v="27"/>
    <x v="2"/>
    <n v="1617"/>
    <n v="51.584580705"/>
    <n v="1781235"/>
    <x v="6"/>
  </r>
  <r>
    <n v="1"/>
    <n v="27"/>
    <x v="2"/>
    <n v="1625"/>
    <n v="94.025361846199999"/>
    <n v="1765652"/>
    <x v="7"/>
  </r>
  <r>
    <n v="5"/>
    <n v="27"/>
    <x v="1"/>
    <n v="1634"/>
    <n v="290.30992472499997"/>
    <n v="1934238"/>
    <x v="8"/>
  </r>
  <r>
    <n v="3"/>
    <n v="27"/>
    <x v="2"/>
    <n v="1654"/>
    <n v="189.06326844"/>
    <n v="1764368"/>
    <x v="9"/>
  </r>
  <r>
    <n v="2"/>
    <n v="27"/>
    <x v="2"/>
    <n v="1661"/>
    <n v="127.06488621299999"/>
    <n v="1823023"/>
    <x v="10"/>
  </r>
  <r>
    <n v="2"/>
    <n v="27"/>
    <x v="0"/>
    <n v="1662"/>
    <n v="171.21638748500001"/>
    <n v="2043382"/>
    <x v="11"/>
  </r>
  <r>
    <n v="3"/>
    <n v="27"/>
    <x v="0"/>
    <n v="1695"/>
    <n v="155.27739586999999"/>
    <n v="1713736"/>
    <x v="12"/>
  </r>
  <r>
    <n v="4"/>
    <n v="27"/>
    <x v="1"/>
    <n v="1709"/>
    <n v="55.5067483909"/>
    <n v="1775332"/>
    <x v="13"/>
  </r>
  <r>
    <n v="4"/>
    <n v="27"/>
    <x v="0"/>
    <n v="1713"/>
    <n v="19.392598365400001"/>
    <n v="1715751"/>
    <x v="14"/>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
    <n v="27"/>
    <n v="0"/>
    <x v="0"/>
    <n v="1846"/>
    <n v="0.39658288190699997"/>
    <x v="0"/>
    <x v="0"/>
  </r>
  <r>
    <n v="1"/>
    <n v="27"/>
    <n v="0"/>
    <x v="1"/>
    <n v="1845"/>
    <n v="0.39686937669400002"/>
    <x v="1"/>
    <x v="1"/>
  </r>
  <r>
    <n v="2"/>
    <n v="27"/>
    <n v="0"/>
    <x v="0"/>
    <n v="1845"/>
    <n v="0.396841192412"/>
    <x v="2"/>
    <x v="2"/>
  </r>
  <r>
    <n v="2"/>
    <n v="27"/>
    <n v="0"/>
    <x v="1"/>
    <n v="1845"/>
    <n v="0.39682710027099999"/>
    <x v="3"/>
    <x v="3"/>
  </r>
  <r>
    <n v="3"/>
    <n v="27"/>
    <n v="0"/>
    <x v="0"/>
    <n v="1844"/>
    <n v="0.397273861171"/>
    <x v="4"/>
    <x v="4"/>
  </r>
  <r>
    <n v="3"/>
    <n v="27"/>
    <n v="0"/>
    <x v="1"/>
    <n v="1845"/>
    <n v="0.396129539295"/>
    <x v="5"/>
    <x v="5"/>
  </r>
  <r>
    <n v="4"/>
    <n v="27"/>
    <n v="0"/>
    <x v="0"/>
    <n v="1844"/>
    <n v="0.39709490238599998"/>
    <x v="6"/>
    <x v="6"/>
  </r>
  <r>
    <n v="4"/>
    <n v="27"/>
    <n v="0"/>
    <x v="1"/>
    <n v="1846"/>
    <n v="0.39654604550400002"/>
    <x v="2"/>
    <x v="2"/>
  </r>
  <r>
    <n v="5"/>
    <n v="27"/>
    <n v="0"/>
    <x v="0"/>
    <n v="1845"/>
    <n v="0.39692466124699999"/>
    <x v="7"/>
    <x v="7"/>
  </r>
  <r>
    <n v="5"/>
    <n v="27"/>
    <n v="0"/>
    <x v="1"/>
    <n v="1845"/>
    <n v="0.39674308943100001"/>
    <x v="8"/>
    <x v="8"/>
  </r>
  <r>
    <n v="1"/>
    <n v="27"/>
    <n v="0"/>
    <x v="2"/>
    <n v="1846"/>
    <n v="0.39654062838600002"/>
    <x v="9"/>
    <x v="9"/>
  </r>
  <r>
    <n v="2"/>
    <n v="27"/>
    <n v="0"/>
    <x v="2"/>
    <n v="1847"/>
    <n v="0.39631835408799998"/>
    <x v="10"/>
    <x v="10"/>
  </r>
  <r>
    <n v="3"/>
    <n v="27"/>
    <n v="0"/>
    <x v="2"/>
    <n v="1845"/>
    <n v="0.39672140921400001"/>
    <x v="11"/>
    <x v="11"/>
  </r>
  <r>
    <n v="4"/>
    <n v="27"/>
    <n v="0"/>
    <x v="2"/>
    <n v="1844"/>
    <n v="0.397040672451"/>
    <x v="12"/>
    <x v="12"/>
  </r>
  <r>
    <n v="5"/>
    <n v="27"/>
    <n v="0"/>
    <x v="2"/>
    <n v="1845"/>
    <n v="0.39624336043399999"/>
    <x v="13"/>
    <x v="13"/>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n v="1"/>
    <n v="27"/>
    <s v="35Mb"/>
    <x v="0"/>
    <x v="0"/>
    <x v="0"/>
  </r>
  <r>
    <n v="1"/>
    <n v="27"/>
    <s v="35Mb"/>
    <x v="0"/>
    <x v="1"/>
    <x v="1"/>
  </r>
  <r>
    <n v="1"/>
    <n v="27"/>
    <s v="35Mb"/>
    <x v="0"/>
    <x v="2"/>
    <x v="2"/>
  </r>
  <r>
    <n v="1"/>
    <n v="27"/>
    <s v="35Mb"/>
    <x v="0"/>
    <x v="3"/>
    <x v="3"/>
  </r>
  <r>
    <n v="1"/>
    <n v="27"/>
    <s v="35Mb"/>
    <x v="0"/>
    <x v="4"/>
    <x v="4"/>
  </r>
  <r>
    <n v="1"/>
    <n v="27"/>
    <s v="35Mb"/>
    <x v="0"/>
    <x v="5"/>
    <x v="5"/>
  </r>
  <r>
    <n v="1"/>
    <n v="27"/>
    <s v="35Mb"/>
    <x v="0"/>
    <x v="6"/>
    <x v="6"/>
  </r>
  <r>
    <n v="1"/>
    <n v="27"/>
    <s v="35Mb"/>
    <x v="0"/>
    <x v="7"/>
    <x v="7"/>
  </r>
  <r>
    <n v="1"/>
    <n v="27"/>
    <s v="35Mb"/>
    <x v="0"/>
    <x v="8"/>
    <x v="8"/>
  </r>
  <r>
    <n v="1"/>
    <n v="27"/>
    <s v="35Mb"/>
    <x v="0"/>
    <x v="9"/>
    <x v="9"/>
  </r>
  <r>
    <n v="1"/>
    <n v="27"/>
    <s v="35Mb"/>
    <x v="0"/>
    <x v="10"/>
    <x v="10"/>
  </r>
  <r>
    <n v="1"/>
    <n v="27"/>
    <s v="35Mb"/>
    <x v="0"/>
    <x v="11"/>
    <x v="9"/>
  </r>
  <r>
    <n v="1"/>
    <n v="27"/>
    <s v="35Mb"/>
    <x v="0"/>
    <x v="12"/>
    <x v="11"/>
  </r>
  <r>
    <n v="1"/>
    <n v="27"/>
    <s v="35Mb"/>
    <x v="0"/>
    <x v="13"/>
    <x v="11"/>
  </r>
  <r>
    <n v="1"/>
    <n v="27"/>
    <s v="35Mb"/>
    <x v="0"/>
    <x v="14"/>
    <x v="12"/>
  </r>
  <r>
    <n v="1"/>
    <n v="27"/>
    <s v="35Mb"/>
    <x v="0"/>
    <x v="15"/>
    <x v="13"/>
  </r>
  <r>
    <n v="1"/>
    <n v="27"/>
    <s v="35Mb"/>
    <x v="0"/>
    <x v="16"/>
    <x v="14"/>
  </r>
  <r>
    <n v="1"/>
    <n v="27"/>
    <s v="35Mb"/>
    <x v="0"/>
    <x v="17"/>
    <x v="15"/>
  </r>
  <r>
    <n v="1"/>
    <n v="27"/>
    <s v="35Mb"/>
    <x v="0"/>
    <x v="18"/>
    <x v="9"/>
  </r>
  <r>
    <n v="1"/>
    <n v="27"/>
    <s v="35Mb"/>
    <x v="0"/>
    <x v="19"/>
    <x v="16"/>
  </r>
  <r>
    <n v="1"/>
    <n v="27"/>
    <s v="35Mb"/>
    <x v="1"/>
    <x v="20"/>
    <x v="17"/>
  </r>
  <r>
    <n v="1"/>
    <n v="27"/>
    <s v="35Mb"/>
    <x v="1"/>
    <x v="21"/>
    <x v="18"/>
  </r>
  <r>
    <n v="1"/>
    <n v="27"/>
    <s v="35Mb"/>
    <x v="1"/>
    <x v="22"/>
    <x v="19"/>
  </r>
  <r>
    <n v="1"/>
    <n v="27"/>
    <s v="35Mb"/>
    <x v="1"/>
    <x v="23"/>
    <x v="20"/>
  </r>
  <r>
    <n v="1"/>
    <n v="27"/>
    <s v="35Mb"/>
    <x v="1"/>
    <x v="24"/>
    <x v="21"/>
  </r>
  <r>
    <n v="1"/>
    <n v="27"/>
    <s v="35Mb"/>
    <x v="1"/>
    <x v="25"/>
    <x v="22"/>
  </r>
  <r>
    <n v="1"/>
    <n v="27"/>
    <s v="35Mb"/>
    <x v="1"/>
    <x v="26"/>
    <x v="23"/>
  </r>
  <r>
    <n v="1"/>
    <n v="27"/>
    <s v="35Mb"/>
    <x v="1"/>
    <x v="27"/>
    <x v="24"/>
  </r>
  <r>
    <n v="1"/>
    <n v="27"/>
    <s v="35Mb"/>
    <x v="1"/>
    <x v="28"/>
    <x v="25"/>
  </r>
  <r>
    <n v="1"/>
    <n v="27"/>
    <s v="35Mb"/>
    <x v="1"/>
    <x v="29"/>
    <x v="26"/>
  </r>
  <r>
    <n v="1"/>
    <n v="27"/>
    <s v="35Mb"/>
    <x v="1"/>
    <x v="30"/>
    <x v="27"/>
  </r>
  <r>
    <n v="1"/>
    <n v="27"/>
    <s v="35Mb"/>
    <x v="1"/>
    <x v="31"/>
    <x v="28"/>
  </r>
  <r>
    <n v="1"/>
    <n v="27"/>
    <s v="35Mb"/>
    <x v="1"/>
    <x v="32"/>
    <x v="29"/>
  </r>
  <r>
    <n v="1"/>
    <n v="27"/>
    <s v="35Mb"/>
    <x v="1"/>
    <x v="33"/>
    <x v="30"/>
  </r>
  <r>
    <n v="1"/>
    <n v="27"/>
    <s v="35Mb"/>
    <x v="1"/>
    <x v="34"/>
    <x v="31"/>
  </r>
  <r>
    <n v="1"/>
    <n v="27"/>
    <s v="35Mb"/>
    <x v="1"/>
    <x v="35"/>
    <x v="32"/>
  </r>
  <r>
    <n v="1"/>
    <n v="27"/>
    <s v="35Mb"/>
    <x v="1"/>
    <x v="36"/>
    <x v="33"/>
  </r>
  <r>
    <n v="1"/>
    <n v="27"/>
    <s v="35Mb"/>
    <x v="1"/>
    <x v="37"/>
    <x v="34"/>
  </r>
  <r>
    <n v="1"/>
    <n v="27"/>
    <s v="35Mb"/>
    <x v="1"/>
    <x v="38"/>
    <x v="32"/>
  </r>
  <r>
    <n v="1"/>
    <n v="27"/>
    <s v="35Mb"/>
    <x v="1"/>
    <x v="39"/>
    <x v="35"/>
  </r>
  <r>
    <n v="1"/>
    <n v="27"/>
    <s v="35Mb"/>
    <x v="2"/>
    <x v="40"/>
    <x v="36"/>
  </r>
  <r>
    <n v="1"/>
    <n v="27"/>
    <s v="35Mb"/>
    <x v="2"/>
    <x v="41"/>
    <x v="37"/>
  </r>
  <r>
    <n v="1"/>
    <n v="27"/>
    <s v="35Mb"/>
    <x v="2"/>
    <x v="42"/>
    <x v="38"/>
  </r>
  <r>
    <n v="1"/>
    <n v="27"/>
    <s v="35Mb"/>
    <x v="2"/>
    <x v="43"/>
    <x v="39"/>
  </r>
  <r>
    <n v="1"/>
    <n v="27"/>
    <s v="35Mb"/>
    <x v="2"/>
    <x v="44"/>
    <x v="40"/>
  </r>
  <r>
    <n v="1"/>
    <n v="27"/>
    <s v="35Mb"/>
    <x v="2"/>
    <x v="45"/>
    <x v="41"/>
  </r>
  <r>
    <n v="1"/>
    <n v="27"/>
    <s v="35Mb"/>
    <x v="2"/>
    <x v="46"/>
    <x v="22"/>
  </r>
  <r>
    <n v="1"/>
    <n v="27"/>
    <s v="35Mb"/>
    <x v="2"/>
    <x v="47"/>
    <x v="42"/>
  </r>
  <r>
    <n v="1"/>
    <n v="27"/>
    <s v="35Mb"/>
    <x v="2"/>
    <x v="48"/>
    <x v="43"/>
  </r>
  <r>
    <n v="1"/>
    <n v="27"/>
    <s v="35Mb"/>
    <x v="2"/>
    <x v="49"/>
    <x v="3"/>
  </r>
  <r>
    <n v="1"/>
    <n v="27"/>
    <s v="35Mb"/>
    <x v="2"/>
    <x v="50"/>
    <x v="44"/>
  </r>
  <r>
    <n v="1"/>
    <n v="27"/>
    <s v="35Mb"/>
    <x v="2"/>
    <x v="51"/>
    <x v="45"/>
  </r>
  <r>
    <n v="1"/>
    <n v="27"/>
    <s v="35Mb"/>
    <x v="2"/>
    <x v="52"/>
    <x v="46"/>
  </r>
  <r>
    <n v="1"/>
    <n v="27"/>
    <s v="35Mb"/>
    <x v="2"/>
    <x v="53"/>
    <x v="47"/>
  </r>
  <r>
    <n v="1"/>
    <n v="27"/>
    <s v="35Mb"/>
    <x v="2"/>
    <x v="54"/>
    <x v="48"/>
  </r>
  <r>
    <n v="1"/>
    <n v="27"/>
    <s v="35Mb"/>
    <x v="2"/>
    <x v="55"/>
    <x v="49"/>
  </r>
  <r>
    <n v="1"/>
    <n v="27"/>
    <s v="35Mb"/>
    <x v="2"/>
    <x v="56"/>
    <x v="50"/>
  </r>
  <r>
    <n v="1"/>
    <n v="27"/>
    <s v="35Mb"/>
    <x v="2"/>
    <x v="57"/>
    <x v="51"/>
  </r>
  <r>
    <n v="1"/>
    <n v="27"/>
    <s v="35Mb"/>
    <x v="2"/>
    <x v="58"/>
    <x v="52"/>
  </r>
  <r>
    <n v="1"/>
    <n v="27"/>
    <s v="35Mb"/>
    <x v="2"/>
    <x v="59"/>
    <x v="53"/>
  </r>
  <r>
    <n v="2"/>
    <n v="27"/>
    <s v="35Mb"/>
    <x v="0"/>
    <x v="60"/>
    <x v="54"/>
  </r>
  <r>
    <n v="2"/>
    <n v="27"/>
    <s v="35Mb"/>
    <x v="0"/>
    <x v="61"/>
    <x v="55"/>
  </r>
  <r>
    <n v="2"/>
    <n v="27"/>
    <s v="35Mb"/>
    <x v="0"/>
    <x v="62"/>
    <x v="56"/>
  </r>
  <r>
    <n v="2"/>
    <n v="27"/>
    <s v="35Mb"/>
    <x v="0"/>
    <x v="63"/>
    <x v="57"/>
  </r>
  <r>
    <n v="2"/>
    <n v="27"/>
    <s v="35Mb"/>
    <x v="0"/>
    <x v="64"/>
    <x v="58"/>
  </r>
  <r>
    <n v="2"/>
    <n v="27"/>
    <s v="35Mb"/>
    <x v="0"/>
    <x v="65"/>
    <x v="59"/>
  </r>
  <r>
    <n v="2"/>
    <n v="27"/>
    <s v="35Mb"/>
    <x v="0"/>
    <x v="66"/>
    <x v="11"/>
  </r>
  <r>
    <n v="2"/>
    <n v="27"/>
    <s v="35Mb"/>
    <x v="0"/>
    <x v="67"/>
    <x v="60"/>
  </r>
  <r>
    <n v="2"/>
    <n v="27"/>
    <s v="35Mb"/>
    <x v="0"/>
    <x v="68"/>
    <x v="61"/>
  </r>
  <r>
    <n v="2"/>
    <n v="27"/>
    <s v="35Mb"/>
    <x v="0"/>
    <x v="69"/>
    <x v="61"/>
  </r>
  <r>
    <n v="2"/>
    <n v="27"/>
    <s v="35Mb"/>
    <x v="0"/>
    <x v="70"/>
    <x v="62"/>
  </r>
  <r>
    <n v="2"/>
    <n v="27"/>
    <s v="35Mb"/>
    <x v="0"/>
    <x v="71"/>
    <x v="63"/>
  </r>
  <r>
    <n v="2"/>
    <n v="27"/>
    <s v="35Mb"/>
    <x v="0"/>
    <x v="72"/>
    <x v="14"/>
  </r>
  <r>
    <n v="2"/>
    <n v="27"/>
    <s v="35Mb"/>
    <x v="0"/>
    <x v="73"/>
    <x v="64"/>
  </r>
  <r>
    <n v="2"/>
    <n v="27"/>
    <s v="35Mb"/>
    <x v="0"/>
    <x v="74"/>
    <x v="65"/>
  </r>
  <r>
    <n v="2"/>
    <n v="27"/>
    <s v="35Mb"/>
    <x v="0"/>
    <x v="75"/>
    <x v="66"/>
  </r>
  <r>
    <n v="2"/>
    <n v="27"/>
    <s v="35Mb"/>
    <x v="0"/>
    <x v="76"/>
    <x v="67"/>
  </r>
  <r>
    <n v="2"/>
    <n v="27"/>
    <s v="35Mb"/>
    <x v="0"/>
    <x v="77"/>
    <x v="29"/>
  </r>
  <r>
    <n v="2"/>
    <n v="27"/>
    <s v="35Mb"/>
    <x v="0"/>
    <x v="78"/>
    <x v="6"/>
  </r>
  <r>
    <n v="2"/>
    <n v="27"/>
    <s v="35Mb"/>
    <x v="0"/>
    <x v="79"/>
    <x v="68"/>
  </r>
  <r>
    <n v="2"/>
    <n v="27"/>
    <s v="35Mb"/>
    <x v="1"/>
    <x v="80"/>
    <x v="69"/>
  </r>
  <r>
    <n v="2"/>
    <n v="27"/>
    <s v="35Mb"/>
    <x v="1"/>
    <x v="81"/>
    <x v="70"/>
  </r>
  <r>
    <n v="2"/>
    <n v="27"/>
    <s v="35Mb"/>
    <x v="1"/>
    <x v="82"/>
    <x v="71"/>
  </r>
  <r>
    <n v="2"/>
    <n v="27"/>
    <s v="35Mb"/>
    <x v="1"/>
    <x v="83"/>
    <x v="72"/>
  </r>
  <r>
    <n v="2"/>
    <n v="27"/>
    <s v="35Mb"/>
    <x v="1"/>
    <x v="84"/>
    <x v="73"/>
  </r>
  <r>
    <n v="2"/>
    <n v="27"/>
    <s v="35Mb"/>
    <x v="1"/>
    <x v="85"/>
    <x v="74"/>
  </r>
  <r>
    <n v="2"/>
    <n v="27"/>
    <s v="35Mb"/>
    <x v="1"/>
    <x v="86"/>
    <x v="75"/>
  </r>
  <r>
    <n v="2"/>
    <n v="27"/>
    <s v="35Mb"/>
    <x v="1"/>
    <x v="87"/>
    <x v="27"/>
  </r>
  <r>
    <n v="2"/>
    <n v="27"/>
    <s v="35Mb"/>
    <x v="1"/>
    <x v="88"/>
    <x v="76"/>
  </r>
  <r>
    <n v="2"/>
    <n v="27"/>
    <s v="35Mb"/>
    <x v="1"/>
    <x v="89"/>
    <x v="77"/>
  </r>
  <r>
    <n v="2"/>
    <n v="27"/>
    <s v="35Mb"/>
    <x v="1"/>
    <x v="90"/>
    <x v="78"/>
  </r>
  <r>
    <n v="2"/>
    <n v="27"/>
    <s v="35Mb"/>
    <x v="1"/>
    <x v="91"/>
    <x v="79"/>
  </r>
  <r>
    <n v="2"/>
    <n v="27"/>
    <s v="35Mb"/>
    <x v="1"/>
    <x v="92"/>
    <x v="54"/>
  </r>
  <r>
    <n v="2"/>
    <n v="27"/>
    <s v="35Mb"/>
    <x v="1"/>
    <x v="93"/>
    <x v="41"/>
  </r>
  <r>
    <n v="2"/>
    <n v="27"/>
    <s v="35Mb"/>
    <x v="1"/>
    <x v="94"/>
    <x v="80"/>
  </r>
  <r>
    <n v="2"/>
    <n v="27"/>
    <s v="35Mb"/>
    <x v="1"/>
    <x v="95"/>
    <x v="41"/>
  </r>
  <r>
    <n v="2"/>
    <n v="27"/>
    <s v="35Mb"/>
    <x v="1"/>
    <x v="96"/>
    <x v="81"/>
  </r>
  <r>
    <n v="2"/>
    <n v="27"/>
    <s v="35Mb"/>
    <x v="1"/>
    <x v="97"/>
    <x v="43"/>
  </r>
  <r>
    <n v="2"/>
    <n v="27"/>
    <s v="35Mb"/>
    <x v="1"/>
    <x v="98"/>
    <x v="61"/>
  </r>
  <r>
    <n v="2"/>
    <n v="27"/>
    <s v="35Mb"/>
    <x v="1"/>
    <x v="99"/>
    <x v="82"/>
  </r>
  <r>
    <n v="2"/>
    <n v="27"/>
    <s v="35Mb"/>
    <x v="1"/>
    <x v="100"/>
    <x v="52"/>
  </r>
  <r>
    <n v="2"/>
    <n v="27"/>
    <s v="35Mb"/>
    <x v="1"/>
    <x v="101"/>
    <x v="28"/>
  </r>
  <r>
    <n v="2"/>
    <n v="27"/>
    <s v="35Mb"/>
    <x v="2"/>
    <x v="102"/>
    <x v="3"/>
  </r>
  <r>
    <n v="2"/>
    <n v="27"/>
    <s v="35Mb"/>
    <x v="2"/>
    <x v="103"/>
    <x v="40"/>
  </r>
  <r>
    <n v="2"/>
    <n v="27"/>
    <s v="35Mb"/>
    <x v="2"/>
    <x v="104"/>
    <x v="83"/>
  </r>
  <r>
    <n v="2"/>
    <n v="27"/>
    <s v="35Mb"/>
    <x v="2"/>
    <x v="105"/>
    <x v="84"/>
  </r>
  <r>
    <n v="2"/>
    <n v="27"/>
    <s v="35Mb"/>
    <x v="2"/>
    <x v="106"/>
    <x v="85"/>
  </r>
  <r>
    <n v="2"/>
    <n v="27"/>
    <s v="35Mb"/>
    <x v="2"/>
    <x v="107"/>
    <x v="71"/>
  </r>
  <r>
    <n v="2"/>
    <n v="27"/>
    <s v="35Mb"/>
    <x v="2"/>
    <x v="108"/>
    <x v="81"/>
  </r>
  <r>
    <n v="2"/>
    <n v="27"/>
    <s v="35Mb"/>
    <x v="2"/>
    <x v="109"/>
    <x v="86"/>
  </r>
  <r>
    <n v="2"/>
    <n v="27"/>
    <s v="35Mb"/>
    <x v="2"/>
    <x v="110"/>
    <x v="87"/>
  </r>
  <r>
    <n v="2"/>
    <n v="27"/>
    <s v="35Mb"/>
    <x v="2"/>
    <x v="111"/>
    <x v="88"/>
  </r>
  <r>
    <n v="2"/>
    <n v="27"/>
    <s v="35Mb"/>
    <x v="2"/>
    <x v="112"/>
    <x v="89"/>
  </r>
  <r>
    <n v="2"/>
    <n v="27"/>
    <s v="35Mb"/>
    <x v="2"/>
    <x v="113"/>
    <x v="90"/>
  </r>
  <r>
    <n v="2"/>
    <n v="27"/>
    <s v="35Mb"/>
    <x v="2"/>
    <x v="114"/>
    <x v="91"/>
  </r>
  <r>
    <n v="2"/>
    <n v="27"/>
    <s v="35Mb"/>
    <x v="2"/>
    <x v="115"/>
    <x v="92"/>
  </r>
  <r>
    <n v="2"/>
    <n v="27"/>
    <s v="35Mb"/>
    <x v="2"/>
    <x v="116"/>
    <x v="93"/>
  </r>
  <r>
    <n v="2"/>
    <n v="27"/>
    <s v="35Mb"/>
    <x v="2"/>
    <x v="117"/>
    <x v="94"/>
  </r>
  <r>
    <n v="2"/>
    <n v="27"/>
    <s v="35Mb"/>
    <x v="2"/>
    <x v="118"/>
    <x v="31"/>
  </r>
  <r>
    <n v="2"/>
    <n v="27"/>
    <s v="35Mb"/>
    <x v="2"/>
    <x v="119"/>
    <x v="95"/>
  </r>
  <r>
    <n v="2"/>
    <n v="27"/>
    <s v="35Mb"/>
    <x v="2"/>
    <x v="120"/>
    <x v="27"/>
  </r>
  <r>
    <n v="2"/>
    <n v="27"/>
    <s v="35Mb"/>
    <x v="2"/>
    <x v="121"/>
    <x v="96"/>
  </r>
  <r>
    <n v="3"/>
    <n v="27"/>
    <s v="35Mb"/>
    <x v="0"/>
    <x v="122"/>
    <x v="97"/>
  </r>
  <r>
    <n v="3"/>
    <n v="27"/>
    <s v="35Mb"/>
    <x v="0"/>
    <x v="123"/>
    <x v="55"/>
  </r>
  <r>
    <n v="3"/>
    <n v="27"/>
    <s v="35Mb"/>
    <x v="0"/>
    <x v="124"/>
    <x v="76"/>
  </r>
  <r>
    <n v="3"/>
    <n v="27"/>
    <s v="35Mb"/>
    <x v="0"/>
    <x v="125"/>
    <x v="98"/>
  </r>
  <r>
    <n v="3"/>
    <n v="27"/>
    <s v="35Mb"/>
    <x v="0"/>
    <x v="126"/>
    <x v="99"/>
  </r>
  <r>
    <n v="3"/>
    <n v="27"/>
    <s v="35Mb"/>
    <x v="0"/>
    <x v="127"/>
    <x v="100"/>
  </r>
  <r>
    <n v="3"/>
    <n v="27"/>
    <s v="35Mb"/>
    <x v="0"/>
    <x v="128"/>
    <x v="12"/>
  </r>
  <r>
    <n v="3"/>
    <n v="27"/>
    <s v="35Mb"/>
    <x v="0"/>
    <x v="87"/>
    <x v="6"/>
  </r>
  <r>
    <n v="3"/>
    <n v="27"/>
    <s v="35Mb"/>
    <x v="0"/>
    <x v="129"/>
    <x v="101"/>
  </r>
  <r>
    <n v="3"/>
    <n v="27"/>
    <s v="35Mb"/>
    <x v="0"/>
    <x v="130"/>
    <x v="102"/>
  </r>
  <r>
    <n v="3"/>
    <n v="27"/>
    <s v="35Mb"/>
    <x v="0"/>
    <x v="131"/>
    <x v="103"/>
  </r>
  <r>
    <n v="3"/>
    <n v="27"/>
    <s v="35Mb"/>
    <x v="0"/>
    <x v="132"/>
    <x v="104"/>
  </r>
  <r>
    <n v="3"/>
    <n v="27"/>
    <s v="35Mb"/>
    <x v="0"/>
    <x v="133"/>
    <x v="105"/>
  </r>
  <r>
    <n v="3"/>
    <n v="27"/>
    <s v="35Mb"/>
    <x v="0"/>
    <x v="134"/>
    <x v="104"/>
  </r>
  <r>
    <n v="3"/>
    <n v="27"/>
    <s v="35Mb"/>
    <x v="0"/>
    <x v="135"/>
    <x v="106"/>
  </r>
  <r>
    <n v="3"/>
    <n v="27"/>
    <s v="35Mb"/>
    <x v="0"/>
    <x v="136"/>
    <x v="78"/>
  </r>
  <r>
    <n v="3"/>
    <n v="27"/>
    <s v="35Mb"/>
    <x v="0"/>
    <x v="137"/>
    <x v="76"/>
  </r>
  <r>
    <n v="3"/>
    <n v="27"/>
    <s v="35Mb"/>
    <x v="0"/>
    <x v="138"/>
    <x v="107"/>
  </r>
  <r>
    <n v="3"/>
    <n v="27"/>
    <s v="35Mb"/>
    <x v="0"/>
    <x v="139"/>
    <x v="14"/>
  </r>
  <r>
    <n v="3"/>
    <n v="27"/>
    <s v="35Mb"/>
    <x v="0"/>
    <x v="140"/>
    <x v="64"/>
  </r>
  <r>
    <n v="3"/>
    <n v="27"/>
    <s v="35Mb"/>
    <x v="0"/>
    <x v="141"/>
    <x v="103"/>
  </r>
  <r>
    <n v="3"/>
    <n v="27"/>
    <s v="35Mb"/>
    <x v="0"/>
    <x v="142"/>
    <x v="14"/>
  </r>
  <r>
    <n v="3"/>
    <n v="27"/>
    <s v="35Mb"/>
    <x v="2"/>
    <x v="143"/>
    <x v="108"/>
  </r>
  <r>
    <n v="3"/>
    <n v="27"/>
    <s v="35Mb"/>
    <x v="2"/>
    <x v="144"/>
    <x v="109"/>
  </r>
  <r>
    <n v="3"/>
    <n v="27"/>
    <s v="35Mb"/>
    <x v="2"/>
    <x v="145"/>
    <x v="56"/>
  </r>
  <r>
    <n v="3"/>
    <n v="27"/>
    <s v="35Mb"/>
    <x v="2"/>
    <x v="146"/>
    <x v="110"/>
  </r>
  <r>
    <n v="3"/>
    <n v="27"/>
    <s v="35Mb"/>
    <x v="2"/>
    <x v="147"/>
    <x v="111"/>
  </r>
  <r>
    <n v="3"/>
    <n v="27"/>
    <s v="35Mb"/>
    <x v="2"/>
    <x v="148"/>
    <x v="112"/>
  </r>
  <r>
    <n v="3"/>
    <n v="27"/>
    <s v="35Mb"/>
    <x v="2"/>
    <x v="149"/>
    <x v="22"/>
  </r>
  <r>
    <n v="3"/>
    <n v="27"/>
    <s v="35Mb"/>
    <x v="2"/>
    <x v="150"/>
    <x v="113"/>
  </r>
  <r>
    <n v="3"/>
    <n v="27"/>
    <s v="35Mb"/>
    <x v="2"/>
    <x v="151"/>
    <x v="31"/>
  </r>
  <r>
    <n v="3"/>
    <n v="27"/>
    <s v="35Mb"/>
    <x v="2"/>
    <x v="152"/>
    <x v="114"/>
  </r>
  <r>
    <n v="3"/>
    <n v="27"/>
    <s v="35Mb"/>
    <x v="2"/>
    <x v="153"/>
    <x v="115"/>
  </r>
  <r>
    <n v="3"/>
    <n v="27"/>
    <s v="35Mb"/>
    <x v="2"/>
    <x v="154"/>
    <x v="116"/>
  </r>
  <r>
    <n v="3"/>
    <n v="27"/>
    <s v="35Mb"/>
    <x v="2"/>
    <x v="155"/>
    <x v="25"/>
  </r>
  <r>
    <n v="3"/>
    <n v="27"/>
    <s v="35Mb"/>
    <x v="2"/>
    <x v="156"/>
    <x v="25"/>
  </r>
  <r>
    <n v="3"/>
    <n v="27"/>
    <s v="35Mb"/>
    <x v="2"/>
    <x v="157"/>
    <x v="117"/>
  </r>
  <r>
    <n v="3"/>
    <n v="27"/>
    <s v="35Mb"/>
    <x v="2"/>
    <x v="158"/>
    <x v="118"/>
  </r>
  <r>
    <n v="3"/>
    <n v="27"/>
    <s v="35Mb"/>
    <x v="2"/>
    <x v="159"/>
    <x v="119"/>
  </r>
  <r>
    <n v="3"/>
    <n v="27"/>
    <s v="35Mb"/>
    <x v="2"/>
    <x v="160"/>
    <x v="120"/>
  </r>
  <r>
    <n v="3"/>
    <n v="27"/>
    <s v="35Mb"/>
    <x v="2"/>
    <x v="161"/>
    <x v="52"/>
  </r>
  <r>
    <n v="3"/>
    <n v="27"/>
    <s v="35Mb"/>
    <x v="2"/>
    <x v="162"/>
    <x v="28"/>
  </r>
  <r>
    <n v="4"/>
    <n v="27"/>
    <s v="35Mb"/>
    <x v="0"/>
    <x v="163"/>
    <x v="121"/>
  </r>
  <r>
    <n v="4"/>
    <n v="27"/>
    <s v="35Mb"/>
    <x v="0"/>
    <x v="164"/>
    <x v="122"/>
  </r>
  <r>
    <n v="4"/>
    <n v="27"/>
    <s v="35Mb"/>
    <x v="0"/>
    <x v="165"/>
    <x v="71"/>
  </r>
  <r>
    <n v="4"/>
    <n v="27"/>
    <s v="35Mb"/>
    <x v="0"/>
    <x v="166"/>
    <x v="123"/>
  </r>
  <r>
    <n v="4"/>
    <n v="27"/>
    <s v="35Mb"/>
    <x v="0"/>
    <x v="167"/>
    <x v="28"/>
  </r>
  <r>
    <n v="4"/>
    <n v="27"/>
    <s v="35Mb"/>
    <x v="0"/>
    <x v="168"/>
    <x v="61"/>
  </r>
  <r>
    <n v="4"/>
    <n v="27"/>
    <s v="35Mb"/>
    <x v="0"/>
    <x v="169"/>
    <x v="92"/>
  </r>
  <r>
    <n v="4"/>
    <n v="27"/>
    <s v="35Mb"/>
    <x v="0"/>
    <x v="170"/>
    <x v="124"/>
  </r>
  <r>
    <n v="4"/>
    <n v="27"/>
    <s v="35Mb"/>
    <x v="0"/>
    <x v="171"/>
    <x v="11"/>
  </r>
  <r>
    <n v="4"/>
    <n v="27"/>
    <s v="35Mb"/>
    <x v="0"/>
    <x v="172"/>
    <x v="125"/>
  </r>
  <r>
    <n v="4"/>
    <n v="27"/>
    <s v="35Mb"/>
    <x v="0"/>
    <x v="173"/>
    <x v="93"/>
  </r>
  <r>
    <n v="4"/>
    <n v="27"/>
    <s v="35Mb"/>
    <x v="0"/>
    <x v="174"/>
    <x v="126"/>
  </r>
  <r>
    <n v="4"/>
    <n v="27"/>
    <s v="35Mb"/>
    <x v="0"/>
    <x v="175"/>
    <x v="126"/>
  </r>
  <r>
    <n v="4"/>
    <n v="27"/>
    <s v="35Mb"/>
    <x v="0"/>
    <x v="176"/>
    <x v="107"/>
  </r>
  <r>
    <n v="4"/>
    <n v="27"/>
    <s v="35Mb"/>
    <x v="0"/>
    <x v="177"/>
    <x v="127"/>
  </r>
  <r>
    <n v="4"/>
    <n v="27"/>
    <s v="35Mb"/>
    <x v="0"/>
    <x v="178"/>
    <x v="106"/>
  </r>
  <r>
    <n v="4"/>
    <n v="27"/>
    <s v="35Mb"/>
    <x v="0"/>
    <x v="179"/>
    <x v="128"/>
  </r>
  <r>
    <n v="4"/>
    <n v="27"/>
    <s v="35Mb"/>
    <x v="0"/>
    <x v="180"/>
    <x v="8"/>
  </r>
  <r>
    <n v="4"/>
    <n v="27"/>
    <s v="35Mb"/>
    <x v="0"/>
    <x v="181"/>
    <x v="11"/>
  </r>
  <r>
    <n v="4"/>
    <n v="27"/>
    <s v="35Mb"/>
    <x v="0"/>
    <x v="182"/>
    <x v="129"/>
  </r>
  <r>
    <n v="4"/>
    <n v="27"/>
    <s v="35Mb"/>
    <x v="1"/>
    <x v="183"/>
    <x v="130"/>
  </r>
  <r>
    <n v="4"/>
    <n v="27"/>
    <s v="35Mb"/>
    <x v="1"/>
    <x v="184"/>
    <x v="131"/>
  </r>
  <r>
    <n v="4"/>
    <n v="27"/>
    <s v="35Mb"/>
    <x v="1"/>
    <x v="185"/>
    <x v="132"/>
  </r>
  <r>
    <n v="4"/>
    <n v="27"/>
    <s v="35Mb"/>
    <x v="1"/>
    <x v="186"/>
    <x v="133"/>
  </r>
  <r>
    <n v="4"/>
    <n v="27"/>
    <s v="35Mb"/>
    <x v="1"/>
    <x v="187"/>
    <x v="119"/>
  </r>
  <r>
    <n v="4"/>
    <n v="27"/>
    <s v="35Mb"/>
    <x v="1"/>
    <x v="188"/>
    <x v="43"/>
  </r>
  <r>
    <n v="4"/>
    <n v="27"/>
    <s v="35Mb"/>
    <x v="1"/>
    <x v="189"/>
    <x v="29"/>
  </r>
  <r>
    <n v="4"/>
    <n v="27"/>
    <s v="35Mb"/>
    <x v="1"/>
    <x v="190"/>
    <x v="134"/>
  </r>
  <r>
    <n v="4"/>
    <n v="27"/>
    <s v="35Mb"/>
    <x v="1"/>
    <x v="191"/>
    <x v="47"/>
  </r>
  <r>
    <n v="4"/>
    <n v="27"/>
    <s v="35Mb"/>
    <x v="1"/>
    <x v="192"/>
    <x v="32"/>
  </r>
  <r>
    <n v="4"/>
    <n v="27"/>
    <s v="35Mb"/>
    <x v="1"/>
    <x v="193"/>
    <x v="135"/>
  </r>
  <r>
    <n v="4"/>
    <n v="27"/>
    <s v="35Mb"/>
    <x v="1"/>
    <x v="194"/>
    <x v="118"/>
  </r>
  <r>
    <n v="4"/>
    <n v="27"/>
    <s v="35Mb"/>
    <x v="1"/>
    <x v="195"/>
    <x v="136"/>
  </r>
  <r>
    <n v="4"/>
    <n v="27"/>
    <s v="35Mb"/>
    <x v="1"/>
    <x v="196"/>
    <x v="94"/>
  </r>
  <r>
    <n v="4"/>
    <n v="27"/>
    <s v="35Mb"/>
    <x v="1"/>
    <x v="197"/>
    <x v="137"/>
  </r>
  <r>
    <n v="4"/>
    <n v="27"/>
    <s v="35Mb"/>
    <x v="1"/>
    <x v="198"/>
    <x v="47"/>
  </r>
  <r>
    <n v="4"/>
    <n v="27"/>
    <s v="35Mb"/>
    <x v="1"/>
    <x v="199"/>
    <x v="138"/>
  </r>
  <r>
    <n v="4"/>
    <n v="27"/>
    <s v="35Mb"/>
    <x v="1"/>
    <x v="200"/>
    <x v="136"/>
  </r>
  <r>
    <n v="4"/>
    <n v="27"/>
    <s v="35Mb"/>
    <x v="1"/>
    <x v="201"/>
    <x v="139"/>
  </r>
  <r>
    <n v="4"/>
    <n v="27"/>
    <s v="35Mb"/>
    <x v="1"/>
    <x v="202"/>
    <x v="47"/>
  </r>
  <r>
    <n v="5"/>
    <n v="27"/>
    <s v="35Mb"/>
    <x v="0"/>
    <x v="203"/>
    <x v="140"/>
  </r>
  <r>
    <n v="5"/>
    <n v="27"/>
    <s v="35Mb"/>
    <x v="0"/>
    <x v="204"/>
    <x v="141"/>
  </r>
  <r>
    <n v="5"/>
    <n v="27"/>
    <s v="35Mb"/>
    <x v="0"/>
    <x v="205"/>
    <x v="48"/>
  </r>
  <r>
    <n v="5"/>
    <n v="27"/>
    <s v="35Mb"/>
    <x v="0"/>
    <x v="206"/>
    <x v="142"/>
  </r>
  <r>
    <n v="5"/>
    <n v="27"/>
    <s v="35Mb"/>
    <x v="0"/>
    <x v="207"/>
    <x v="50"/>
  </r>
  <r>
    <n v="5"/>
    <n v="27"/>
    <s v="35Mb"/>
    <x v="0"/>
    <x v="208"/>
    <x v="15"/>
  </r>
  <r>
    <n v="5"/>
    <n v="27"/>
    <s v="35Mb"/>
    <x v="0"/>
    <x v="209"/>
    <x v="15"/>
  </r>
  <r>
    <n v="5"/>
    <n v="27"/>
    <s v="35Mb"/>
    <x v="0"/>
    <x v="210"/>
    <x v="143"/>
  </r>
  <r>
    <n v="5"/>
    <n v="27"/>
    <s v="35Mb"/>
    <x v="0"/>
    <x v="211"/>
    <x v="59"/>
  </r>
  <r>
    <n v="5"/>
    <n v="27"/>
    <s v="35Mb"/>
    <x v="0"/>
    <x v="212"/>
    <x v="43"/>
  </r>
  <r>
    <n v="5"/>
    <n v="27"/>
    <s v="35Mb"/>
    <x v="0"/>
    <x v="213"/>
    <x v="144"/>
  </r>
  <r>
    <n v="5"/>
    <n v="27"/>
    <s v="35Mb"/>
    <x v="0"/>
    <x v="214"/>
    <x v="8"/>
  </r>
  <r>
    <n v="5"/>
    <n v="27"/>
    <s v="35Mb"/>
    <x v="0"/>
    <x v="215"/>
    <x v="126"/>
  </r>
  <r>
    <n v="5"/>
    <n v="27"/>
    <s v="35Mb"/>
    <x v="0"/>
    <x v="216"/>
    <x v="145"/>
  </r>
  <r>
    <n v="5"/>
    <n v="27"/>
    <s v="35Mb"/>
    <x v="0"/>
    <x v="217"/>
    <x v="8"/>
  </r>
  <r>
    <n v="5"/>
    <n v="27"/>
    <s v="35Mb"/>
    <x v="0"/>
    <x v="218"/>
    <x v="146"/>
  </r>
  <r>
    <n v="5"/>
    <n v="27"/>
    <s v="35Mb"/>
    <x v="0"/>
    <x v="219"/>
    <x v="147"/>
  </r>
  <r>
    <n v="5"/>
    <n v="27"/>
    <s v="35Mb"/>
    <x v="0"/>
    <x v="220"/>
    <x v="13"/>
  </r>
  <r>
    <n v="5"/>
    <n v="27"/>
    <s v="35Mb"/>
    <x v="0"/>
    <x v="221"/>
    <x v="148"/>
  </r>
  <r>
    <n v="5"/>
    <n v="27"/>
    <s v="35Mb"/>
    <x v="0"/>
    <x v="222"/>
    <x v="149"/>
  </r>
  <r>
    <n v="5"/>
    <n v="27"/>
    <s v="35Mb"/>
    <x v="2"/>
    <x v="223"/>
    <x v="150"/>
  </r>
  <r>
    <n v="5"/>
    <n v="27"/>
    <s v="35Mb"/>
    <x v="2"/>
    <x v="224"/>
    <x v="151"/>
  </r>
  <r>
    <n v="5"/>
    <n v="27"/>
    <s v="35Mb"/>
    <x v="2"/>
    <x v="225"/>
    <x v="152"/>
  </r>
  <r>
    <n v="5"/>
    <n v="27"/>
    <s v="35Mb"/>
    <x v="2"/>
    <x v="226"/>
    <x v="153"/>
  </r>
  <r>
    <n v="5"/>
    <n v="27"/>
    <s v="35Mb"/>
    <x v="2"/>
    <x v="227"/>
    <x v="154"/>
  </r>
  <r>
    <n v="5"/>
    <n v="27"/>
    <s v="35Mb"/>
    <x v="2"/>
    <x v="228"/>
    <x v="155"/>
  </r>
  <r>
    <n v="5"/>
    <n v="27"/>
    <s v="35Mb"/>
    <x v="2"/>
    <x v="229"/>
    <x v="156"/>
  </r>
  <r>
    <n v="5"/>
    <n v="27"/>
    <s v="35Mb"/>
    <x v="2"/>
    <x v="230"/>
    <x v="157"/>
  </r>
  <r>
    <n v="5"/>
    <n v="27"/>
    <s v="35Mb"/>
    <x v="2"/>
    <x v="231"/>
    <x v="149"/>
  </r>
  <r>
    <n v="5"/>
    <n v="27"/>
    <s v="35Mb"/>
    <x v="2"/>
    <x v="232"/>
    <x v="158"/>
  </r>
  <r>
    <n v="5"/>
    <n v="27"/>
    <s v="35Mb"/>
    <x v="2"/>
    <x v="233"/>
    <x v="159"/>
  </r>
  <r>
    <n v="5"/>
    <n v="27"/>
    <s v="35Mb"/>
    <x v="2"/>
    <x v="234"/>
    <x v="160"/>
  </r>
  <r>
    <n v="5"/>
    <n v="27"/>
    <s v="35Mb"/>
    <x v="2"/>
    <x v="235"/>
    <x v="161"/>
  </r>
  <r>
    <n v="5"/>
    <n v="27"/>
    <s v="35Mb"/>
    <x v="2"/>
    <x v="236"/>
    <x v="87"/>
  </r>
  <r>
    <n v="5"/>
    <n v="27"/>
    <s v="35Mb"/>
    <x v="2"/>
    <x v="237"/>
    <x v="162"/>
  </r>
  <r>
    <n v="5"/>
    <n v="27"/>
    <s v="35Mb"/>
    <x v="2"/>
    <x v="238"/>
    <x v="105"/>
  </r>
  <r>
    <n v="5"/>
    <n v="27"/>
    <s v="35Mb"/>
    <x v="2"/>
    <x v="239"/>
    <x v="163"/>
  </r>
  <r>
    <n v="5"/>
    <n v="27"/>
    <s v="35Mb"/>
    <x v="2"/>
    <x v="240"/>
    <x v="164"/>
  </r>
  <r>
    <n v="5"/>
    <n v="27"/>
    <s v="35Mb"/>
    <x v="2"/>
    <x v="241"/>
    <x v="58"/>
  </r>
  <r>
    <n v="5"/>
    <n v="27"/>
    <s v="35Mb"/>
    <x v="2"/>
    <x v="242"/>
    <x v="165"/>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n v="1"/>
    <n v="27"/>
    <x v="0"/>
    <x v="0"/>
    <n v="0"/>
    <n v="0"/>
    <n v="0"/>
  </r>
  <r>
    <n v="1"/>
    <n v="27"/>
    <x v="0"/>
    <x v="1"/>
    <n v="0"/>
    <n v="0"/>
    <n v="0"/>
  </r>
  <r>
    <n v="1"/>
    <n v="27"/>
    <x v="0"/>
    <x v="2"/>
    <n v="0"/>
    <n v="0"/>
    <n v="0"/>
  </r>
  <r>
    <n v="2"/>
    <n v="27"/>
    <x v="0"/>
    <x v="0"/>
    <n v="0"/>
    <n v="0"/>
    <n v="0"/>
  </r>
  <r>
    <n v="2"/>
    <n v="27"/>
    <x v="0"/>
    <x v="1"/>
    <n v="0"/>
    <n v="0"/>
    <n v="0"/>
  </r>
  <r>
    <n v="2"/>
    <n v="27"/>
    <x v="0"/>
    <x v="2"/>
    <n v="0"/>
    <n v="652"/>
    <n v="-652"/>
  </r>
  <r>
    <n v="3"/>
    <n v="27"/>
    <x v="0"/>
    <x v="0"/>
    <n v="0"/>
    <n v="0"/>
    <n v="0"/>
  </r>
  <r>
    <n v="3"/>
    <n v="27"/>
    <x v="0"/>
    <x v="1"/>
    <n v="0"/>
    <n v="0"/>
    <n v="0"/>
  </r>
  <r>
    <n v="3"/>
    <n v="27"/>
    <x v="0"/>
    <x v="2"/>
    <n v="0"/>
    <n v="0"/>
    <n v="0"/>
  </r>
  <r>
    <n v="4"/>
    <n v="27"/>
    <x v="0"/>
    <x v="0"/>
    <n v="0"/>
    <n v="0"/>
    <n v="0"/>
  </r>
  <r>
    <n v="4"/>
    <n v="27"/>
    <x v="0"/>
    <x v="1"/>
    <n v="0"/>
    <n v="0"/>
    <n v="0"/>
  </r>
  <r>
    <n v="4"/>
    <n v="27"/>
    <x v="0"/>
    <x v="2"/>
    <n v="0"/>
    <n v="0"/>
    <n v="0"/>
  </r>
  <r>
    <n v="5"/>
    <n v="27"/>
    <x v="0"/>
    <x v="0"/>
    <n v="0"/>
    <n v="0"/>
    <n v="0"/>
  </r>
  <r>
    <n v="5"/>
    <n v="27"/>
    <x v="0"/>
    <x v="1"/>
    <n v="0"/>
    <n v="0"/>
    <n v="0"/>
  </r>
  <r>
    <n v="5"/>
    <n v="27"/>
    <x v="0"/>
    <x v="2"/>
    <n v="0"/>
    <n v="145"/>
    <n v="-145"/>
  </r>
  <r>
    <n v="1"/>
    <n v="27"/>
    <x v="1"/>
    <x v="0"/>
    <n v="728"/>
    <n v="75"/>
    <n v="653"/>
  </r>
  <r>
    <n v="1"/>
    <n v="27"/>
    <x v="1"/>
    <x v="1"/>
    <n v="231"/>
    <n v="0"/>
    <n v="231"/>
  </r>
  <r>
    <n v="1"/>
    <n v="27"/>
    <x v="1"/>
    <x v="2"/>
    <n v="852"/>
    <n v="244"/>
    <n v="608"/>
  </r>
  <r>
    <n v="2"/>
    <n v="27"/>
    <x v="1"/>
    <x v="0"/>
    <n v="1112"/>
    <n v="31"/>
    <n v="1081"/>
  </r>
  <r>
    <n v="2"/>
    <n v="27"/>
    <x v="1"/>
    <x v="1"/>
    <n v="337"/>
    <n v="0"/>
    <n v="337"/>
  </r>
  <r>
    <n v="2"/>
    <n v="27"/>
    <x v="1"/>
    <x v="2"/>
    <n v="559"/>
    <n v="167"/>
    <n v="392"/>
  </r>
  <r>
    <n v="3"/>
    <n v="27"/>
    <x v="1"/>
    <x v="0"/>
    <n v="0"/>
    <n v="0"/>
    <n v="0"/>
  </r>
  <r>
    <n v="3"/>
    <n v="27"/>
    <x v="1"/>
    <x v="1"/>
    <n v="264"/>
    <n v="0"/>
    <n v="264"/>
  </r>
  <r>
    <n v="3"/>
    <n v="27"/>
    <x v="1"/>
    <x v="2"/>
    <n v="644"/>
    <n v="223"/>
    <n v="421"/>
  </r>
  <r>
    <n v="4"/>
    <n v="27"/>
    <x v="1"/>
    <x v="0"/>
    <n v="710"/>
    <n v="57"/>
    <n v="653"/>
  </r>
  <r>
    <n v="4"/>
    <n v="27"/>
    <x v="1"/>
    <x v="1"/>
    <n v="204"/>
    <n v="0"/>
    <n v="204"/>
  </r>
  <r>
    <n v="4"/>
    <n v="27"/>
    <x v="1"/>
    <x v="2"/>
    <n v="0"/>
    <n v="182"/>
    <n v="-182"/>
  </r>
  <r>
    <n v="5"/>
    <n v="27"/>
    <x v="1"/>
    <x v="0"/>
    <n v="0"/>
    <n v="0"/>
    <n v="0"/>
  </r>
  <r>
    <n v="5"/>
    <n v="27"/>
    <x v="1"/>
    <x v="1"/>
    <n v="220"/>
    <n v="0"/>
    <n v="220"/>
  </r>
  <r>
    <n v="5"/>
    <n v="27"/>
    <x v="1"/>
    <x v="2"/>
    <n v="597"/>
    <n v="207"/>
    <n v="390"/>
  </r>
  <r>
    <n v="1"/>
    <n v="27"/>
    <x v="2"/>
    <x v="0"/>
    <n v="267"/>
    <n v="84"/>
    <n v="183"/>
  </r>
  <r>
    <n v="1"/>
    <n v="27"/>
    <x v="2"/>
    <x v="1"/>
    <n v="153"/>
    <n v="0"/>
    <n v="153"/>
  </r>
  <r>
    <n v="2"/>
    <n v="27"/>
    <x v="2"/>
    <x v="0"/>
    <n v="259"/>
    <n v="77"/>
    <n v="182"/>
  </r>
  <r>
    <n v="2"/>
    <n v="27"/>
    <x v="2"/>
    <x v="1"/>
    <n v="150"/>
    <n v="0"/>
    <n v="150"/>
  </r>
  <r>
    <n v="3"/>
    <n v="27"/>
    <x v="2"/>
    <x v="0"/>
    <n v="215"/>
    <n v="36"/>
    <n v="179"/>
  </r>
  <r>
    <n v="3"/>
    <n v="27"/>
    <x v="2"/>
    <x v="1"/>
    <n v="131"/>
    <n v="0"/>
    <n v="131"/>
  </r>
  <r>
    <n v="4"/>
    <n v="27"/>
    <x v="2"/>
    <x v="0"/>
    <n v="257"/>
    <n v="77"/>
    <n v="180"/>
  </r>
  <r>
    <n v="4"/>
    <n v="27"/>
    <x v="2"/>
    <x v="1"/>
    <n v="140"/>
    <n v="0"/>
    <n v="140"/>
  </r>
  <r>
    <n v="5"/>
    <n v="27"/>
    <x v="2"/>
    <x v="0"/>
    <n v="278"/>
    <n v="90"/>
    <n v="188"/>
  </r>
  <r>
    <n v="5"/>
    <n v="27"/>
    <x v="2"/>
    <x v="1"/>
    <n v="136"/>
    <n v="0"/>
    <n v="136"/>
  </r>
  <r>
    <n v="1"/>
    <n v="27"/>
    <x v="2"/>
    <x v="2"/>
    <n v="345"/>
    <n v="163"/>
    <n v="182"/>
  </r>
  <r>
    <n v="2"/>
    <n v="27"/>
    <x v="2"/>
    <x v="2"/>
    <n v="329"/>
    <n v="155"/>
    <n v="174"/>
  </r>
  <r>
    <n v="3"/>
    <n v="27"/>
    <x v="2"/>
    <x v="2"/>
    <n v="336"/>
    <n v="153"/>
    <n v="183"/>
  </r>
  <r>
    <n v="4"/>
    <n v="27"/>
    <x v="2"/>
    <x v="2"/>
    <n v="329"/>
    <n v="156"/>
    <n v="173"/>
  </r>
  <r>
    <n v="5"/>
    <n v="27"/>
    <x v="2"/>
    <x v="2"/>
    <n v="367"/>
    <n v="188"/>
    <n v="179"/>
  </r>
  <r>
    <n v="1"/>
    <n v="27"/>
    <x v="3"/>
    <x v="0"/>
    <n v="183"/>
    <n v="32"/>
    <n v="151"/>
  </r>
  <r>
    <n v="1"/>
    <n v="27"/>
    <x v="3"/>
    <x v="1"/>
    <n v="110"/>
    <n v="0"/>
    <n v="110"/>
  </r>
  <r>
    <n v="1"/>
    <n v="27"/>
    <x v="3"/>
    <x v="2"/>
    <n v="379"/>
    <n v="230"/>
    <n v="149"/>
  </r>
  <r>
    <n v="2"/>
    <n v="27"/>
    <x v="3"/>
    <x v="0"/>
    <n v="209"/>
    <n v="58"/>
    <n v="151"/>
  </r>
  <r>
    <n v="2"/>
    <n v="27"/>
    <x v="3"/>
    <x v="1"/>
    <n v="118"/>
    <n v="0"/>
    <n v="118"/>
  </r>
  <r>
    <n v="2"/>
    <n v="27"/>
    <x v="3"/>
    <x v="2"/>
    <n v="353"/>
    <n v="205"/>
    <n v="148"/>
  </r>
  <r>
    <n v="3"/>
    <n v="27"/>
    <x v="3"/>
    <x v="0"/>
    <n v="191"/>
    <n v="38"/>
    <n v="153"/>
  </r>
  <r>
    <n v="3"/>
    <n v="27"/>
    <x v="3"/>
    <x v="1"/>
    <n v="126"/>
    <n v="0"/>
    <n v="126"/>
  </r>
  <r>
    <n v="3"/>
    <n v="27"/>
    <x v="3"/>
    <x v="2"/>
    <n v="399"/>
    <n v="247"/>
    <n v="152"/>
  </r>
  <r>
    <n v="4"/>
    <n v="27"/>
    <x v="3"/>
    <x v="0"/>
    <n v="188"/>
    <n v="36"/>
    <n v="152"/>
  </r>
  <r>
    <n v="4"/>
    <n v="27"/>
    <x v="3"/>
    <x v="1"/>
    <n v="121"/>
    <n v="0"/>
    <n v="121"/>
  </r>
  <r>
    <n v="4"/>
    <n v="27"/>
    <x v="3"/>
    <x v="2"/>
    <n v="344"/>
    <n v="196"/>
    <n v="148"/>
  </r>
  <r>
    <n v="5"/>
    <n v="27"/>
    <x v="3"/>
    <x v="0"/>
    <n v="198"/>
    <n v="51"/>
    <n v="147"/>
  </r>
  <r>
    <n v="5"/>
    <n v="27"/>
    <x v="3"/>
    <x v="1"/>
    <n v="120"/>
    <n v="0"/>
    <n v="120"/>
  </r>
  <r>
    <n v="5"/>
    <n v="27"/>
    <x v="3"/>
    <x v="2"/>
    <n v="325"/>
    <n v="177"/>
    <n v="148"/>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n v="1"/>
    <n v="27"/>
    <x v="0"/>
    <n v="1842"/>
    <n v="37.8086639522"/>
    <n v="1926110"/>
    <n v="1.92611"/>
    <m/>
  </r>
  <r>
    <n v="1"/>
    <n v="27"/>
    <x v="1"/>
    <n v="1841"/>
    <n v="46.075527430699999"/>
    <n v="1948348"/>
    <n v="1.948348"/>
    <m/>
  </r>
  <r>
    <n v="1"/>
    <n v="27"/>
    <x v="2"/>
    <n v="1845"/>
    <n v="22.439278048799999"/>
    <n v="1886491"/>
    <n v="1.8864909999999999"/>
    <m/>
  </r>
  <r>
    <n v="2"/>
    <n v="27"/>
    <x v="0"/>
    <n v="1845"/>
    <n v="7.9404970189700004"/>
    <n v="1816075"/>
    <n v="1.8160750000000001"/>
    <m/>
  </r>
  <r>
    <n v="2"/>
    <n v="27"/>
    <x v="1"/>
    <n v="1840"/>
    <n v="32.724538043499997"/>
    <n v="1925023"/>
    <n v="1.9250229999999999"/>
    <m/>
  </r>
  <r>
    <n v="2"/>
    <n v="27"/>
    <x v="2"/>
    <n v="1843"/>
    <n v="55.753977753699999"/>
    <n v="1799888"/>
    <n v="1.7998879999999999"/>
    <m/>
  </r>
  <r>
    <n v="3"/>
    <n v="27"/>
    <x v="0"/>
    <n v="1845"/>
    <n v="209.06385365899999"/>
    <n v="1955219"/>
    <n v="1.955219"/>
    <m/>
  </r>
  <r>
    <n v="3"/>
    <n v="27"/>
    <x v="1"/>
    <n v="1847"/>
    <n v="46.115295614499999"/>
    <n v="1953358"/>
    <n v="1.9533579999999999"/>
    <m/>
  </r>
  <r>
    <n v="3"/>
    <n v="27"/>
    <x v="2"/>
    <n v="1842"/>
    <n v="41.773612920700003"/>
    <n v="1794286"/>
    <n v="1.794286"/>
    <m/>
  </r>
  <r>
    <n v="4"/>
    <n v="27"/>
    <x v="0"/>
    <n v="1844"/>
    <n v="21.298064533600002"/>
    <n v="1931650"/>
    <n v="1.9316500000000001"/>
    <m/>
  </r>
  <r>
    <n v="4"/>
    <n v="27"/>
    <x v="1"/>
    <n v="1836"/>
    <n v="63.132986928100003"/>
    <n v="1927496"/>
    <n v="1.9274960000000001"/>
    <m/>
  </r>
  <r>
    <n v="4"/>
    <n v="27"/>
    <x v="2"/>
    <n v="1845"/>
    <s v="49.1920872629"/>
    <n v="1942801"/>
    <n v="1.942801"/>
    <m/>
  </r>
  <r>
    <n v="5"/>
    <n v="27"/>
    <x v="1"/>
    <n v="1844"/>
    <n v="34.206798806899997"/>
    <n v="1797663"/>
    <n v="1.797663"/>
    <m/>
  </r>
  <r>
    <n v="5"/>
    <n v="27"/>
    <x v="0"/>
    <n v="1846"/>
    <n v="61.016300108300001"/>
    <n v="1951776"/>
    <n v="1.951776"/>
    <m/>
  </r>
  <r>
    <n v="5"/>
    <n v="27"/>
    <x v="2"/>
    <n v="1845"/>
    <n v="78.148137669400001"/>
    <n v="1798956"/>
    <n v="1.798956"/>
    <m/>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n v="1"/>
    <x v="0"/>
    <x v="0"/>
    <x v="0"/>
    <n v="1844"/>
    <n v="0.40419468546600001"/>
    <n v="1938448"/>
    <n v="1.9384479999999999"/>
  </r>
  <r>
    <n v="3"/>
    <x v="0"/>
    <x v="1"/>
    <x v="0"/>
    <n v="1846"/>
    <n v="0.40332990249200001"/>
    <n v="1939230"/>
    <n v="1.93923"/>
  </r>
  <r>
    <n v="1"/>
    <x v="0"/>
    <x v="2"/>
    <x v="0"/>
    <n v="1845"/>
    <n v="0.404339837398"/>
    <n v="1940218"/>
    <n v="1.940218"/>
  </r>
  <r>
    <n v="1"/>
    <x v="0"/>
    <x v="3"/>
    <x v="0"/>
    <n v="1847"/>
    <n v="0.40764861938300001"/>
    <n v="1941899"/>
    <n v="1.941899"/>
  </r>
  <r>
    <n v="1"/>
    <x v="0"/>
    <x v="4"/>
    <x v="0"/>
    <n v="1843"/>
    <n v="0.406832881172"/>
    <n v="1940153"/>
    <n v="1.940153"/>
  </r>
  <r>
    <n v="2"/>
    <x v="0"/>
    <x v="0"/>
    <x v="0"/>
    <n v="1847"/>
    <n v="0.40350297780200001"/>
    <n v="1939329"/>
    <n v="1.9393290000000001"/>
  </r>
  <r>
    <n v="5"/>
    <x v="0"/>
    <x v="1"/>
    <x v="0"/>
    <n v="1846"/>
    <n v="0.40433694474499998"/>
    <n v="1939293"/>
    <n v="1.9392929999999999"/>
  </r>
  <r>
    <n v="2"/>
    <x v="0"/>
    <x v="2"/>
    <x v="0"/>
    <n v="1845"/>
    <n v="0.40389810298099998"/>
    <n v="1939895"/>
    <n v="1.9398949999999999"/>
  </r>
  <r>
    <n v="2"/>
    <x v="0"/>
    <x v="3"/>
    <x v="0"/>
    <n v="1847"/>
    <n v="0.42524363833200002"/>
    <n v="1941248"/>
    <n v="1.9412480000000001"/>
  </r>
  <r>
    <n v="2"/>
    <x v="0"/>
    <x v="4"/>
    <x v="0"/>
    <n v="1844"/>
    <n v="0.40481887201700001"/>
    <n v="1940296"/>
    <n v="1.940296"/>
  </r>
  <r>
    <n v="3"/>
    <x v="0"/>
    <x v="0"/>
    <x v="0"/>
    <n v="1846"/>
    <n v="0.40305471289299999"/>
    <n v="1939657"/>
    <n v="1.939657"/>
  </r>
  <r>
    <n v="1"/>
    <x v="0"/>
    <x v="1"/>
    <x v="0"/>
    <n v="1846"/>
    <n v="0.40412946912199998"/>
    <n v="1939358"/>
    <n v="1.9393579999999999"/>
  </r>
  <r>
    <n v="3"/>
    <x v="0"/>
    <x v="2"/>
    <x v="0"/>
    <n v="1845"/>
    <n v="0.40493116531200002"/>
    <n v="1940281"/>
    <n v="1.9402809999999999"/>
  </r>
  <r>
    <n v="3"/>
    <x v="0"/>
    <x v="3"/>
    <x v="0"/>
    <n v="1844"/>
    <n v="0.40527060737499998"/>
    <n v="1940547"/>
    <n v="1.940547"/>
  </r>
  <r>
    <n v="3"/>
    <x v="0"/>
    <x v="4"/>
    <x v="0"/>
    <n v="1845"/>
    <n v="0.40462276422799998"/>
    <n v="1939438"/>
    <n v="1.939438"/>
  </r>
  <r>
    <n v="4"/>
    <x v="0"/>
    <x v="0"/>
    <x v="0"/>
    <n v="1845"/>
    <n v="0.40408563685600002"/>
    <n v="1939797"/>
    <n v="1.939797"/>
  </r>
  <r>
    <n v="2"/>
    <x v="0"/>
    <x v="1"/>
    <x v="0"/>
    <n v="1844"/>
    <n v="0.40442082429499998"/>
    <n v="1939542"/>
    <n v="1.9395420000000001"/>
  </r>
  <r>
    <n v="4"/>
    <x v="0"/>
    <x v="2"/>
    <x v="0"/>
    <n v="1845"/>
    <n v="0.404339837398"/>
    <n v="1940218"/>
    <n v="1.940218"/>
  </r>
  <r>
    <n v="4"/>
    <x v="0"/>
    <x v="3"/>
    <x v="0"/>
    <n v="1847"/>
    <n v="0.40461829994600002"/>
    <n v="1941552"/>
    <n v="1.9415519999999999"/>
  </r>
  <r>
    <n v="4"/>
    <x v="0"/>
    <x v="4"/>
    <x v="0"/>
    <n v="1845"/>
    <n v="0.406461246612"/>
    <n v="1939280"/>
    <n v="1.9392799999999999"/>
  </r>
  <r>
    <n v="5"/>
    <x v="0"/>
    <x v="0"/>
    <x v="0"/>
    <n v="1848"/>
    <n v="0.40323917748900001"/>
    <n v="1938634"/>
    <n v="1.938634"/>
  </r>
  <r>
    <n v="5"/>
    <x v="0"/>
    <x v="1"/>
    <x v="1"/>
    <n v="1846"/>
    <n v="0.40386294691199998"/>
    <n v="1939898"/>
    <n v="1.9398979999999999"/>
  </r>
  <r>
    <n v="5"/>
    <x v="0"/>
    <x v="2"/>
    <x v="0"/>
    <n v="1844"/>
    <n v="0.40546583514099999"/>
    <n v="1940208"/>
    <n v="1.9402079999999999"/>
  </r>
  <r>
    <n v="5"/>
    <x v="0"/>
    <x v="3"/>
    <x v="0"/>
    <n v="1847"/>
    <n v="0.408794802382"/>
    <n v="1940907"/>
    <n v="1.9409069999999999"/>
  </r>
  <r>
    <n v="5"/>
    <x v="0"/>
    <x v="4"/>
    <x v="0"/>
    <n v="1844"/>
    <n v="0.404549349241"/>
    <n v="1941518"/>
    <n v="1.9415180000000001"/>
  </r>
  <r>
    <n v="1"/>
    <x v="0"/>
    <x v="0"/>
    <x v="2"/>
    <n v="1844"/>
    <n v="0.40368329718000001"/>
    <n v="1939328"/>
    <n v="1.9393279999999999"/>
  </r>
  <r>
    <n v="1"/>
    <x v="0"/>
    <x v="5"/>
    <x v="2"/>
    <n v="1844"/>
    <n v="0.40513991323199999"/>
    <n v="1939845"/>
    <n v="1.939845"/>
  </r>
  <r>
    <n v="1"/>
    <x v="0"/>
    <x v="6"/>
    <x v="2"/>
    <n v="1847"/>
    <n v="0.40343746616100001"/>
    <n v="1939910"/>
    <n v="1.93991"/>
  </r>
  <r>
    <n v="2"/>
    <x v="0"/>
    <x v="0"/>
    <x v="2"/>
    <n v="1845"/>
    <n v="0.404100271003"/>
    <n v="1939459"/>
    <n v="1.939459"/>
  </r>
  <r>
    <n v="2"/>
    <x v="0"/>
    <x v="5"/>
    <x v="2"/>
    <n v="1847"/>
    <n v="0.40561451001600002"/>
    <n v="1939196"/>
    <n v="1.9391959999999999"/>
  </r>
  <r>
    <n v="2"/>
    <x v="0"/>
    <x v="6"/>
    <x v="2"/>
    <n v="1844"/>
    <n v="0.40728416485899999"/>
    <n v="1940099"/>
    <n v="1.940099"/>
  </r>
  <r>
    <n v="3"/>
    <x v="0"/>
    <x v="0"/>
    <x v="2"/>
    <n v="1844"/>
    <n v="0.403698481562"/>
    <n v="1939102"/>
    <n v="1.9391020000000001"/>
  </r>
  <r>
    <n v="3"/>
    <x v="0"/>
    <x v="5"/>
    <x v="2"/>
    <n v="1844"/>
    <n v="0.404593275488"/>
    <n v="1938628"/>
    <n v="1.938628"/>
  </r>
  <r>
    <n v="3"/>
    <x v="0"/>
    <x v="6"/>
    <x v="2"/>
    <n v="1845"/>
    <n v="0.40438699186999999"/>
    <n v="1941213"/>
    <n v="1.9412130000000001"/>
  </r>
  <r>
    <n v="4"/>
    <x v="0"/>
    <x v="0"/>
    <x v="2"/>
    <n v="1844"/>
    <n v="0.40480585683300002"/>
    <n v="1939278"/>
    <n v="1.9392780000000001"/>
  </r>
  <r>
    <n v="4"/>
    <x v="0"/>
    <x v="5"/>
    <x v="2"/>
    <n v="1846"/>
    <n v="0.40445937161399997"/>
    <n v="1939170"/>
    <n v="1.9391700000000001"/>
  </r>
  <r>
    <n v="4"/>
    <x v="0"/>
    <x v="6"/>
    <x v="2"/>
    <n v="1848"/>
    <n v="0.40432251082199999"/>
    <n v="1939482"/>
    <n v="1.9394819999999999"/>
  </r>
  <r>
    <n v="5"/>
    <x v="0"/>
    <x v="0"/>
    <x v="2"/>
    <n v="1845"/>
    <n v="0.40542764227599998"/>
    <n v="1940467"/>
    <n v="1.9404669999999999"/>
  </r>
  <r>
    <n v="5"/>
    <x v="0"/>
    <x v="5"/>
    <x v="2"/>
    <n v="1845"/>
    <n v="0.40361842818400001"/>
    <n v="1941163"/>
    <n v="1.941163"/>
  </r>
  <r>
    <n v="5"/>
    <x v="0"/>
    <x v="6"/>
    <x v="2"/>
    <n v="1847"/>
    <n v="0.40390687601500003"/>
    <n v="1940455"/>
    <n v="1.940455"/>
  </r>
  <r>
    <n v="4"/>
    <x v="0"/>
    <x v="1"/>
    <x v="0"/>
    <n v="1843"/>
    <n v="0.40383613673399998"/>
    <n v="1940490"/>
    <n v="1.94049"/>
  </r>
  <r>
    <n v="1"/>
    <x v="0"/>
    <x v="2"/>
    <x v="1"/>
    <n v="1846"/>
    <n v="0.40304496208000001"/>
    <n v="1940325"/>
    <n v="1.9403250000000001"/>
  </r>
  <r>
    <n v="1"/>
    <x v="0"/>
    <x v="3"/>
    <x v="1"/>
    <n v="1846"/>
    <n v="0.41834561213400001"/>
    <n v="1942577"/>
    <n v="1.942577"/>
  </r>
  <r>
    <n v="1"/>
    <x v="0"/>
    <x v="4"/>
    <x v="1"/>
    <n v="1845"/>
    <n v="0.40410731707300002"/>
    <n v="1940009"/>
    <n v="1.9400090000000001"/>
  </r>
  <r>
    <n v="1"/>
    <x v="0"/>
    <x v="7"/>
    <x v="1"/>
    <n v="1844"/>
    <n v="0.56553741865499996"/>
    <n v="1949753"/>
    <n v="1.9497530000000001"/>
  </r>
  <r>
    <n v="2"/>
    <x v="0"/>
    <x v="1"/>
    <x v="1"/>
    <n v="1844"/>
    <n v="0.40434164858999999"/>
    <n v="1939956"/>
    <n v="1.939956"/>
  </r>
  <r>
    <n v="2"/>
    <x v="0"/>
    <x v="2"/>
    <x v="1"/>
    <n v="1844"/>
    <n v="0.405877982646"/>
    <n v="1940340"/>
    <n v="1.94034"/>
  </r>
  <r>
    <n v="2"/>
    <x v="0"/>
    <x v="3"/>
    <x v="1"/>
    <n v="1845"/>
    <n v="0.406391869919"/>
    <n v="1940858"/>
    <n v="1.940858"/>
  </r>
  <r>
    <n v="2"/>
    <x v="0"/>
    <x v="4"/>
    <x v="1"/>
    <n v="1846"/>
    <n v="0.40598645720499998"/>
    <n v="1939860"/>
    <n v="1.9398599999999999"/>
  </r>
  <r>
    <n v="2"/>
    <x v="0"/>
    <x v="7"/>
    <x v="1"/>
    <n v="1846"/>
    <n v="0.40461755146299999"/>
    <n v="1943831"/>
    <n v="1.9438310000000001"/>
  </r>
  <r>
    <n v="4"/>
    <x v="0"/>
    <x v="1"/>
    <x v="1"/>
    <n v="1844"/>
    <n v="0.40491973969599998"/>
    <n v="1940424"/>
    <n v="1.9404239999999999"/>
  </r>
  <r>
    <n v="3"/>
    <x v="0"/>
    <x v="2"/>
    <x v="1"/>
    <n v="1844"/>
    <n v="0.40676681127999997"/>
    <n v="1940391"/>
    <n v="1.940391"/>
  </r>
  <r>
    <n v="3"/>
    <x v="0"/>
    <x v="3"/>
    <x v="1"/>
    <n v="1845"/>
    <n v="0.405258536585"/>
    <n v="1940643"/>
    <n v="1.9406429999999999"/>
  </r>
  <r>
    <n v="3"/>
    <x v="0"/>
    <x v="4"/>
    <x v="1"/>
    <n v="1848"/>
    <n v="0.40892153679600002"/>
    <n v="1939116"/>
    <n v="1.9391160000000001"/>
  </r>
  <r>
    <n v="3"/>
    <x v="0"/>
    <x v="7"/>
    <x v="1"/>
    <n v="1848"/>
    <n v="0.40656926406900001"/>
    <n v="1941594"/>
    <n v="1.941594"/>
  </r>
  <r>
    <n v="1"/>
    <x v="0"/>
    <x v="1"/>
    <x v="1"/>
    <n v="1848"/>
    <n v="0.40559145021600002"/>
    <n v="1941324"/>
    <n v="1.941324"/>
  </r>
  <r>
    <n v="4"/>
    <x v="0"/>
    <x v="2"/>
    <x v="1"/>
    <n v="1846"/>
    <n v="0.40304496208000001"/>
    <n v="1940325"/>
    <n v="1.9403250000000001"/>
  </r>
  <r>
    <n v="4"/>
    <x v="0"/>
    <x v="3"/>
    <x v="1"/>
    <n v="1844"/>
    <n v="0.406763557484"/>
    <n v="1940283"/>
    <n v="1.940283"/>
  </r>
  <r>
    <n v="4"/>
    <x v="0"/>
    <x v="4"/>
    <x v="1"/>
    <n v="1846"/>
    <n v="0.40356446370499999"/>
    <n v="1938581"/>
    <n v="1.9385810000000001"/>
  </r>
  <r>
    <n v="4"/>
    <x v="0"/>
    <x v="7"/>
    <x v="1"/>
    <n v="1844"/>
    <n v="0.40462689804800001"/>
    <n v="1942115"/>
    <n v="1.942115"/>
  </r>
  <r>
    <n v="3"/>
    <x v="0"/>
    <x v="1"/>
    <x v="1"/>
    <n v="1845"/>
    <n v="0.40362168021700001"/>
    <n v="1942183"/>
    <n v="1.942183"/>
  </r>
  <r>
    <n v="5"/>
    <x v="0"/>
    <x v="2"/>
    <x v="1"/>
    <n v="1845"/>
    <n v="0.40494037940400002"/>
    <n v="1939467"/>
    <n v="1.9394670000000001"/>
  </r>
  <r>
    <n v="5"/>
    <x v="0"/>
    <x v="3"/>
    <x v="1"/>
    <n v="1847"/>
    <n v="0.40533026529499999"/>
    <n v="1939964"/>
    <n v="1.939964"/>
  </r>
  <r>
    <n v="5"/>
    <x v="0"/>
    <x v="4"/>
    <x v="1"/>
    <n v="1846"/>
    <n v="0.40358992416"/>
    <n v="1939082"/>
    <n v="1.939082"/>
  </r>
  <r>
    <n v="5"/>
    <x v="0"/>
    <x v="7"/>
    <x v="1"/>
    <n v="1846"/>
    <n v="0.41089219934999999"/>
    <n v="1942706"/>
    <n v="1.942706"/>
  </r>
  <r>
    <n v="4"/>
    <x v="0"/>
    <x v="2"/>
    <x v="2"/>
    <n v="1847"/>
    <n v="0.40421927449900003"/>
    <n v="1939762"/>
    <n v="1.939762"/>
  </r>
  <r>
    <n v="1"/>
    <x v="0"/>
    <x v="2"/>
    <x v="2"/>
    <n v="1844"/>
    <n v="0.40431182212599998"/>
    <n v="1939598"/>
    <n v="1.9395979999999999"/>
  </r>
  <r>
    <n v="2"/>
    <x v="0"/>
    <x v="2"/>
    <x v="2"/>
    <n v="1846"/>
    <n v="0.404084507042"/>
    <n v="1939704"/>
    <n v="1.9397040000000001"/>
  </r>
  <r>
    <n v="3"/>
    <x v="0"/>
    <x v="2"/>
    <x v="2"/>
    <n v="1845"/>
    <n v="0.404254742547"/>
    <n v="1940139"/>
    <n v="1.9401390000000001"/>
  </r>
  <r>
    <n v="5"/>
    <x v="0"/>
    <x v="2"/>
    <x v="2"/>
    <n v="1846"/>
    <n v="0.40661050920899999"/>
    <n v="1940367"/>
    <n v="1.940367"/>
  </r>
  <r>
    <n v="1"/>
    <x v="1"/>
    <x v="8"/>
    <x v="2"/>
    <n v="1844"/>
    <n v="0.40609381778699999"/>
    <n v="1939070"/>
    <n v="1.9390700000000001"/>
  </r>
  <r>
    <n v="2"/>
    <x v="1"/>
    <x v="8"/>
    <x v="2"/>
    <n v="1844"/>
    <n v="0.40377765726699999"/>
    <n v="1938966"/>
    <n v="1.938966"/>
  </r>
  <r>
    <n v="3"/>
    <x v="1"/>
    <x v="8"/>
    <x v="2"/>
    <n v="1846"/>
    <n v="0.40343824485399998"/>
    <n v="1941260"/>
    <n v="1.94126"/>
  </r>
  <r>
    <n v="4"/>
    <x v="1"/>
    <x v="8"/>
    <x v="2"/>
    <n v="1846"/>
    <n v="0.40409588298999999"/>
    <n v="1939137"/>
    <n v="1.9391370000000001"/>
  </r>
  <r>
    <n v="5"/>
    <x v="1"/>
    <x v="8"/>
    <x v="2"/>
    <n v="1847"/>
    <n v="0.40382133189000002"/>
    <n v="1939393"/>
    <n v="1.9393929999999999"/>
  </r>
  <r>
    <n v="1"/>
    <x v="1"/>
    <x v="8"/>
    <x v="0"/>
    <n v="1844"/>
    <n v="0.40498210412199998"/>
    <n v="1940287"/>
    <n v="1.9402870000000001"/>
  </r>
  <r>
    <n v="2"/>
    <x v="1"/>
    <x v="8"/>
    <x v="0"/>
    <n v="1844"/>
    <n v="0.40391106290700002"/>
    <n v="1939438"/>
    <n v="1.939438"/>
  </r>
  <r>
    <n v="5"/>
    <x v="1"/>
    <x v="8"/>
    <x v="0"/>
    <n v="1843"/>
    <n v="0.403925122084"/>
    <n v="1939535"/>
    <n v="1.939535"/>
  </r>
  <r>
    <n v="3"/>
    <x v="1"/>
    <x v="8"/>
    <x v="0"/>
    <n v="1845"/>
    <n v="0.403732791328"/>
    <n v="1940294"/>
    <n v="1.940294"/>
  </r>
  <r>
    <n v="4"/>
    <x v="1"/>
    <x v="8"/>
    <x v="0"/>
    <n v="1844"/>
    <n v="0.40301138828600003"/>
    <n v="1938782"/>
    <n v="1.938782"/>
  </r>
  <r>
    <n v="1"/>
    <x v="1"/>
    <x v="8"/>
    <x v="1"/>
    <n v="1844"/>
    <n v="0.404348698482"/>
    <n v="1938994"/>
    <n v="1.9389940000000001"/>
  </r>
  <r>
    <n v="2"/>
    <x v="1"/>
    <x v="8"/>
    <x v="1"/>
    <n v="1844"/>
    <n v="0.40581453362300002"/>
    <n v="1939885"/>
    <n v="1.9398850000000001"/>
  </r>
  <r>
    <n v="1"/>
    <x v="0"/>
    <x v="0"/>
    <x v="1"/>
    <n v="1847"/>
    <n v="0.40259718462400002"/>
    <n v="1939869"/>
    <n v="1.9398690000000001"/>
  </r>
  <r>
    <n v="2"/>
    <x v="0"/>
    <x v="0"/>
    <x v="1"/>
    <n v="1846"/>
    <n v="0.40381094257900002"/>
    <n v="1939196"/>
    <n v="1.9391959999999999"/>
  </r>
  <r>
    <n v="3"/>
    <x v="0"/>
    <x v="0"/>
    <x v="1"/>
    <n v="1845"/>
    <n v="0.40412520325200002"/>
    <n v="1939385"/>
    <n v="1.9393849999999999"/>
  </r>
  <r>
    <n v="4"/>
    <x v="0"/>
    <x v="0"/>
    <x v="1"/>
    <n v="1846"/>
    <n v="0.40394312026000001"/>
    <n v="1940358"/>
    <n v="1.940358"/>
  </r>
  <r>
    <n v="5"/>
    <x v="0"/>
    <x v="0"/>
    <x v="1"/>
    <n v="1845"/>
    <n v="0.40600867208699998"/>
    <n v="1939150"/>
    <n v="1.9391499999999999"/>
  </r>
  <r>
    <n v="1"/>
    <x v="0"/>
    <x v="5"/>
    <x v="1"/>
    <n v="1846"/>
    <n v="0.40510509209099999"/>
    <n v="1939041"/>
    <n v="1.939041"/>
  </r>
  <r>
    <n v="2"/>
    <x v="0"/>
    <x v="5"/>
    <x v="1"/>
    <n v="1847"/>
    <n v="0.40403410936700002"/>
    <n v="1940434"/>
    <n v="1.940434"/>
  </r>
  <r>
    <n v="3"/>
    <x v="0"/>
    <x v="5"/>
    <x v="1"/>
    <n v="1846"/>
    <n v="0.40390195016199998"/>
    <n v="1940219"/>
    <n v="1.9402189999999999"/>
  </r>
  <r>
    <n v="4"/>
    <x v="0"/>
    <x v="5"/>
    <x v="1"/>
    <n v="1843"/>
    <n v="0.404386869235"/>
    <n v="1939027"/>
    <n v="1.9390270000000001"/>
  </r>
  <r>
    <n v="5"/>
    <x v="0"/>
    <x v="5"/>
    <x v="1"/>
    <n v="1844"/>
    <n v="0.40380097613900001"/>
    <n v="1938794"/>
    <n v="1.9387939999999999"/>
  </r>
  <r>
    <n v="1"/>
    <x v="0"/>
    <x v="5"/>
    <x v="0"/>
    <n v="1844"/>
    <n v="0.403728850325"/>
    <n v="1940383"/>
    <n v="1.940383"/>
  </r>
  <r>
    <n v="2"/>
    <x v="0"/>
    <x v="5"/>
    <x v="0"/>
    <n v="1844"/>
    <n v="0.40422180043400002"/>
    <n v="1939652"/>
    <n v="1.9396519999999999"/>
  </r>
  <r>
    <n v="3"/>
    <x v="0"/>
    <x v="5"/>
    <x v="0"/>
    <n v="1846"/>
    <n v="0.40326923076900001"/>
    <n v="1939356"/>
    <n v="1.9393560000000001"/>
  </r>
  <r>
    <n v="5"/>
    <x v="0"/>
    <x v="5"/>
    <x v="0"/>
    <n v="1845"/>
    <n v="0.40567425474300001"/>
    <n v="1940173"/>
    <n v="1.9401729999999999"/>
  </r>
  <r>
    <n v="1"/>
    <x v="0"/>
    <x v="1"/>
    <x v="2"/>
    <n v="1844"/>
    <n v="0.40462744034699999"/>
    <n v="1940552"/>
    <n v="1.9405520000000001"/>
  </r>
  <r>
    <n v="2"/>
    <x v="0"/>
    <x v="1"/>
    <x v="2"/>
    <n v="1843"/>
    <n v="0.40677482365700002"/>
    <n v="1939395"/>
    <n v="1.939395"/>
  </r>
  <r>
    <n v="3"/>
    <x v="0"/>
    <x v="1"/>
    <x v="2"/>
    <n v="1845"/>
    <n v="0.40771924119199998"/>
    <n v="1940216"/>
    <n v="1.9402159999999999"/>
  </r>
  <r>
    <n v="4"/>
    <x v="0"/>
    <x v="1"/>
    <x v="2"/>
    <n v="1848"/>
    <n v="0.40501623376599999"/>
    <n v="1939263"/>
    <n v="1.939263"/>
  </r>
  <r>
    <n v="5"/>
    <x v="0"/>
    <x v="1"/>
    <x v="2"/>
    <n v="1847"/>
    <n v="0.40559826746099997"/>
    <n v="1939385"/>
    <n v="1.9393849999999999"/>
  </r>
  <r>
    <n v="3"/>
    <x v="1"/>
    <x v="8"/>
    <x v="1"/>
    <n v="1845"/>
    <n v="0.40342113821100001"/>
    <n v="1938774"/>
    <n v="1.938774"/>
  </r>
  <r>
    <n v="4"/>
    <x v="1"/>
    <x v="8"/>
    <x v="1"/>
    <n v="1844"/>
    <n v="0.40588232104100003"/>
    <n v="1938787"/>
    <n v="1.938787"/>
  </r>
  <r>
    <n v="5"/>
    <x v="1"/>
    <x v="8"/>
    <x v="1"/>
    <n v="1843"/>
    <n v="0.403471513836"/>
    <n v="1939305"/>
    <n v="1.9393050000000001"/>
  </r>
  <r>
    <n v="4"/>
    <x v="0"/>
    <x v="5"/>
    <x v="0"/>
    <n v="1847"/>
    <n v="0.40656036816500002"/>
    <n v="1940180"/>
    <n v="1.94018"/>
  </r>
  <r>
    <n v="1"/>
    <x v="0"/>
    <x v="5"/>
    <x v="3"/>
    <n v="1845"/>
    <n v="0.40393333333300002"/>
    <n v="1939083"/>
    <n v="1.9390829999999999"/>
  </r>
  <r>
    <n v="2"/>
    <x v="0"/>
    <x v="5"/>
    <x v="3"/>
    <n v="1847"/>
    <n v="0.40385165132700002"/>
    <n v="1939817"/>
    <n v="1.9398169999999999"/>
  </r>
  <r>
    <n v="3"/>
    <x v="0"/>
    <x v="5"/>
    <x v="3"/>
    <n v="1843"/>
    <n v="0.40377645143800001"/>
    <n v="1939179"/>
    <n v="1.939179"/>
  </r>
  <r>
    <n v="4"/>
    <x v="0"/>
    <x v="5"/>
    <x v="3"/>
    <n v="1844"/>
    <n v="0.40426030368799998"/>
    <n v="1939756"/>
    <n v="1.939756"/>
  </r>
  <r>
    <n v="5"/>
    <x v="0"/>
    <x v="5"/>
    <x v="3"/>
    <n v="1845"/>
    <n v="0.40492953929499997"/>
    <n v="1940352"/>
    <n v="1.9403520000000001"/>
  </r>
  <r>
    <n v="1"/>
    <x v="1"/>
    <x v="8"/>
    <x v="4"/>
    <n v="1845"/>
    <n v="0.404285094851"/>
    <n v="1939452"/>
    <n v="1.939452"/>
  </r>
  <r>
    <n v="2"/>
    <x v="1"/>
    <x v="8"/>
    <x v="4"/>
    <n v="1845"/>
    <n v="0.40324769647699998"/>
    <n v="1939179"/>
    <n v="1.939179"/>
  </r>
  <r>
    <n v="3"/>
    <x v="1"/>
    <x v="8"/>
    <x v="4"/>
    <n v="1847"/>
    <n v="0.40435733622100001"/>
    <n v="1939412"/>
    <n v="1.9394119999999999"/>
  </r>
  <r>
    <n v="4"/>
    <x v="1"/>
    <x v="8"/>
    <x v="4"/>
    <n v="1845"/>
    <n v="0.403243360434"/>
    <n v="1939257"/>
    <n v="1.939257"/>
  </r>
  <r>
    <n v="5"/>
    <x v="1"/>
    <x v="8"/>
    <x v="4"/>
    <n v="1845"/>
    <n v="0.40397398373999999"/>
    <n v="1939589"/>
    <n v="1.939589"/>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n v="1"/>
    <n v="26"/>
    <x v="0"/>
    <x v="0"/>
    <n v="261"/>
    <n v="81"/>
    <n v="22"/>
    <n v="22"/>
    <n v="180"/>
  </r>
  <r>
    <n v="1"/>
    <n v="26"/>
    <x v="0"/>
    <x v="1"/>
    <n v="151"/>
    <n v="0"/>
    <n v="22"/>
    <n v="0"/>
    <n v="151"/>
  </r>
  <r>
    <n v="1"/>
    <n v="26"/>
    <x v="0"/>
    <x v="2"/>
    <n v="452"/>
    <n v="270"/>
    <n v="22"/>
    <n v="22"/>
    <n v="182"/>
  </r>
  <r>
    <n v="1"/>
    <n v="26"/>
    <x v="1"/>
    <x v="0"/>
    <n v="236"/>
    <n v="51"/>
    <n v="24"/>
    <n v="24"/>
    <n v="185"/>
  </r>
  <r>
    <n v="1"/>
    <n v="26"/>
    <x v="1"/>
    <x v="1"/>
    <n v="159"/>
    <n v="0"/>
    <n v="24"/>
    <n v="0"/>
    <n v="159"/>
  </r>
  <r>
    <n v="1"/>
    <n v="26"/>
    <x v="1"/>
    <x v="2"/>
    <n v="463"/>
    <n v="253"/>
    <n v="24"/>
    <n v="24"/>
    <n v="210"/>
  </r>
  <r>
    <n v="1"/>
    <n v="26"/>
    <x v="2"/>
    <x v="0"/>
    <n v="268"/>
    <n v="94"/>
    <n v="24"/>
    <n v="24"/>
    <n v="174"/>
  </r>
  <r>
    <n v="1"/>
    <n v="26"/>
    <x v="2"/>
    <x v="1"/>
    <n v="165"/>
    <n v="0"/>
    <n v="24"/>
    <n v="0"/>
    <n v="165"/>
  </r>
  <r>
    <n v="1"/>
    <n v="26"/>
    <x v="2"/>
    <x v="2"/>
    <n v="430"/>
    <n v="251"/>
    <n v="24"/>
    <n v="24"/>
    <n v="179"/>
  </r>
  <r>
    <n v="1"/>
    <n v="26"/>
    <x v="3"/>
    <x v="0"/>
    <n v="241"/>
    <n v="58"/>
    <n v="24"/>
    <n v="24"/>
    <n v="183"/>
  </r>
  <r>
    <n v="1"/>
    <n v="26"/>
    <x v="3"/>
    <x v="1"/>
    <n v="148"/>
    <n v="0"/>
    <n v="24"/>
    <n v="0"/>
    <n v="148"/>
  </r>
  <r>
    <n v="1"/>
    <n v="26"/>
    <x v="3"/>
    <x v="2"/>
    <n v="404"/>
    <n v="228"/>
    <n v="24"/>
    <n v="24"/>
    <n v="176"/>
  </r>
  <r>
    <n v="2"/>
    <n v="26"/>
    <x v="0"/>
    <x v="0"/>
    <n v="225"/>
    <n v="50"/>
    <n v="22"/>
    <n v="22"/>
    <n v="175"/>
  </r>
  <r>
    <n v="2"/>
    <n v="26"/>
    <x v="0"/>
    <x v="1"/>
    <n v="156"/>
    <n v="0"/>
    <n v="22"/>
    <n v="0"/>
    <n v="156"/>
  </r>
  <r>
    <n v="2"/>
    <n v="26"/>
    <x v="0"/>
    <x v="2"/>
    <n v="459"/>
    <n v="284"/>
    <n v="22"/>
    <n v="22"/>
    <n v="175"/>
  </r>
  <r>
    <n v="2"/>
    <n v="26"/>
    <x v="1"/>
    <x v="0"/>
    <n v="264"/>
    <n v="63"/>
    <n v="24"/>
    <n v="24"/>
    <n v="201"/>
  </r>
  <r>
    <n v="2"/>
    <n v="26"/>
    <x v="1"/>
    <x v="1"/>
    <n v="140"/>
    <n v="0"/>
    <n v="24"/>
    <n v="0"/>
    <n v="140"/>
  </r>
  <r>
    <n v="2"/>
    <n v="26"/>
    <x v="1"/>
    <x v="2"/>
    <n v="468"/>
    <n v="299"/>
    <n v="24"/>
    <n v="24"/>
    <n v="169"/>
  </r>
  <r>
    <n v="2"/>
    <n v="26"/>
    <x v="2"/>
    <x v="0"/>
    <n v="266"/>
    <n v="91"/>
    <n v="24"/>
    <n v="24"/>
    <n v="175"/>
  </r>
  <r>
    <n v="2"/>
    <n v="26"/>
    <x v="2"/>
    <x v="1"/>
    <n v="134"/>
    <n v="0"/>
    <n v="24"/>
    <n v="0"/>
    <n v="134"/>
  </r>
  <r>
    <n v="2"/>
    <n v="26"/>
    <x v="2"/>
    <x v="2"/>
    <n v="434"/>
    <n v="260"/>
    <n v="24"/>
    <n v="24"/>
    <n v="174"/>
  </r>
  <r>
    <n v="2"/>
    <n v="26"/>
    <x v="3"/>
    <x v="0"/>
    <n v="236"/>
    <n v="56"/>
    <n v="24"/>
    <n v="24"/>
    <n v="180"/>
  </r>
  <r>
    <n v="2"/>
    <n v="26"/>
    <x v="3"/>
    <x v="1"/>
    <n v="148"/>
    <n v="0"/>
    <n v="24"/>
    <n v="0"/>
    <n v="148"/>
  </r>
  <r>
    <n v="2"/>
    <n v="26"/>
    <x v="3"/>
    <x v="2"/>
    <n v="417"/>
    <n v="246"/>
    <n v="24"/>
    <n v="24"/>
    <n v="171"/>
  </r>
  <r>
    <n v="3"/>
    <n v="26"/>
    <x v="0"/>
    <x v="0"/>
    <n v="254"/>
    <n v="74"/>
    <n v="22"/>
    <n v="22"/>
    <n v="180"/>
  </r>
  <r>
    <n v="3"/>
    <n v="26"/>
    <x v="0"/>
    <x v="1"/>
    <n v="143"/>
    <n v="0"/>
    <n v="22"/>
    <n v="0"/>
    <n v="143"/>
  </r>
  <r>
    <n v="3"/>
    <n v="26"/>
    <x v="0"/>
    <x v="2"/>
    <n v="440"/>
    <n v="256"/>
    <n v="22"/>
    <n v="22"/>
    <n v="184"/>
  </r>
  <r>
    <n v="3"/>
    <n v="26"/>
    <x v="1"/>
    <x v="0"/>
    <n v="254"/>
    <n v="76"/>
    <n v="24"/>
    <n v="24"/>
    <n v="178"/>
  </r>
  <r>
    <n v="3"/>
    <n v="26"/>
    <x v="1"/>
    <x v="1"/>
    <n v="166"/>
    <n v="0"/>
    <n v="24"/>
    <n v="0"/>
    <n v="166"/>
  </r>
  <r>
    <n v="3"/>
    <n v="26"/>
    <x v="1"/>
    <x v="2"/>
    <n v="403"/>
    <n v="231"/>
    <n v="24"/>
    <n v="24"/>
    <n v="172"/>
  </r>
  <r>
    <n v="3"/>
    <n v="26"/>
    <x v="2"/>
    <x v="0"/>
    <n v="235"/>
    <n v="51"/>
    <n v="24"/>
    <n v="24"/>
    <n v="184"/>
  </r>
  <r>
    <n v="3"/>
    <n v="26"/>
    <x v="2"/>
    <x v="1"/>
    <n v="142"/>
    <n v="0"/>
    <n v="24"/>
    <n v="0"/>
    <n v="142"/>
  </r>
  <r>
    <n v="3"/>
    <n v="26"/>
    <x v="2"/>
    <x v="2"/>
    <n v="462"/>
    <n v="291"/>
    <n v="24"/>
    <n v="24"/>
    <n v="171"/>
  </r>
  <r>
    <n v="3"/>
    <n v="26"/>
    <x v="3"/>
    <x v="0"/>
    <n v="219"/>
    <n v="38"/>
    <n v="24"/>
    <n v="24"/>
    <n v="181"/>
  </r>
  <r>
    <n v="3"/>
    <n v="26"/>
    <x v="3"/>
    <x v="1"/>
    <n v="137"/>
    <n v="0"/>
    <n v="24"/>
    <n v="0"/>
    <n v="137"/>
  </r>
  <r>
    <n v="3"/>
    <n v="26"/>
    <x v="3"/>
    <x v="2"/>
    <n v="414"/>
    <n v="241"/>
    <n v="24"/>
    <n v="24"/>
    <n v="173"/>
  </r>
  <r>
    <n v="4"/>
    <n v="26"/>
    <x v="0"/>
    <x v="0"/>
    <n v="280"/>
    <n v="77"/>
    <n v="22"/>
    <n v="22"/>
    <n v="203"/>
  </r>
  <r>
    <n v="4"/>
    <n v="26"/>
    <x v="0"/>
    <x v="1"/>
    <n v="148"/>
    <n v="0"/>
    <n v="22"/>
    <n v="0"/>
    <n v="148"/>
  </r>
  <r>
    <n v="4"/>
    <n v="26"/>
    <x v="0"/>
    <x v="2"/>
    <n v="466"/>
    <n v="279"/>
    <n v="22"/>
    <n v="22"/>
    <n v="187"/>
  </r>
  <r>
    <n v="4"/>
    <n v="26"/>
    <x v="1"/>
    <x v="0"/>
    <n v="251"/>
    <n v="69"/>
    <n v="24"/>
    <n v="24"/>
    <n v="182"/>
  </r>
  <r>
    <n v="1"/>
    <n v="27"/>
    <x v="4"/>
    <x v="0"/>
    <n v="267"/>
    <n v="84"/>
    <n v="20"/>
    <n v="20"/>
    <n v="183"/>
  </r>
  <r>
    <n v="1"/>
    <n v="27"/>
    <x v="4"/>
    <x v="1"/>
    <n v="153"/>
    <n v="0"/>
    <n v="20"/>
    <n v="0"/>
    <n v="153"/>
  </r>
  <r>
    <n v="2"/>
    <n v="27"/>
    <x v="4"/>
    <x v="0"/>
    <n v="259"/>
    <n v="77"/>
    <n v="20"/>
    <n v="20"/>
    <n v="182"/>
  </r>
  <r>
    <n v="2"/>
    <n v="27"/>
    <x v="4"/>
    <x v="1"/>
    <n v="150"/>
    <n v="0"/>
    <n v="20"/>
    <n v="0"/>
    <n v="150"/>
  </r>
  <r>
    <n v="3"/>
    <n v="27"/>
    <x v="4"/>
    <x v="0"/>
    <n v="215"/>
    <n v="36"/>
    <n v="20"/>
    <n v="20"/>
    <n v="179"/>
  </r>
  <r>
    <n v="3"/>
    <n v="27"/>
    <x v="4"/>
    <x v="1"/>
    <n v="131"/>
    <n v="0"/>
    <n v="20"/>
    <n v="0"/>
    <n v="131"/>
  </r>
  <r>
    <n v="4"/>
    <n v="27"/>
    <x v="4"/>
    <x v="0"/>
    <n v="257"/>
    <n v="77"/>
    <n v="20"/>
    <n v="20"/>
    <n v="180"/>
  </r>
  <r>
    <n v="4"/>
    <n v="27"/>
    <x v="4"/>
    <x v="1"/>
    <n v="140"/>
    <n v="0"/>
    <n v="20"/>
    <n v="0"/>
    <n v="140"/>
  </r>
  <r>
    <n v="5"/>
    <n v="27"/>
    <x v="4"/>
    <x v="0"/>
    <n v="278"/>
    <n v="90"/>
    <n v="20"/>
    <n v="20"/>
    <n v="188"/>
  </r>
  <r>
    <n v="5"/>
    <n v="27"/>
    <x v="4"/>
    <x v="1"/>
    <n v="136"/>
    <n v="0"/>
    <n v="20"/>
    <n v="0"/>
    <n v="136"/>
  </r>
  <r>
    <n v="1"/>
    <n v="27"/>
    <x v="4"/>
    <x v="2"/>
    <n v="345"/>
    <n v="163"/>
    <n v="20"/>
    <n v="20"/>
    <n v="182"/>
  </r>
  <r>
    <n v="2"/>
    <n v="27"/>
    <x v="4"/>
    <x v="2"/>
    <n v="329"/>
    <n v="155"/>
    <n v="20"/>
    <n v="20"/>
    <n v="174"/>
  </r>
  <r>
    <n v="3"/>
    <n v="27"/>
    <x v="4"/>
    <x v="2"/>
    <n v="336"/>
    <n v="153"/>
    <n v="20"/>
    <n v="20"/>
    <n v="183"/>
  </r>
  <r>
    <n v="4"/>
    <n v="27"/>
    <x v="4"/>
    <x v="2"/>
    <n v="329"/>
    <n v="156"/>
    <n v="20"/>
    <n v="20"/>
    <n v="173"/>
  </r>
  <r>
    <n v="5"/>
    <n v="27"/>
    <x v="4"/>
    <x v="2"/>
    <n v="367"/>
    <n v="188"/>
    <n v="20"/>
    <n v="20"/>
    <n v="179"/>
  </r>
  <r>
    <n v="1"/>
    <n v="27"/>
    <x v="4"/>
    <x v="0"/>
    <n v="202"/>
    <n v="11"/>
    <n v="20"/>
    <n v="20"/>
    <n v="191"/>
  </r>
  <r>
    <n v="2"/>
    <n v="27"/>
    <x v="4"/>
    <x v="0"/>
    <n v="200"/>
    <n v="14"/>
    <n v="20"/>
    <n v="20"/>
    <n v="186"/>
  </r>
  <r>
    <n v="3"/>
    <n v="27"/>
    <x v="4"/>
    <x v="0"/>
    <n v="201"/>
    <n v="10"/>
    <n v="20"/>
    <n v="20"/>
    <n v="191"/>
  </r>
  <r>
    <n v="4"/>
    <n v="27"/>
    <x v="4"/>
    <x v="0"/>
    <n v="190"/>
    <n v="3"/>
    <n v="20"/>
    <n v="20"/>
    <n v="187"/>
  </r>
  <r>
    <n v="5"/>
    <n v="27"/>
    <x v="4"/>
    <x v="0"/>
    <n v="199"/>
    <n v="5"/>
    <n v="20"/>
    <n v="20"/>
    <n v="194"/>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n v="4"/>
    <n v="27"/>
    <x v="0"/>
    <x v="0"/>
    <x v="0"/>
  </r>
  <r>
    <n v="2"/>
    <n v="26"/>
    <x v="0"/>
    <x v="1"/>
    <x v="1"/>
  </r>
  <r>
    <n v="5"/>
    <n v="26"/>
    <x v="1"/>
    <x v="2"/>
    <x v="2"/>
  </r>
  <r>
    <n v="5"/>
    <n v="26"/>
    <x v="2"/>
    <x v="1"/>
    <x v="3"/>
  </r>
  <r>
    <n v="4"/>
    <n v="27"/>
    <x v="1"/>
    <x v="0"/>
    <x v="3"/>
  </r>
  <r>
    <n v="3"/>
    <n v="26"/>
    <x v="0"/>
    <x v="1"/>
    <x v="4"/>
  </r>
  <r>
    <n v="1"/>
    <n v="26"/>
    <x v="1"/>
    <x v="3"/>
    <x v="5"/>
  </r>
  <r>
    <n v="4"/>
    <n v="26"/>
    <x v="0"/>
    <x v="4"/>
    <x v="6"/>
  </r>
  <r>
    <n v="3"/>
    <n v="26"/>
    <x v="2"/>
    <x v="1"/>
    <x v="6"/>
  </r>
  <r>
    <n v="5"/>
    <n v="26"/>
    <x v="1"/>
    <x v="5"/>
    <x v="7"/>
  </r>
  <r>
    <n v="2"/>
    <n v="27"/>
    <x v="0"/>
    <x v="0"/>
    <x v="7"/>
  </r>
  <r>
    <n v="5"/>
    <n v="26"/>
    <x v="2"/>
    <x v="5"/>
    <x v="8"/>
  </r>
  <r>
    <n v="1"/>
    <n v="26"/>
    <x v="0"/>
    <x v="4"/>
    <x v="8"/>
  </r>
  <r>
    <n v="3"/>
    <n v="27"/>
    <x v="0"/>
    <x v="0"/>
    <x v="9"/>
  </r>
  <r>
    <n v="3"/>
    <n v="26"/>
    <x v="3"/>
    <x v="1"/>
    <x v="9"/>
  </r>
  <r>
    <n v="5"/>
    <n v="26"/>
    <x v="1"/>
    <x v="3"/>
    <x v="10"/>
  </r>
  <r>
    <n v="5"/>
    <n v="27"/>
    <x v="0"/>
    <x v="0"/>
    <x v="10"/>
  </r>
  <r>
    <n v="4"/>
    <n v="26"/>
    <x v="2"/>
    <x v="1"/>
    <x v="11"/>
  </r>
  <r>
    <n v="4"/>
    <n v="26"/>
    <x v="0"/>
    <x v="2"/>
    <x v="12"/>
  </r>
  <r>
    <n v="1"/>
    <n v="27"/>
    <x v="1"/>
    <x v="0"/>
    <x v="13"/>
  </r>
  <r>
    <n v="1"/>
    <n v="26"/>
    <x v="2"/>
    <x v="5"/>
    <x v="14"/>
  </r>
  <r>
    <n v="2"/>
    <n v="26"/>
    <x v="2"/>
    <x v="3"/>
    <x v="14"/>
  </r>
  <r>
    <n v="4"/>
    <n v="26"/>
    <x v="0"/>
    <x v="5"/>
    <x v="15"/>
  </r>
  <r>
    <n v="5"/>
    <n v="26"/>
    <x v="2"/>
    <x v="6"/>
    <x v="16"/>
  </r>
  <r>
    <n v="1"/>
    <n v="27"/>
    <x v="0"/>
    <x v="0"/>
    <x v="17"/>
  </r>
  <r>
    <n v="3"/>
    <n v="26"/>
    <x v="2"/>
    <x v="3"/>
    <x v="18"/>
  </r>
  <r>
    <n v="2"/>
    <n v="26"/>
    <x v="0"/>
    <x v="5"/>
    <x v="19"/>
  </r>
  <r>
    <n v="2"/>
    <n v="26"/>
    <x v="1"/>
    <x v="5"/>
    <x v="19"/>
  </r>
  <r>
    <n v="3"/>
    <n v="26"/>
    <x v="2"/>
    <x v="5"/>
    <x v="20"/>
  </r>
  <r>
    <n v="1"/>
    <n v="26"/>
    <x v="0"/>
    <x v="3"/>
    <x v="20"/>
  </r>
  <r>
    <n v="2"/>
    <n v="26"/>
    <x v="3"/>
    <x v="1"/>
    <x v="21"/>
  </r>
  <r>
    <n v="4"/>
    <n v="26"/>
    <x v="0"/>
    <x v="1"/>
    <x v="22"/>
  </r>
  <r>
    <n v="3"/>
    <n v="26"/>
    <x v="1"/>
    <x v="2"/>
    <x v="22"/>
  </r>
  <r>
    <n v="3"/>
    <n v="27"/>
    <x v="1"/>
    <x v="0"/>
    <x v="23"/>
  </r>
  <r>
    <n v="5"/>
    <n v="27"/>
    <x v="2"/>
    <x v="0"/>
    <x v="23"/>
  </r>
  <r>
    <n v="1"/>
    <n v="26"/>
    <x v="0"/>
    <x v="2"/>
    <x v="24"/>
  </r>
  <r>
    <n v="3"/>
    <n v="26"/>
    <x v="0"/>
    <x v="5"/>
    <x v="24"/>
  </r>
  <r>
    <n v="5"/>
    <n v="26"/>
    <x v="2"/>
    <x v="2"/>
    <x v="24"/>
  </r>
  <r>
    <n v="1"/>
    <n v="26"/>
    <x v="1"/>
    <x v="1"/>
    <x v="25"/>
  </r>
  <r>
    <n v="1"/>
    <n v="26"/>
    <x v="3"/>
    <x v="1"/>
    <x v="25"/>
  </r>
  <r>
    <n v="4"/>
    <n v="26"/>
    <x v="3"/>
    <x v="1"/>
    <x v="25"/>
  </r>
  <r>
    <n v="5"/>
    <n v="27"/>
    <x v="1"/>
    <x v="0"/>
    <x v="25"/>
  </r>
  <r>
    <n v="2"/>
    <n v="26"/>
    <x v="1"/>
    <x v="6"/>
    <x v="26"/>
  </r>
  <r>
    <n v="1"/>
    <n v="26"/>
    <x v="0"/>
    <x v="1"/>
    <x v="26"/>
  </r>
  <r>
    <n v="4"/>
    <n v="26"/>
    <x v="1"/>
    <x v="5"/>
    <x v="26"/>
  </r>
  <r>
    <n v="4"/>
    <n v="26"/>
    <x v="0"/>
    <x v="3"/>
    <x v="26"/>
  </r>
  <r>
    <n v="3"/>
    <n v="26"/>
    <x v="1"/>
    <x v="6"/>
    <x v="27"/>
  </r>
  <r>
    <n v="2"/>
    <n v="26"/>
    <x v="1"/>
    <x v="7"/>
    <x v="28"/>
  </r>
  <r>
    <n v="5"/>
    <n v="26"/>
    <x v="0"/>
    <x v="4"/>
    <x v="28"/>
  </r>
  <r>
    <n v="2"/>
    <n v="26"/>
    <x v="1"/>
    <x v="1"/>
    <x v="29"/>
  </r>
  <r>
    <n v="5"/>
    <n v="26"/>
    <x v="1"/>
    <x v="1"/>
    <x v="29"/>
  </r>
  <r>
    <n v="2"/>
    <n v="26"/>
    <x v="1"/>
    <x v="2"/>
    <x v="29"/>
  </r>
  <r>
    <n v="3"/>
    <n v="26"/>
    <x v="2"/>
    <x v="2"/>
    <x v="30"/>
  </r>
  <r>
    <n v="4"/>
    <n v="26"/>
    <x v="1"/>
    <x v="6"/>
    <x v="31"/>
  </r>
  <r>
    <n v="4"/>
    <n v="26"/>
    <x v="1"/>
    <x v="1"/>
    <x v="32"/>
  </r>
  <r>
    <n v="1"/>
    <n v="26"/>
    <x v="2"/>
    <x v="3"/>
    <x v="33"/>
  </r>
  <r>
    <n v="1"/>
    <n v="26"/>
    <x v="2"/>
    <x v="6"/>
    <x v="33"/>
  </r>
  <r>
    <n v="4"/>
    <n v="26"/>
    <x v="2"/>
    <x v="3"/>
    <x v="33"/>
  </r>
  <r>
    <n v="5"/>
    <n v="26"/>
    <x v="0"/>
    <x v="5"/>
    <x v="33"/>
  </r>
  <r>
    <n v="3"/>
    <n v="27"/>
    <x v="2"/>
    <x v="0"/>
    <x v="33"/>
  </r>
  <r>
    <n v="2"/>
    <n v="26"/>
    <x v="0"/>
    <x v="2"/>
    <x v="34"/>
  </r>
  <r>
    <n v="3"/>
    <n v="26"/>
    <x v="0"/>
    <x v="2"/>
    <x v="34"/>
  </r>
  <r>
    <n v="3"/>
    <n v="26"/>
    <x v="0"/>
    <x v="4"/>
    <x v="34"/>
  </r>
  <r>
    <n v="3"/>
    <n v="26"/>
    <x v="0"/>
    <x v="3"/>
    <x v="34"/>
  </r>
  <r>
    <n v="4"/>
    <n v="27"/>
    <x v="2"/>
    <x v="0"/>
    <x v="34"/>
  </r>
  <r>
    <n v="3"/>
    <n v="26"/>
    <x v="1"/>
    <x v="7"/>
    <x v="35"/>
  </r>
  <r>
    <n v="5"/>
    <n v="26"/>
    <x v="1"/>
    <x v="7"/>
    <x v="35"/>
  </r>
  <r>
    <n v="2"/>
    <n v="26"/>
    <x v="2"/>
    <x v="1"/>
    <x v="35"/>
  </r>
  <r>
    <n v="2"/>
    <n v="27"/>
    <x v="1"/>
    <x v="0"/>
    <x v="35"/>
  </r>
  <r>
    <n v="2"/>
    <n v="27"/>
    <x v="2"/>
    <x v="0"/>
    <x v="35"/>
  </r>
  <r>
    <n v="5"/>
    <n v="26"/>
    <x v="2"/>
    <x v="3"/>
    <x v="36"/>
  </r>
  <r>
    <n v="3"/>
    <n v="26"/>
    <x v="1"/>
    <x v="5"/>
    <x v="36"/>
  </r>
  <r>
    <n v="3"/>
    <n v="26"/>
    <x v="1"/>
    <x v="1"/>
    <x v="36"/>
  </r>
  <r>
    <n v="1"/>
    <n v="27"/>
    <x v="2"/>
    <x v="0"/>
    <x v="36"/>
  </r>
  <r>
    <n v="1"/>
    <n v="26"/>
    <x v="1"/>
    <x v="7"/>
    <x v="37"/>
  </r>
  <r>
    <n v="2"/>
    <n v="26"/>
    <x v="2"/>
    <x v="5"/>
    <x v="37"/>
  </r>
  <r>
    <n v="4"/>
    <n v="26"/>
    <x v="2"/>
    <x v="7"/>
    <x v="37"/>
  </r>
  <r>
    <n v="2"/>
    <n v="26"/>
    <x v="1"/>
    <x v="3"/>
    <x v="38"/>
  </r>
  <r>
    <n v="4"/>
    <n v="26"/>
    <x v="2"/>
    <x v="6"/>
    <x v="39"/>
  </r>
  <r>
    <n v="5"/>
    <n v="26"/>
    <x v="3"/>
    <x v="1"/>
    <x v="39"/>
  </r>
  <r>
    <n v="1"/>
    <n v="26"/>
    <x v="1"/>
    <x v="6"/>
    <x v="40"/>
  </r>
  <r>
    <n v="4"/>
    <n v="26"/>
    <x v="1"/>
    <x v="7"/>
    <x v="40"/>
  </r>
  <r>
    <n v="2"/>
    <n v="26"/>
    <x v="2"/>
    <x v="2"/>
    <x v="40"/>
  </r>
  <r>
    <n v="4"/>
    <n v="26"/>
    <x v="2"/>
    <x v="5"/>
    <x v="40"/>
  </r>
  <r>
    <n v="3"/>
    <n v="26"/>
    <x v="1"/>
    <x v="3"/>
    <x v="41"/>
  </r>
  <r>
    <n v="2"/>
    <n v="26"/>
    <x v="0"/>
    <x v="4"/>
    <x v="41"/>
  </r>
  <r>
    <n v="1"/>
    <n v="26"/>
    <x v="2"/>
    <x v="2"/>
    <x v="41"/>
  </r>
  <r>
    <n v="5"/>
    <n v="26"/>
    <x v="0"/>
    <x v="1"/>
    <x v="42"/>
  </r>
  <r>
    <n v="2"/>
    <n v="26"/>
    <x v="0"/>
    <x v="3"/>
    <x v="42"/>
  </r>
  <r>
    <n v="4"/>
    <n v="26"/>
    <x v="1"/>
    <x v="3"/>
    <x v="43"/>
  </r>
  <r>
    <n v="1"/>
    <n v="26"/>
    <x v="2"/>
    <x v="1"/>
    <x v="43"/>
  </r>
  <r>
    <n v="1"/>
    <n v="26"/>
    <x v="2"/>
    <x v="7"/>
    <x v="44"/>
  </r>
  <r>
    <n v="2"/>
    <n v="26"/>
    <x v="2"/>
    <x v="7"/>
    <x v="44"/>
  </r>
  <r>
    <n v="5"/>
    <n v="26"/>
    <x v="0"/>
    <x v="2"/>
    <x v="44"/>
  </r>
  <r>
    <n v="1"/>
    <n v="26"/>
    <x v="1"/>
    <x v="2"/>
    <x v="44"/>
  </r>
  <r>
    <n v="4"/>
    <n v="26"/>
    <x v="1"/>
    <x v="2"/>
    <x v="44"/>
  </r>
  <r>
    <n v="1"/>
    <n v="26"/>
    <x v="1"/>
    <x v="5"/>
    <x v="45"/>
  </r>
  <r>
    <n v="5"/>
    <n v="26"/>
    <x v="1"/>
    <x v="6"/>
    <x v="45"/>
  </r>
  <r>
    <n v="4"/>
    <n v="26"/>
    <x v="2"/>
    <x v="2"/>
    <x v="46"/>
  </r>
  <r>
    <n v="5"/>
    <n v="26"/>
    <x v="0"/>
    <x v="3"/>
    <x v="47"/>
  </r>
  <r>
    <n v="1"/>
    <n v="26"/>
    <x v="0"/>
    <x v="5"/>
    <x v="48"/>
  </r>
  <r>
    <n v="3"/>
    <n v="26"/>
    <x v="2"/>
    <x v="7"/>
    <x v="49"/>
  </r>
  <r>
    <n v="2"/>
    <n v="26"/>
    <x v="2"/>
    <x v="6"/>
    <x v="50"/>
  </r>
  <r>
    <n v="3"/>
    <n v="26"/>
    <x v="1"/>
    <x v="8"/>
    <x v="51"/>
  </r>
  <r>
    <n v="3"/>
    <n v="26"/>
    <x v="2"/>
    <x v="6"/>
    <x v="52"/>
  </r>
  <r>
    <n v="2"/>
    <n v="26"/>
    <x v="1"/>
    <x v="8"/>
    <x v="53"/>
  </r>
  <r>
    <n v="1"/>
    <n v="26"/>
    <x v="1"/>
    <x v="8"/>
    <x v="54"/>
  </r>
  <r>
    <n v="5"/>
    <n v="26"/>
    <x v="2"/>
    <x v="7"/>
    <x v="55"/>
  </r>
  <r>
    <n v="5"/>
    <n v="26"/>
    <x v="1"/>
    <x v="8"/>
    <x v="56"/>
  </r>
  <r>
    <n v="4"/>
    <n v="26"/>
    <x v="1"/>
    <x v="8"/>
    <x v="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BA0542-0961-B04A-888B-9033F2D9E7C3}" name="PivotTable18" cacheId="2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N2:Y29" firstHeaderRow="1" firstDataRow="2" firstDataCol="1"/>
  <pivotFields count="11">
    <pivotField showAll="0"/>
    <pivotField axis="axisRow" showAll="0">
      <items count="7">
        <item x="0"/>
        <item x="1"/>
        <item x="2"/>
        <item x="3"/>
        <item x="4"/>
        <item x="5"/>
        <item t="default"/>
      </items>
    </pivotField>
    <pivotField axis="axisRow" showAll="0">
      <items count="5">
        <item x="0"/>
        <item x="1"/>
        <item x="2"/>
        <item x="3"/>
        <item t="default"/>
      </items>
    </pivotField>
    <pivotField showAll="0"/>
    <pivotField axis="axisCol" showAll="0">
      <items count="11">
        <item x="0"/>
        <item x="1"/>
        <item x="2"/>
        <item x="3"/>
        <item x="4"/>
        <item x="5"/>
        <item x="6"/>
        <item x="7"/>
        <item x="8"/>
        <item x="9"/>
        <item t="default"/>
      </items>
    </pivotField>
    <pivotField showAll="0"/>
    <pivotField showAll="0"/>
    <pivotField showAll="0"/>
    <pivotField showAll="0"/>
    <pivotField showAll="0"/>
    <pivotField dataField="1" showAll="0"/>
  </pivotFields>
  <rowFields count="2">
    <field x="2"/>
    <field x="1"/>
  </rowFields>
  <rowItems count="26">
    <i>
      <x/>
    </i>
    <i r="1">
      <x/>
    </i>
    <i r="1">
      <x v="1"/>
    </i>
    <i r="1">
      <x v="2"/>
    </i>
    <i r="1">
      <x v="3"/>
    </i>
    <i r="1">
      <x v="4"/>
    </i>
    <i r="1">
      <x v="5"/>
    </i>
    <i>
      <x v="1"/>
    </i>
    <i r="1">
      <x/>
    </i>
    <i r="1">
      <x v="1"/>
    </i>
    <i r="1">
      <x v="2"/>
    </i>
    <i r="1">
      <x v="3"/>
    </i>
    <i r="1">
      <x v="4"/>
    </i>
    <i r="1">
      <x v="5"/>
    </i>
    <i>
      <x v="2"/>
    </i>
    <i r="1">
      <x/>
    </i>
    <i r="1">
      <x v="1"/>
    </i>
    <i r="1">
      <x v="2"/>
    </i>
    <i r="1">
      <x v="3"/>
    </i>
    <i r="1">
      <x v="4"/>
    </i>
    <i r="1">
      <x v="5"/>
    </i>
    <i>
      <x v="3"/>
    </i>
    <i r="1">
      <x v="3"/>
    </i>
    <i r="1">
      <x v="4"/>
    </i>
    <i r="1">
      <x v="5"/>
    </i>
    <i t="grand">
      <x/>
    </i>
  </rowItems>
  <colFields count="1">
    <field x="4"/>
  </colFields>
  <colItems count="11">
    <i>
      <x/>
    </i>
    <i>
      <x v="1"/>
    </i>
    <i>
      <x v="2"/>
    </i>
    <i>
      <x v="3"/>
    </i>
    <i>
      <x v="4"/>
    </i>
    <i>
      <x v="5"/>
    </i>
    <i>
      <x v="6"/>
    </i>
    <i>
      <x v="7"/>
    </i>
    <i>
      <x v="8"/>
    </i>
    <i>
      <x v="9"/>
    </i>
    <i t="grand">
      <x/>
    </i>
  </colItems>
  <dataFields count="1">
    <dataField name="Average of Hits" fld="10" subtotal="average" baseField="0" baseItem="0"/>
  </dataFields>
  <formats count="10">
    <format dxfId="47">
      <pivotArea collapsedLevelsAreSubtotals="1" fieldPosition="0">
        <references count="3">
          <reference field="1" count="1">
            <x v="5"/>
          </reference>
          <reference field="2" count="1" selected="0">
            <x v="1"/>
          </reference>
          <reference field="4" count="1" selected="0">
            <x v="0"/>
          </reference>
        </references>
      </pivotArea>
    </format>
    <format dxfId="46">
      <pivotArea collapsedLevelsAreSubtotals="1" fieldPosition="0">
        <references count="3">
          <reference field="1" count="1">
            <x v="3"/>
          </reference>
          <reference field="2" count="1" selected="0">
            <x v="0"/>
          </reference>
          <reference field="4" count="1" selected="0">
            <x v="1"/>
          </reference>
        </references>
      </pivotArea>
    </format>
    <format dxfId="45">
      <pivotArea collapsedLevelsAreSubtotals="1" fieldPosition="0">
        <references count="3">
          <reference field="1" count="1">
            <x v="2"/>
          </reference>
          <reference field="2" count="1" selected="0">
            <x v="2"/>
          </reference>
          <reference field="4" count="1" selected="0">
            <x v="2"/>
          </reference>
        </references>
      </pivotArea>
    </format>
    <format dxfId="44">
      <pivotArea collapsedLevelsAreSubtotals="1" fieldPosition="0">
        <references count="3">
          <reference field="1" count="1">
            <x v="5"/>
          </reference>
          <reference field="2" count="1" selected="0">
            <x v="3"/>
          </reference>
          <reference field="4" count="1" selected="0">
            <x v="3"/>
          </reference>
        </references>
      </pivotArea>
    </format>
    <format dxfId="43">
      <pivotArea collapsedLevelsAreSubtotals="1" fieldPosition="0">
        <references count="3">
          <reference field="1" count="1">
            <x v="5"/>
          </reference>
          <reference field="2" count="1" selected="0">
            <x v="3"/>
          </reference>
          <reference field="4" count="1" selected="0">
            <x v="4"/>
          </reference>
        </references>
      </pivotArea>
    </format>
    <format dxfId="42">
      <pivotArea collapsedLevelsAreSubtotals="1" fieldPosition="0">
        <references count="3">
          <reference field="1" count="1">
            <x v="5"/>
          </reference>
          <reference field="2" count="1" selected="0">
            <x v="3"/>
          </reference>
          <reference field="4" count="1" selected="0">
            <x v="5"/>
          </reference>
        </references>
      </pivotArea>
    </format>
    <format dxfId="41">
      <pivotArea collapsedLevelsAreSubtotals="1" fieldPosition="0">
        <references count="3">
          <reference field="1" count="1">
            <x v="5"/>
          </reference>
          <reference field="2" count="1" selected="0">
            <x v="3"/>
          </reference>
          <reference field="4" count="1" selected="0">
            <x v="6"/>
          </reference>
        </references>
      </pivotArea>
    </format>
    <format dxfId="40">
      <pivotArea collapsedLevelsAreSubtotals="1" fieldPosition="0">
        <references count="3">
          <reference field="1" count="1">
            <x v="5"/>
          </reference>
          <reference field="2" count="1" selected="0">
            <x v="3"/>
          </reference>
          <reference field="4" count="1" selected="0">
            <x v="7"/>
          </reference>
        </references>
      </pivotArea>
    </format>
    <format dxfId="39">
      <pivotArea collapsedLevelsAreSubtotals="1" fieldPosition="0">
        <references count="3">
          <reference field="1" count="1">
            <x v="5"/>
          </reference>
          <reference field="2" count="1" selected="0">
            <x v="1"/>
          </reference>
          <reference field="4" count="1" selected="0">
            <x v="8"/>
          </reference>
        </references>
      </pivotArea>
    </format>
    <format dxfId="38">
      <pivotArea collapsedLevelsAreSubtotals="1" fieldPosition="0">
        <references count="3">
          <reference field="1" count="1">
            <x v="5"/>
          </reference>
          <reference field="2" count="1" selected="0">
            <x v="1"/>
          </reference>
          <reference field="4" count="1" selected="0">
            <x v="9"/>
          </reference>
        </references>
      </pivotArea>
    </format>
  </formats>
  <chartFormats count="1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9C1A05-7471-6A4C-B294-83D92E97A407}" name="PivotTable2" cacheId="2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1:T6" firstHeaderRow="1" firstDataRow="2" firstDataCol="1"/>
  <pivotFields count="7">
    <pivotField showAll="0"/>
    <pivotField showAll="0"/>
    <pivotField axis="axisRow" showAll="0" sortType="ascending">
      <items count="5">
        <item m="1" x="3"/>
        <item x="0"/>
        <item x="2"/>
        <item x="1"/>
        <item t="default"/>
      </items>
    </pivotField>
    <pivotField axis="axisCol" showAll="0" sortType="ascending">
      <items count="9">
        <item x="5"/>
        <item x="0"/>
        <item x="6"/>
        <item x="1"/>
        <item x="7"/>
        <item x="2"/>
        <item x="3"/>
        <item x="4"/>
        <item t="default"/>
      </items>
    </pivotField>
    <pivotField dataField="1" showAll="0"/>
    <pivotField showAll="0"/>
    <pivotField showAll="0"/>
  </pivotFields>
  <rowFields count="1">
    <field x="2"/>
  </rowFields>
  <rowItems count="4">
    <i>
      <x v="1"/>
    </i>
    <i>
      <x v="2"/>
    </i>
    <i>
      <x v="3"/>
    </i>
    <i t="grand">
      <x/>
    </i>
  </rowItems>
  <colFields count="1">
    <field x="3"/>
  </colFields>
  <colItems count="9">
    <i>
      <x/>
    </i>
    <i>
      <x v="1"/>
    </i>
    <i>
      <x v="2"/>
    </i>
    <i>
      <x v="3"/>
    </i>
    <i>
      <x v="4"/>
    </i>
    <i>
      <x v="5"/>
    </i>
    <i>
      <x v="6"/>
    </i>
    <i>
      <x v="7"/>
    </i>
    <i t="grand">
      <x/>
    </i>
  </colItems>
  <dataFields count="1">
    <dataField name="Average of Score" fld="4" subtotal="average" baseField="0" baseItem="0"/>
  </dataFields>
  <formats count="2">
    <format dxfId="30">
      <pivotArea collapsedLevelsAreSubtotals="1" fieldPosition="0">
        <references count="2">
          <reference field="2" count="1">
            <x v="1"/>
          </reference>
          <reference field="3" count="1" selected="0">
            <x v="1"/>
          </reference>
        </references>
      </pivotArea>
    </format>
    <format dxfId="29">
      <pivotArea collapsedLevelsAreSubtotals="1" fieldPosition="0">
        <references count="2">
          <reference field="2" count="1">
            <x v="2"/>
          </reference>
          <reference field="3"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229978-C56E-ED4E-8002-1A0D48599E63}" name="PivotTable3" cacheId="2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14:O24" firstHeaderRow="1" firstDataRow="2" firstDataCol="1"/>
  <pivotFields count="7">
    <pivotField showAll="0"/>
    <pivotField showAll="0"/>
    <pivotField axis="axisCol" showAll="0">
      <items count="5">
        <item m="1" x="3"/>
        <item x="0"/>
        <item x="2"/>
        <item x="1"/>
        <item t="default"/>
      </items>
    </pivotField>
    <pivotField axis="axisRow" showAll="0">
      <items count="9">
        <item x="5"/>
        <item x="0"/>
        <item x="6"/>
        <item x="1"/>
        <item x="7"/>
        <item x="2"/>
        <item x="3"/>
        <item x="4"/>
        <item t="default"/>
      </items>
    </pivotField>
    <pivotField dataField="1" showAll="0"/>
    <pivotField showAll="0"/>
    <pivotField showAll="0"/>
  </pivotFields>
  <rowFields count="1">
    <field x="3"/>
  </rowFields>
  <rowItems count="9">
    <i>
      <x/>
    </i>
    <i>
      <x v="1"/>
    </i>
    <i>
      <x v="2"/>
    </i>
    <i>
      <x v="3"/>
    </i>
    <i>
      <x v="4"/>
    </i>
    <i>
      <x v="5"/>
    </i>
    <i>
      <x v="6"/>
    </i>
    <i>
      <x v="7"/>
    </i>
    <i t="grand">
      <x/>
    </i>
  </rowItems>
  <colFields count="1">
    <field x="2"/>
  </colFields>
  <colItems count="4">
    <i>
      <x v="1"/>
    </i>
    <i>
      <x v="2"/>
    </i>
    <i>
      <x v="3"/>
    </i>
    <i t="grand">
      <x/>
    </i>
  </colItems>
  <dataFields count="1">
    <dataField name="Count of Scor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C4AB16-FBA2-644E-A23D-ABA78ACBC5EA}" name="PivotTable3" cacheId="2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R19:W25" firstHeaderRow="1" firstDataRow="2" firstDataCol="1"/>
  <pivotFields count="5">
    <pivotField showAll="0"/>
    <pivotField showAll="0"/>
    <pivotField axis="axisCol" showAll="0">
      <items count="7">
        <item x="2"/>
        <item x="1"/>
        <item m="1" x="5"/>
        <item x="0"/>
        <item m="1" x="4"/>
        <item x="3"/>
        <item t="default"/>
      </items>
    </pivotField>
    <pivotField axis="axisRow" showAll="0" sortType="ascending">
      <items count="11">
        <item h="1" x="0"/>
        <item m="1" x="9"/>
        <item x="2"/>
        <item x="5"/>
        <item x="1"/>
        <item x="3"/>
        <item h="1" x="4"/>
        <item h="1" x="6"/>
        <item h="1" x="7"/>
        <item h="1" x="8"/>
        <item t="default"/>
      </items>
    </pivotField>
    <pivotField dataField="1" showAll="0"/>
  </pivotFields>
  <rowFields count="1">
    <field x="3"/>
  </rowFields>
  <rowItems count="5">
    <i>
      <x v="2"/>
    </i>
    <i>
      <x v="3"/>
    </i>
    <i>
      <x v="4"/>
    </i>
    <i>
      <x v="5"/>
    </i>
    <i t="grand">
      <x/>
    </i>
  </rowItems>
  <colFields count="1">
    <field x="2"/>
  </colFields>
  <colItems count="5">
    <i>
      <x/>
    </i>
    <i>
      <x v="1"/>
    </i>
    <i>
      <x v="3"/>
    </i>
    <i>
      <x v="5"/>
    </i>
    <i t="grand">
      <x/>
    </i>
  </colItems>
  <dataFields count="1">
    <dataField name="StdDev of Score" fld="4" subtotal="stdDev" baseField="0" baseItem="0"/>
  </dataFields>
  <formats count="2">
    <format dxfId="25">
      <pivotArea collapsedLevelsAreSubtotals="1" fieldPosition="0">
        <references count="2">
          <reference field="2" count="1">
            <x v="0"/>
          </reference>
          <reference field="3" count="1" selected="0">
            <x v="3"/>
          </reference>
        </references>
      </pivotArea>
    </format>
    <format dxfId="24">
      <pivotArea collapsedLevelsAreSubtotals="1" fieldPosition="0">
        <references count="2">
          <reference field="2" count="1">
            <x v="1"/>
          </reference>
          <reference field="3"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384BFC-EFF8-3949-9A4B-132B4EF26091}" name="PivotTable1" cacheId="2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R1:Z9" firstHeaderRow="1" firstDataRow="3" firstDataCol="1"/>
  <pivotFields count="5">
    <pivotField showAll="0"/>
    <pivotField showAll="0"/>
    <pivotField axis="axisCol" showAll="0" sortType="ascending">
      <items count="7">
        <item x="2"/>
        <item m="1" x="5"/>
        <item x="0"/>
        <item h="1" x="3"/>
        <item x="1"/>
        <item m="1" x="4"/>
        <item t="default"/>
      </items>
    </pivotField>
    <pivotField axis="axisRow" showAll="0" sortType="ascending">
      <items count="11">
        <item x="0"/>
        <item h="1" m="1" x="9"/>
        <item x="2"/>
        <item x="5"/>
        <item x="1"/>
        <item x="3"/>
        <item h="1" x="4"/>
        <item h="1" x="6"/>
        <item h="1" x="7"/>
        <item h="1" x="8"/>
        <item t="default"/>
      </items>
    </pivotField>
    <pivotField dataField="1" showAll="0">
      <items count="59">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3"/>
  </rowFields>
  <rowItems count="6">
    <i>
      <x/>
    </i>
    <i>
      <x v="2"/>
    </i>
    <i>
      <x v="3"/>
    </i>
    <i>
      <x v="4"/>
    </i>
    <i>
      <x v="5"/>
    </i>
    <i t="grand">
      <x/>
    </i>
  </rowItems>
  <colFields count="2">
    <field x="2"/>
    <field x="-2"/>
  </colFields>
  <colItems count="8">
    <i>
      <x/>
      <x/>
    </i>
    <i r="1" i="1">
      <x v="1"/>
    </i>
    <i>
      <x v="2"/>
      <x/>
    </i>
    <i r="1" i="1">
      <x v="1"/>
    </i>
    <i>
      <x v="4"/>
      <x/>
    </i>
    <i r="1" i="1">
      <x v="1"/>
    </i>
    <i t="grand">
      <x/>
    </i>
    <i t="grand" i="1">
      <x/>
    </i>
  </colItems>
  <dataFields count="2">
    <dataField name="Average of Score" fld="4" subtotal="average" baseField="0" baseItem="0"/>
    <dataField name="StdDev of Score" fld="4" subtotal="stdDev" baseField="0" baseItem="0"/>
  </dataFields>
  <formats count="3">
    <format dxfId="28">
      <pivotArea collapsedLevelsAreSubtotals="1" fieldPosition="0">
        <references count="2">
          <reference field="2" count="1">
            <x v="1"/>
          </reference>
          <reference field="3" count="1" selected="0">
            <x v="4"/>
          </reference>
        </references>
      </pivotArea>
    </format>
    <format dxfId="27">
      <pivotArea collapsedLevelsAreSubtotals="1" fieldPosition="0">
        <references count="2">
          <reference field="2" count="1">
            <x v="0"/>
          </reference>
          <reference field="3" count="1" selected="0">
            <x v="4"/>
          </reference>
        </references>
      </pivotArea>
    </format>
    <format dxfId="26">
      <pivotArea collapsedLevelsAreSubtotals="1" fieldPosition="0">
        <references count="2">
          <reference field="2" count="1">
            <x v="4"/>
          </reference>
          <reference field="3" count="1" selected="0">
            <x v="5"/>
          </reference>
        </references>
      </pivotArea>
    </format>
  </formats>
  <chartFormats count="21">
    <chartFormat chart="1" format="0" series="1">
      <pivotArea type="data" outline="0" fieldPosition="0">
        <references count="2">
          <reference field="4294967294" count="1" selected="0">
            <x v="0"/>
          </reference>
          <reference field="3" count="1" selected="0">
            <x v="2"/>
          </reference>
        </references>
      </pivotArea>
    </chartFormat>
    <chartFormat chart="1" format="1" series="1">
      <pivotArea type="data" outline="0" fieldPosition="0">
        <references count="2">
          <reference field="4294967294" count="1" selected="0">
            <x v="0"/>
          </reference>
          <reference field="3" count="1" selected="0">
            <x v="3"/>
          </reference>
        </references>
      </pivotArea>
    </chartFormat>
    <chartFormat chart="1" format="2" series="1">
      <pivotArea type="data" outline="0" fieldPosition="0">
        <references count="2">
          <reference field="4294967294" count="1" selected="0">
            <x v="0"/>
          </reference>
          <reference field="3" count="1" selected="0">
            <x v="4"/>
          </reference>
        </references>
      </pivotArea>
    </chartFormat>
    <chartFormat chart="1" format="3" series="1">
      <pivotArea type="data" outline="0" fieldPosition="0">
        <references count="2">
          <reference field="4294967294" count="1" selected="0">
            <x v="0"/>
          </reference>
          <reference field="3" count="1" selected="0">
            <x v="5"/>
          </reference>
        </references>
      </pivotArea>
    </chartFormat>
    <chartFormat chart="1" format="5" series="1">
      <pivotArea type="data" outline="0" fieldPosition="0">
        <references count="2">
          <reference field="4294967294" count="1" selected="0">
            <x v="0"/>
          </reference>
          <reference field="2" count="1" selected="0">
            <x v="0"/>
          </reference>
        </references>
      </pivotArea>
    </chartFormat>
    <chartFormat chart="1" format="6" series="1">
      <pivotArea type="data" outline="0" fieldPosition="0">
        <references count="2">
          <reference field="4294967294" count="1" selected="0">
            <x v="0"/>
          </reference>
          <reference field="2" count="1" selected="0">
            <x v="4"/>
          </reference>
        </references>
      </pivotArea>
    </chartFormat>
    <chartFormat chart="1"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2" format="9" series="1">
      <pivotArea type="data" outline="0" fieldPosition="0">
        <references count="2">
          <reference field="4294967294" count="1" selected="0">
            <x v="0"/>
          </reference>
          <reference field="2" count="1" selected="0">
            <x v="4"/>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0"/>
          </reference>
        </references>
      </pivotArea>
    </chartFormat>
    <chartFormat chart="5" format="9" series="1">
      <pivotArea type="data" outline="0" fieldPosition="0">
        <references count="2">
          <reference field="4294967294" count="1" selected="0">
            <x v="0"/>
          </reference>
          <reference field="2" count="1" selected="0">
            <x v="4"/>
          </reference>
        </references>
      </pivotArea>
    </chartFormat>
    <chartFormat chart="5" format="10" series="1">
      <pivotArea type="data" outline="0" fieldPosition="0">
        <references count="2">
          <reference field="4294967294" count="1" selected="0">
            <x v="0"/>
          </reference>
          <reference field="2" count="1" selected="0">
            <x v="1"/>
          </reference>
        </references>
      </pivotArea>
    </chartFormat>
    <chartFormat chart="1" format="8" series="1">
      <pivotArea type="data" outline="0" fieldPosition="0">
        <references count="2">
          <reference field="4294967294" count="1" selected="0">
            <x v="0"/>
          </reference>
          <reference field="2" count="1" selected="0">
            <x v="2"/>
          </reference>
        </references>
      </pivotArea>
    </chartFormat>
    <chartFormat chart="1" format="9" series="1">
      <pivotArea type="data" outline="0" fieldPosition="0">
        <references count="2">
          <reference field="4294967294" count="1" selected="0">
            <x v="0"/>
          </reference>
          <reference field="2" count="1" selected="0">
            <x v="3"/>
          </reference>
        </references>
      </pivotArea>
    </chartFormat>
    <chartFormat chart="1" format="16" series="1">
      <pivotArea type="data" outline="0" fieldPosition="0">
        <references count="2">
          <reference field="4294967294" count="1" selected="0">
            <x v="1"/>
          </reference>
          <reference field="2" count="1" selected="0">
            <x v="2"/>
          </reference>
        </references>
      </pivotArea>
    </chartFormat>
    <chartFormat chart="1" format="17" series="1">
      <pivotArea type="data" outline="0" fieldPosition="0">
        <references count="2">
          <reference field="4294967294" count="1" selected="0">
            <x v="1"/>
          </reference>
          <reference field="2" count="1" selected="0">
            <x v="4"/>
          </reference>
        </references>
      </pivotArea>
    </chartFormat>
    <chartFormat chart="1" format="18" series="1">
      <pivotArea type="data" outline="0" fieldPosition="0">
        <references count="2">
          <reference field="4294967294" count="1" selected="0">
            <x v="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AEBD88-6270-3A45-80C8-901730B59732}" name="PivotTable8" cacheId="23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M3:U11" firstHeaderRow="1" firstDataRow="3" firstDataCol="1"/>
  <pivotFields count="8">
    <pivotField showAll="0"/>
    <pivotField showAll="0"/>
    <pivotField axis="axisRow" showAll="0" sortType="ascending">
      <items count="6">
        <item x="4"/>
        <item x="0"/>
        <item x="1"/>
        <item x="2"/>
        <item x="3"/>
        <item t="default"/>
      </items>
    </pivotField>
    <pivotField axis="axisCol" showAll="0">
      <items count="9">
        <item m="1" x="7"/>
        <item m="1" x="6"/>
        <item m="1" x="5"/>
        <item x="0"/>
        <item x="2"/>
        <item x="1"/>
        <item m="1" x="3"/>
        <item m="1" x="4"/>
        <item t="default"/>
      </items>
    </pivotField>
    <pivotField showAll="0"/>
    <pivotField showAll="0"/>
    <pivotField showAll="0">
      <items count="326">
        <item x="32"/>
        <item x="84"/>
        <item x="114"/>
        <item x="70"/>
        <item x="74"/>
        <item x="43"/>
        <item x="2"/>
        <item x="26"/>
        <item x="75"/>
        <item x="39"/>
        <item x="30"/>
        <item x="23"/>
        <item x="231"/>
        <item x="172"/>
        <item x="54"/>
        <item x="311"/>
        <item x="177"/>
        <item x="260"/>
        <item x="28"/>
        <item x="137"/>
        <item x="8"/>
        <item x="45"/>
        <item x="160"/>
        <item x="274"/>
        <item x="77"/>
        <item x="72"/>
        <item x="33"/>
        <item x="200"/>
        <item x="60"/>
        <item x="29"/>
        <item x="95"/>
        <item x="131"/>
        <item x="73"/>
        <item x="62"/>
        <item x="110"/>
        <item x="37"/>
        <item x="12"/>
        <item x="19"/>
        <item x="106"/>
        <item x="22"/>
        <item x="161"/>
        <item x="67"/>
        <item x="35"/>
        <item x="220"/>
        <item x="104"/>
        <item x="113"/>
        <item x="40"/>
        <item x="195"/>
        <item x="53"/>
        <item x="56"/>
        <item x="202"/>
        <item x="64"/>
        <item x="66"/>
        <item x="115"/>
        <item x="21"/>
        <item x="126"/>
        <item x="187"/>
        <item x="6"/>
        <item x="156"/>
        <item x="207"/>
        <item x="143"/>
        <item x="87"/>
        <item x="145"/>
        <item x="154"/>
        <item x="102"/>
        <item x="83"/>
        <item x="226"/>
        <item x="98"/>
        <item x="176"/>
        <item x="86"/>
        <item x="189"/>
        <item x="313"/>
        <item x="120"/>
        <item x="261"/>
        <item x="105"/>
        <item x="209"/>
        <item x="16"/>
        <item x="190"/>
        <item x="94"/>
        <item x="146"/>
        <item x="248"/>
        <item x="135"/>
        <item x="217"/>
        <item x="244"/>
        <item x="158"/>
        <item x="88"/>
        <item x="188"/>
        <item x="108"/>
        <item x="117"/>
        <item x="46"/>
        <item x="128"/>
        <item x="9"/>
        <item x="251"/>
        <item x="178"/>
        <item x="205"/>
        <item x="208"/>
        <item x="173"/>
        <item x="152"/>
        <item x="61"/>
        <item x="228"/>
        <item x="142"/>
        <item x="69"/>
        <item x="147"/>
        <item x="20"/>
        <item x="25"/>
        <item x="47"/>
        <item x="81"/>
        <item x="180"/>
        <item x="38"/>
        <item x="112"/>
        <item x="65"/>
        <item x="44"/>
        <item x="319"/>
        <item x="55"/>
        <item x="240"/>
        <item x="79"/>
        <item x="14"/>
        <item x="179"/>
        <item x="80"/>
        <item x="235"/>
        <item x="159"/>
        <item x="239"/>
        <item x="246"/>
        <item x="31"/>
        <item x="150"/>
        <item x="196"/>
        <item x="290"/>
        <item x="48"/>
        <item x="252"/>
        <item x="125"/>
        <item x="96"/>
        <item x="63"/>
        <item x="5"/>
        <item x="165"/>
        <item x="85"/>
        <item x="171"/>
        <item x="262"/>
        <item x="71"/>
        <item x="271"/>
        <item x="241"/>
        <item x="27"/>
        <item x="270"/>
        <item x="259"/>
        <item x="183"/>
        <item x="140"/>
        <item x="232"/>
        <item x="170"/>
        <item x="278"/>
        <item x="121"/>
        <item x="103"/>
        <item x="116"/>
        <item x="17"/>
        <item x="127"/>
        <item x="197"/>
        <item x="223"/>
        <item x="118"/>
        <item x="7"/>
        <item x="149"/>
        <item x="132"/>
        <item x="211"/>
        <item x="13"/>
        <item x="51"/>
        <item x="242"/>
        <item x="227"/>
        <item x="82"/>
        <item x="194"/>
        <item x="185"/>
        <item x="166"/>
        <item x="229"/>
        <item x="181"/>
        <item x="93"/>
        <item x="122"/>
        <item x="133"/>
        <item x="182"/>
        <item x="139"/>
        <item x="18"/>
        <item x="119"/>
        <item x="155"/>
        <item x="163"/>
        <item x="91"/>
        <item x="249"/>
        <item x="41"/>
        <item x="136"/>
        <item x="138"/>
        <item x="15"/>
        <item x="201"/>
        <item x="167"/>
        <item x="162"/>
        <item x="109"/>
        <item x="186"/>
        <item x="57"/>
        <item x="111"/>
        <item x="97"/>
        <item x="144"/>
        <item x="151"/>
        <item x="4"/>
        <item x="76"/>
        <item x="164"/>
        <item x="225"/>
        <item x="250"/>
        <item x="316"/>
        <item x="268"/>
        <item x="214"/>
        <item x="263"/>
        <item x="291"/>
        <item x="36"/>
        <item x="236"/>
        <item x="320"/>
        <item x="184"/>
        <item x="52"/>
        <item x="287"/>
        <item x="256"/>
        <item x="224"/>
        <item x="134"/>
        <item x="303"/>
        <item x="302"/>
        <item x="279"/>
        <item x="153"/>
        <item x="157"/>
        <item x="255"/>
        <item x="206"/>
        <item x="99"/>
        <item x="107"/>
        <item x="92"/>
        <item x="174"/>
        <item x="273"/>
        <item x="193"/>
        <item x="269"/>
        <item x="285"/>
        <item x="275"/>
        <item x="68"/>
        <item x="292"/>
        <item x="24"/>
        <item x="215"/>
        <item x="141"/>
        <item x="78"/>
        <item x="191"/>
        <item x="307"/>
        <item x="230"/>
        <item x="281"/>
        <item x="272"/>
        <item x="243"/>
        <item x="3"/>
        <item x="282"/>
        <item x="168"/>
        <item x="216"/>
        <item x="42"/>
        <item x="299"/>
        <item x="280"/>
        <item x="175"/>
        <item x="129"/>
        <item x="58"/>
        <item x="247"/>
        <item x="210"/>
        <item x="300"/>
        <item x="10"/>
        <item x="212"/>
        <item x="277"/>
        <item x="148"/>
        <item x="284"/>
        <item x="245"/>
        <item x="322"/>
        <item x="315"/>
        <item x="318"/>
        <item x="34"/>
        <item x="219"/>
        <item x="237"/>
        <item x="59"/>
        <item x="283"/>
        <item x="49"/>
        <item x="294"/>
        <item x="257"/>
        <item x="238"/>
        <item x="312"/>
        <item x="258"/>
        <item x="304"/>
        <item x="199"/>
        <item x="308"/>
        <item x="101"/>
        <item x="233"/>
        <item x="221"/>
        <item x="100"/>
        <item x="265"/>
        <item x="253"/>
        <item x="321"/>
        <item x="314"/>
        <item x="169"/>
        <item x="213"/>
        <item x="203"/>
        <item x="301"/>
        <item x="89"/>
        <item x="50"/>
        <item x="234"/>
        <item x="266"/>
        <item x="288"/>
        <item x="254"/>
        <item x="309"/>
        <item x="130"/>
        <item x="323"/>
        <item x="90"/>
        <item x="11"/>
        <item x="123"/>
        <item x="0"/>
        <item x="305"/>
        <item x="297"/>
        <item x="295"/>
        <item x="276"/>
        <item x="293"/>
        <item x="310"/>
        <item x="306"/>
        <item x="1"/>
        <item x="124"/>
        <item x="192"/>
        <item x="222"/>
        <item x="317"/>
        <item x="218"/>
        <item x="324"/>
        <item x="198"/>
        <item x="204"/>
        <item x="264"/>
        <item x="286"/>
        <item x="267"/>
        <item x="289"/>
        <item x="296"/>
        <item x="298"/>
        <item t="default"/>
      </items>
    </pivotField>
    <pivotField dataField="1" showAll="0">
      <items count="326">
        <item x="32"/>
        <item x="84"/>
        <item x="114"/>
        <item x="70"/>
        <item x="74"/>
        <item x="43"/>
        <item x="2"/>
        <item x="26"/>
        <item x="75"/>
        <item x="39"/>
        <item x="30"/>
        <item x="23"/>
        <item x="231"/>
        <item x="172"/>
        <item x="54"/>
        <item x="311"/>
        <item x="177"/>
        <item x="260"/>
        <item x="28"/>
        <item x="137"/>
        <item x="8"/>
        <item x="45"/>
        <item x="160"/>
        <item x="274"/>
        <item x="77"/>
        <item x="72"/>
        <item x="33"/>
        <item x="200"/>
        <item x="60"/>
        <item x="29"/>
        <item x="95"/>
        <item x="131"/>
        <item x="73"/>
        <item x="62"/>
        <item x="110"/>
        <item x="37"/>
        <item x="12"/>
        <item x="19"/>
        <item x="106"/>
        <item x="22"/>
        <item x="161"/>
        <item x="67"/>
        <item x="35"/>
        <item x="220"/>
        <item x="104"/>
        <item x="113"/>
        <item x="40"/>
        <item x="195"/>
        <item x="53"/>
        <item x="56"/>
        <item x="202"/>
        <item x="64"/>
        <item x="66"/>
        <item x="115"/>
        <item x="21"/>
        <item x="126"/>
        <item x="187"/>
        <item x="6"/>
        <item x="156"/>
        <item x="207"/>
        <item x="143"/>
        <item x="87"/>
        <item x="145"/>
        <item x="154"/>
        <item x="102"/>
        <item x="83"/>
        <item x="226"/>
        <item x="98"/>
        <item x="176"/>
        <item x="86"/>
        <item x="189"/>
        <item x="313"/>
        <item x="120"/>
        <item x="261"/>
        <item x="105"/>
        <item x="209"/>
        <item x="16"/>
        <item x="190"/>
        <item x="94"/>
        <item x="146"/>
        <item x="248"/>
        <item x="135"/>
        <item x="217"/>
        <item x="244"/>
        <item x="158"/>
        <item x="88"/>
        <item x="188"/>
        <item x="108"/>
        <item x="117"/>
        <item x="46"/>
        <item x="128"/>
        <item x="9"/>
        <item x="251"/>
        <item x="178"/>
        <item x="205"/>
        <item x="208"/>
        <item x="173"/>
        <item x="152"/>
        <item x="61"/>
        <item x="228"/>
        <item x="142"/>
        <item x="69"/>
        <item x="147"/>
        <item x="20"/>
        <item x="25"/>
        <item x="47"/>
        <item x="81"/>
        <item x="180"/>
        <item x="38"/>
        <item x="112"/>
        <item x="65"/>
        <item x="44"/>
        <item x="319"/>
        <item x="55"/>
        <item x="240"/>
        <item x="79"/>
        <item x="14"/>
        <item x="179"/>
        <item x="80"/>
        <item x="235"/>
        <item x="159"/>
        <item x="239"/>
        <item x="246"/>
        <item x="31"/>
        <item x="150"/>
        <item x="196"/>
        <item x="290"/>
        <item x="48"/>
        <item x="252"/>
        <item x="125"/>
        <item x="96"/>
        <item x="63"/>
        <item x="5"/>
        <item x="165"/>
        <item x="85"/>
        <item x="171"/>
        <item x="262"/>
        <item x="71"/>
        <item x="271"/>
        <item x="241"/>
        <item x="27"/>
        <item x="270"/>
        <item x="259"/>
        <item x="183"/>
        <item x="140"/>
        <item x="232"/>
        <item x="170"/>
        <item x="278"/>
        <item x="121"/>
        <item x="103"/>
        <item x="116"/>
        <item x="17"/>
        <item x="127"/>
        <item x="197"/>
        <item x="223"/>
        <item x="118"/>
        <item x="7"/>
        <item x="149"/>
        <item x="132"/>
        <item x="211"/>
        <item x="13"/>
        <item x="51"/>
        <item x="242"/>
        <item x="227"/>
        <item x="82"/>
        <item x="194"/>
        <item x="185"/>
        <item x="166"/>
        <item x="229"/>
        <item x="181"/>
        <item x="93"/>
        <item x="122"/>
        <item x="133"/>
        <item x="182"/>
        <item x="139"/>
        <item x="18"/>
        <item x="119"/>
        <item x="155"/>
        <item x="163"/>
        <item x="91"/>
        <item x="249"/>
        <item x="41"/>
        <item x="136"/>
        <item x="138"/>
        <item x="15"/>
        <item x="201"/>
        <item x="167"/>
        <item x="162"/>
        <item x="109"/>
        <item x="186"/>
        <item x="57"/>
        <item x="111"/>
        <item x="97"/>
        <item x="144"/>
        <item x="151"/>
        <item x="4"/>
        <item x="76"/>
        <item x="164"/>
        <item x="225"/>
        <item x="250"/>
        <item x="316"/>
        <item x="268"/>
        <item x="214"/>
        <item x="263"/>
        <item x="291"/>
        <item x="36"/>
        <item x="236"/>
        <item x="320"/>
        <item x="184"/>
        <item x="52"/>
        <item x="287"/>
        <item x="256"/>
        <item x="224"/>
        <item x="134"/>
        <item x="303"/>
        <item x="302"/>
        <item x="279"/>
        <item x="153"/>
        <item x="157"/>
        <item x="255"/>
        <item x="206"/>
        <item x="99"/>
        <item x="107"/>
        <item x="92"/>
        <item x="174"/>
        <item x="273"/>
        <item x="193"/>
        <item x="269"/>
        <item x="285"/>
        <item x="275"/>
        <item x="68"/>
        <item x="292"/>
        <item x="24"/>
        <item x="215"/>
        <item x="141"/>
        <item x="78"/>
        <item x="191"/>
        <item x="307"/>
        <item x="230"/>
        <item x="281"/>
        <item x="272"/>
        <item x="243"/>
        <item x="3"/>
        <item x="282"/>
        <item x="168"/>
        <item x="216"/>
        <item x="42"/>
        <item x="299"/>
        <item x="280"/>
        <item x="175"/>
        <item x="129"/>
        <item x="58"/>
        <item x="247"/>
        <item x="210"/>
        <item x="300"/>
        <item x="10"/>
        <item x="212"/>
        <item x="277"/>
        <item x="148"/>
        <item x="284"/>
        <item x="245"/>
        <item x="322"/>
        <item x="315"/>
        <item x="318"/>
        <item x="34"/>
        <item x="219"/>
        <item x="237"/>
        <item x="59"/>
        <item x="283"/>
        <item x="49"/>
        <item x="294"/>
        <item x="257"/>
        <item x="238"/>
        <item x="312"/>
        <item x="258"/>
        <item x="304"/>
        <item x="199"/>
        <item x="308"/>
        <item x="101"/>
        <item x="233"/>
        <item x="221"/>
        <item x="100"/>
        <item x="265"/>
        <item x="253"/>
        <item x="321"/>
        <item x="314"/>
        <item x="169"/>
        <item x="213"/>
        <item x="203"/>
        <item x="301"/>
        <item x="89"/>
        <item x="50"/>
        <item x="234"/>
        <item x="266"/>
        <item x="288"/>
        <item x="254"/>
        <item x="309"/>
        <item x="130"/>
        <item x="323"/>
        <item x="90"/>
        <item x="11"/>
        <item x="123"/>
        <item x="0"/>
        <item x="305"/>
        <item x="297"/>
        <item x="295"/>
        <item x="276"/>
        <item x="293"/>
        <item x="310"/>
        <item x="306"/>
        <item x="1"/>
        <item x="124"/>
        <item x="192"/>
        <item x="222"/>
        <item x="317"/>
        <item x="218"/>
        <item x="324"/>
        <item x="198"/>
        <item x="204"/>
        <item x="264"/>
        <item x="286"/>
        <item x="267"/>
        <item x="289"/>
        <item x="296"/>
        <item x="298"/>
        <item t="default"/>
      </items>
    </pivotField>
  </pivotFields>
  <rowFields count="1">
    <field x="2"/>
  </rowFields>
  <rowItems count="6">
    <i>
      <x/>
    </i>
    <i>
      <x v="1"/>
    </i>
    <i>
      <x v="2"/>
    </i>
    <i>
      <x v="3"/>
    </i>
    <i>
      <x v="4"/>
    </i>
    <i t="grand">
      <x/>
    </i>
  </rowItems>
  <colFields count="2">
    <field x="3"/>
    <field x="-2"/>
  </colFields>
  <colItems count="8">
    <i>
      <x v="3"/>
      <x/>
    </i>
    <i r="1" i="1">
      <x v="1"/>
    </i>
    <i>
      <x v="4"/>
      <x/>
    </i>
    <i r="1" i="1">
      <x v="1"/>
    </i>
    <i>
      <x v="5"/>
      <x/>
    </i>
    <i r="1" i="1">
      <x v="1"/>
    </i>
    <i t="grand">
      <x/>
    </i>
    <i t="grand" i="1">
      <x/>
    </i>
  </colItems>
  <dataFields count="2">
    <dataField name="Average of Kb size" fld="7" subtotal="average" baseField="0" baseItem="0" numFmtId="2"/>
    <dataField name="StdDev of Kb size" fld="7" subtotal="stdDev" baseField="0" baseItem="0" numFmtId="2"/>
  </dataFields>
  <chartFormats count="6">
    <chartFormat chart="0" format="18" series="1">
      <pivotArea type="data" outline="0" fieldPosition="0">
        <references count="2">
          <reference field="4294967294" count="1" selected="0">
            <x v="0"/>
          </reference>
          <reference field="3" count="1" selected="0">
            <x v="5"/>
          </reference>
        </references>
      </pivotArea>
    </chartFormat>
    <chartFormat chart="0" format="19" series="1">
      <pivotArea type="data" outline="0" fieldPosition="0">
        <references count="2">
          <reference field="4294967294" count="1" selected="0">
            <x v="0"/>
          </reference>
          <reference field="3" count="1" selected="0">
            <x v="3"/>
          </reference>
        </references>
      </pivotArea>
    </chartFormat>
    <chartFormat chart="0" format="20" series="1">
      <pivotArea type="data" outline="0" fieldPosition="0">
        <references count="2">
          <reference field="4294967294" count="1" selected="0">
            <x v="0"/>
          </reference>
          <reference field="3" count="1" selected="0">
            <x v="4"/>
          </reference>
        </references>
      </pivotArea>
    </chartFormat>
    <chartFormat chart="0" format="21" series="1">
      <pivotArea type="data" outline="0" fieldPosition="0">
        <references count="2">
          <reference field="4294967294" count="1" selected="0">
            <x v="1"/>
          </reference>
          <reference field="3" count="1" selected="0">
            <x v="4"/>
          </reference>
        </references>
      </pivotArea>
    </chartFormat>
    <chartFormat chart="0" format="22" series="1">
      <pivotArea type="data" outline="0" fieldPosition="0">
        <references count="2">
          <reference field="4294967294" count="1" selected="0">
            <x v="1"/>
          </reference>
          <reference field="3" count="1" selected="0">
            <x v="5"/>
          </reference>
        </references>
      </pivotArea>
    </chartFormat>
    <chartFormat chart="0" format="23" series="1">
      <pivotArea type="data" outline="0" fieldPosition="0">
        <references count="2">
          <reference field="4294967294" count="1" selected="0">
            <x v="1"/>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1F3AA3-9A0B-9B49-BA11-9A4282DA8EAF}" name="PivotTable4" cacheId="2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M20:R27" firstHeaderRow="1" firstDataRow="2" firstDataCol="1"/>
  <pivotFields count="8">
    <pivotField showAll="0"/>
    <pivotField showAll="0"/>
    <pivotField axis="axisRow" showAll="0" sortType="ascending">
      <items count="10">
        <item x="8"/>
        <item x="0"/>
        <item x="1"/>
        <item x="5"/>
        <item x="2"/>
        <item h="1" x="6"/>
        <item h="1" x="3"/>
        <item h="1" x="4"/>
        <item h="1" x="7"/>
        <item t="default"/>
      </items>
    </pivotField>
    <pivotField axis="axisCol" showAll="0" sortType="ascending">
      <items count="12">
        <item x="2"/>
        <item x="0"/>
        <item x="1"/>
        <item h="1" m="1" x="10"/>
        <item x="4"/>
        <item h="1" m="1" x="9"/>
        <item h="1" x="3"/>
        <item h="1" m="1" x="8"/>
        <item h="1" m="1" x="5"/>
        <item h="1" m="1" x="7"/>
        <item h="1" m="1" x="6"/>
        <item t="default"/>
      </items>
    </pivotField>
    <pivotField showAll="0"/>
    <pivotField showAll="0"/>
    <pivotField dataField="1" showAll="0"/>
    <pivotField showAll="0"/>
  </pivotFields>
  <rowFields count="1">
    <field x="2"/>
  </rowFields>
  <rowItems count="6">
    <i>
      <x/>
    </i>
    <i>
      <x v="1"/>
    </i>
    <i>
      <x v="2"/>
    </i>
    <i>
      <x v="3"/>
    </i>
    <i>
      <x v="4"/>
    </i>
    <i t="grand">
      <x/>
    </i>
  </rowItems>
  <colFields count="1">
    <field x="3"/>
  </colFields>
  <colItems count="5">
    <i>
      <x/>
    </i>
    <i>
      <x v="1"/>
    </i>
    <i>
      <x v="2"/>
    </i>
    <i>
      <x v="4"/>
    </i>
    <i t="grand">
      <x/>
    </i>
  </colItems>
  <dataFields count="1">
    <dataField name="Average of BW" fld="6" subtotal="average" baseField="0" baseItem="0"/>
  </dataFields>
  <formats count="2">
    <format dxfId="16">
      <pivotArea collapsedLevelsAreSubtotals="1" fieldPosition="0">
        <references count="2">
          <reference field="2" count="1">
            <x v="1"/>
          </reference>
          <reference field="3" count="1" selected="0">
            <x v="3"/>
          </reference>
        </references>
      </pivotArea>
    </format>
    <format dxfId="15">
      <pivotArea collapsedLevelsAreSubtotals="1" fieldPosition="0">
        <references count="2">
          <reference field="2" count="1">
            <x v="2"/>
          </reference>
          <reference field="3" count="1" selected="0">
            <x v="3"/>
          </reference>
        </references>
      </pivotArea>
    </format>
  </formats>
  <chartFormats count="20">
    <chartFormat chart="1" format="0" series="1">
      <pivotArea type="data" outline="0" fieldPosition="0">
        <references count="2">
          <reference field="4294967294" count="1" selected="0">
            <x v="0"/>
          </reference>
          <reference field="2" count="1" selected="0">
            <x v="1"/>
          </reference>
        </references>
      </pivotArea>
    </chartFormat>
    <chartFormat chart="1" format="1" series="1">
      <pivotArea type="data" outline="0" fieldPosition="0">
        <references count="2">
          <reference field="4294967294" count="1" selected="0">
            <x v="0"/>
          </reference>
          <reference field="2" count="1" selected="0">
            <x v="2"/>
          </reference>
        </references>
      </pivotArea>
    </chartFormat>
    <chartFormat chart="1" format="2" series="1">
      <pivotArea type="data" outline="0" fieldPosition="0">
        <references count="2">
          <reference field="4294967294" count="1" selected="0">
            <x v="0"/>
          </reference>
          <reference field="2" count="1" selected="0">
            <x v="3"/>
          </reference>
        </references>
      </pivotArea>
    </chartFormat>
    <chartFormat chart="1" format="3" series="1">
      <pivotArea type="data" outline="0" fieldPosition="0">
        <references count="2">
          <reference field="4294967294" count="1" selected="0">
            <x v="0"/>
          </reference>
          <reference field="2" count="1" selected="0">
            <x v="4"/>
          </reference>
        </references>
      </pivotArea>
    </chartFormat>
    <chartFormat chart="1" format="4" series="1">
      <pivotArea type="data" outline="0" fieldPosition="0">
        <references count="2">
          <reference field="4294967294" count="1" selected="0">
            <x v="0"/>
          </reference>
          <reference field="2" count="1" selected="0">
            <x v="5"/>
          </reference>
        </references>
      </pivotArea>
    </chartFormat>
    <chartFormat chart="1" format="5" series="1">
      <pivotArea type="data" outline="0" fieldPosition="0">
        <references count="2">
          <reference field="4294967294" count="1" selected="0">
            <x v="0"/>
          </reference>
          <reference field="2" count="1" selected="0">
            <x v="6"/>
          </reference>
        </references>
      </pivotArea>
    </chartFormat>
    <chartFormat chart="1" format="6" series="1">
      <pivotArea type="data" outline="0" fieldPosition="0">
        <references count="2">
          <reference field="4294967294" count="1" selected="0">
            <x v="0"/>
          </reference>
          <reference field="2" count="1" selected="0">
            <x v="7"/>
          </reference>
        </references>
      </pivotArea>
    </chartFormat>
    <chartFormat chart="1" format="7" series="1">
      <pivotArea type="data" outline="0" fieldPosition="0">
        <references count="2">
          <reference field="4294967294" count="1" selected="0">
            <x v="0"/>
          </reference>
          <reference field="2" count="1" selected="0">
            <x v="8"/>
          </reference>
        </references>
      </pivotArea>
    </chartFormat>
    <chartFormat chart="1" format="8" series="1">
      <pivotArea type="data" outline="0" fieldPosition="0">
        <references count="2">
          <reference field="4294967294" count="1" selected="0">
            <x v="0"/>
          </reference>
          <reference field="3" count="1" selected="0">
            <x v="7"/>
          </reference>
        </references>
      </pivotArea>
    </chartFormat>
    <chartFormat chart="1" format="9" series="1">
      <pivotArea type="data" outline="0" fieldPosition="0">
        <references count="2">
          <reference field="4294967294" count="1" selected="0">
            <x v="0"/>
          </reference>
          <reference field="3" count="1" selected="0">
            <x v="8"/>
          </reference>
        </references>
      </pivotArea>
    </chartFormat>
    <chartFormat chart="1" format="10" series="1">
      <pivotArea type="data" outline="0" fieldPosition="0">
        <references count="2">
          <reference field="4294967294" count="1" selected="0">
            <x v="0"/>
          </reference>
          <reference field="3" count="1" selected="0">
            <x v="9"/>
          </reference>
        </references>
      </pivotArea>
    </chartFormat>
    <chartFormat chart="1" format="11" series="1">
      <pivotArea type="data" outline="0" fieldPosition="0">
        <references count="2">
          <reference field="4294967294" count="1" selected="0">
            <x v="0"/>
          </reference>
          <reference field="3" count="1" selected="0">
            <x v="3"/>
          </reference>
        </references>
      </pivotArea>
    </chartFormat>
    <chartFormat chart="1" format="12" series="1">
      <pivotArea type="data" outline="0" fieldPosition="0">
        <references count="2">
          <reference field="4294967294" count="1" selected="0">
            <x v="0"/>
          </reference>
          <reference field="3" count="1" selected="0">
            <x v="5"/>
          </reference>
        </references>
      </pivotArea>
    </chartFormat>
    <chartFormat chart="1" format="13" series="1">
      <pivotArea type="data" outline="0" fieldPosition="0">
        <references count="2">
          <reference field="4294967294" count="1" selected="0">
            <x v="0"/>
          </reference>
          <reference field="3" count="1" selected="0">
            <x v="10"/>
          </reference>
        </references>
      </pivotArea>
    </chartFormat>
    <chartFormat chart="1" format="14" series="1">
      <pivotArea type="data" outline="0" fieldPosition="0">
        <references count="1">
          <reference field="4294967294" count="1" selected="0">
            <x v="0"/>
          </reference>
        </references>
      </pivotArea>
    </chartFormat>
    <chartFormat chart="1" format="15" series="1">
      <pivotArea type="data" outline="0" fieldPosition="0">
        <references count="2">
          <reference field="4294967294" count="1" selected="0">
            <x v="0"/>
          </reference>
          <reference field="3" count="1" selected="0">
            <x v="6"/>
          </reference>
        </references>
      </pivotArea>
    </chartFormat>
    <chartFormat chart="1" format="16" series="1">
      <pivotArea type="data" outline="0" fieldPosition="0">
        <references count="2">
          <reference field="4294967294" count="1" selected="0">
            <x v="0"/>
          </reference>
          <reference field="3" count="1" selected="0">
            <x v="1"/>
          </reference>
        </references>
      </pivotArea>
    </chartFormat>
    <chartFormat chart="1" format="17" series="1">
      <pivotArea type="data" outline="0" fieldPosition="0">
        <references count="2">
          <reference field="4294967294" count="1" selected="0">
            <x v="0"/>
          </reference>
          <reference field="3" count="1" selected="0">
            <x v="2"/>
          </reference>
        </references>
      </pivotArea>
    </chartFormat>
    <chartFormat chart="1" format="18" series="1">
      <pivotArea type="data" outline="0" fieldPosition="0">
        <references count="2">
          <reference field="4294967294" count="1" selected="0">
            <x v="0"/>
          </reference>
          <reference field="3" count="1" selected="0">
            <x v="0"/>
          </reference>
        </references>
      </pivotArea>
    </chartFormat>
    <chartFormat chart="1" format="19"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D1BCD4-5092-7547-9F8C-1302E7B2D001}" name="PivotTable3" cacheId="2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M3:R10" firstHeaderRow="1" firstDataRow="2" firstDataCol="1" rowPageCount="1" colPageCount="1"/>
  <pivotFields count="8">
    <pivotField showAll="0"/>
    <pivotField axis="axisPage" showAll="0">
      <items count="3">
        <item x="0"/>
        <item x="1"/>
        <item t="default"/>
      </items>
    </pivotField>
    <pivotField axis="axisRow" showAll="0" sortType="ascending">
      <items count="10">
        <item x="8"/>
        <item x="0"/>
        <item x="1"/>
        <item x="5"/>
        <item x="2"/>
        <item h="1" x="6"/>
        <item h="1" x="3"/>
        <item h="1" x="4"/>
        <item h="1" x="7"/>
        <item t="default"/>
      </items>
    </pivotField>
    <pivotField axis="axisCol" showAll="0" sortType="ascending">
      <items count="12">
        <item x="2"/>
        <item x="0"/>
        <item x="1"/>
        <item m="1" x="10"/>
        <item x="4"/>
        <item m="1" x="9"/>
        <item h="1" x="3"/>
        <item m="1" x="8"/>
        <item m="1" x="5"/>
        <item m="1" x="7"/>
        <item m="1" x="6"/>
        <item t="default"/>
      </items>
    </pivotField>
    <pivotField showAll="0"/>
    <pivotField dataField="1" showAll="0"/>
    <pivotField showAll="0"/>
    <pivotField showAll="0"/>
  </pivotFields>
  <rowFields count="1">
    <field x="2"/>
  </rowFields>
  <rowItems count="6">
    <i>
      <x/>
    </i>
    <i>
      <x v="1"/>
    </i>
    <i>
      <x v="2"/>
    </i>
    <i>
      <x v="3"/>
    </i>
    <i>
      <x v="4"/>
    </i>
    <i t="grand">
      <x/>
    </i>
  </rowItems>
  <colFields count="1">
    <field x="3"/>
  </colFields>
  <colItems count="5">
    <i>
      <x/>
    </i>
    <i>
      <x v="1"/>
    </i>
    <i>
      <x v="2"/>
    </i>
    <i>
      <x v="4"/>
    </i>
    <i t="grand">
      <x/>
    </i>
  </colItems>
  <pageFields count="1">
    <pageField fld="1" hier="-1"/>
  </pageFields>
  <dataFields count="1">
    <dataField name="Average of Lat" fld="5" subtotal="average" baseField="0" baseItem="0"/>
  </dataFields>
  <chartFormats count="30">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2"/>
          </reference>
        </references>
      </pivotArea>
    </chartFormat>
    <chartFormat chart="0" format="2" series="1">
      <pivotArea type="data" outline="0" fieldPosition="0">
        <references count="2">
          <reference field="4294967294" count="1" selected="0">
            <x v="0"/>
          </reference>
          <reference field="2" count="1" selected="0">
            <x v="3"/>
          </reference>
        </references>
      </pivotArea>
    </chartFormat>
    <chartFormat chart="0" format="3" series="1">
      <pivotArea type="data" outline="0" fieldPosition="0">
        <references count="2">
          <reference field="4294967294" count="1" selected="0">
            <x v="0"/>
          </reference>
          <reference field="2" count="1" selected="0">
            <x v="4"/>
          </reference>
        </references>
      </pivotArea>
    </chartFormat>
    <chartFormat chart="0" format="4" series="1">
      <pivotArea type="data" outline="0" fieldPosition="0">
        <references count="2">
          <reference field="4294967294" count="1" selected="0">
            <x v="0"/>
          </reference>
          <reference field="2" count="1" selected="0">
            <x v="5"/>
          </reference>
        </references>
      </pivotArea>
    </chartFormat>
    <chartFormat chart="0" format="5" series="1">
      <pivotArea type="data" outline="0" fieldPosition="0">
        <references count="2">
          <reference field="4294967294" count="1" selected="0">
            <x v="0"/>
          </reference>
          <reference field="2" count="1" selected="0">
            <x v="6"/>
          </reference>
        </references>
      </pivotArea>
    </chartFormat>
    <chartFormat chart="0" format="6" series="1">
      <pivotArea type="data" outline="0" fieldPosition="0">
        <references count="2">
          <reference field="4294967294" count="1" selected="0">
            <x v="0"/>
          </reference>
          <reference field="2" count="1" selected="0">
            <x v="7"/>
          </reference>
        </references>
      </pivotArea>
    </chartFormat>
    <chartFormat chart="0" format="7" series="1">
      <pivotArea type="data" outline="0" fieldPosition="0">
        <references count="2">
          <reference field="4294967294" count="1" selected="0">
            <x v="0"/>
          </reference>
          <reference field="2" count="1" selected="0">
            <x v="8"/>
          </reference>
        </references>
      </pivotArea>
    </chartFormat>
    <chartFormat chart="0" format="8" series="1">
      <pivotArea type="data" outline="0" fieldPosition="0">
        <references count="3">
          <reference field="4294967294" count="1" selected="0">
            <x v="0"/>
          </reference>
          <reference field="2" count="1" selected="0">
            <x v="6"/>
          </reference>
          <reference field="3" count="1" selected="0">
            <x v="7"/>
          </reference>
        </references>
      </pivotArea>
    </chartFormat>
    <chartFormat chart="0" format="9" series="1">
      <pivotArea type="data" outline="0" fieldPosition="0">
        <references count="3">
          <reference field="4294967294" count="1" selected="0">
            <x v="0"/>
          </reference>
          <reference field="2" count="1" selected="0">
            <x v="6"/>
          </reference>
          <reference field="3" count="1" selected="0">
            <x v="9"/>
          </reference>
        </references>
      </pivotArea>
    </chartFormat>
    <chartFormat chart="0" format="10" series="1">
      <pivotArea type="data" outline="0" fieldPosition="0">
        <references count="3">
          <reference field="4294967294" count="1" selected="0">
            <x v="0"/>
          </reference>
          <reference field="2" count="1" selected="0">
            <x v="7"/>
          </reference>
          <reference field="3" count="1" selected="0">
            <x v="7"/>
          </reference>
        </references>
      </pivotArea>
    </chartFormat>
    <chartFormat chart="0" format="11" series="1">
      <pivotArea type="data" outline="0" fieldPosition="0">
        <references count="3">
          <reference field="4294967294" count="1" selected="0">
            <x v="0"/>
          </reference>
          <reference field="2" count="1" selected="0">
            <x v="7"/>
          </reference>
          <reference field="3" count="1" selected="0">
            <x v="9"/>
          </reference>
        </references>
      </pivotArea>
    </chartFormat>
    <chartFormat chart="0" format="12" series="1">
      <pivotArea type="data" outline="0" fieldPosition="0">
        <references count="3">
          <reference field="4294967294" count="1" selected="0">
            <x v="0"/>
          </reference>
          <reference field="2" count="1" selected="0">
            <x v="8"/>
          </reference>
          <reference field="3" count="1" selected="0">
            <x v="7"/>
          </reference>
        </references>
      </pivotArea>
    </chartFormat>
    <chartFormat chart="0" format="13" series="1">
      <pivotArea type="data" outline="0" fieldPosition="0">
        <references count="2">
          <reference field="4294967294" count="1" selected="0">
            <x v="0"/>
          </reference>
          <reference field="3" count="1" selected="0">
            <x v="7"/>
          </reference>
        </references>
      </pivotArea>
    </chartFormat>
    <chartFormat chart="0" format="14" series="1">
      <pivotArea type="data" outline="0" fieldPosition="0">
        <references count="2">
          <reference field="4294967294" count="1" selected="0">
            <x v="0"/>
          </reference>
          <reference field="3" count="1" selected="0">
            <x v="8"/>
          </reference>
        </references>
      </pivotArea>
    </chartFormat>
    <chartFormat chart="0" format="15" series="1">
      <pivotArea type="data" outline="0" fieldPosition="0">
        <references count="2">
          <reference field="4294967294" count="1" selected="0">
            <x v="0"/>
          </reference>
          <reference field="3" count="1" selected="0">
            <x v="9"/>
          </reference>
        </references>
      </pivotArea>
    </chartFormat>
    <chartFormat chart="1" format="0" series="1">
      <pivotArea type="data" outline="0" fieldPosition="0">
        <references count="2">
          <reference field="4294967294" count="1" selected="0">
            <x v="0"/>
          </reference>
          <reference field="3" count="1" selected="0">
            <x v="7"/>
          </reference>
        </references>
      </pivotArea>
    </chartFormat>
    <chartFormat chart="1" format="1" series="1">
      <pivotArea type="data" outline="0" fieldPosition="0">
        <references count="2">
          <reference field="4294967294" count="1" selected="0">
            <x v="0"/>
          </reference>
          <reference field="3" count="1" selected="0">
            <x v="8"/>
          </reference>
        </references>
      </pivotArea>
    </chartFormat>
    <chartFormat chart="1" format="2" series="1">
      <pivotArea type="data" outline="0" fieldPosition="0">
        <references count="2">
          <reference field="4294967294" count="1" selected="0">
            <x v="0"/>
          </reference>
          <reference field="3" count="1" selected="0">
            <x v="9"/>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5"/>
          </reference>
        </references>
      </pivotArea>
    </chartFormat>
    <chartFormat chart="1" format="5" series="1">
      <pivotArea type="data" outline="0" fieldPosition="0">
        <references count="2">
          <reference field="4294967294" count="1" selected="0">
            <x v="0"/>
          </reference>
          <reference field="3" count="1" selected="0">
            <x v="10"/>
          </reference>
        </references>
      </pivotArea>
    </chartFormat>
    <chartFormat chart="4" format="0" series="1">
      <pivotArea type="data" outline="0" fieldPosition="0">
        <references count="2">
          <reference field="4294967294" count="1" selected="0">
            <x v="0"/>
          </reference>
          <reference field="3" count="1" selected="0">
            <x v="7"/>
          </reference>
        </references>
      </pivotArea>
    </chartFormat>
    <chartFormat chart="4" format="1" series="1">
      <pivotArea type="data" outline="0" fieldPosition="0">
        <references count="2">
          <reference field="4294967294" count="1" selected="0">
            <x v="0"/>
          </reference>
          <reference field="3" count="1" selected="0">
            <x v="3"/>
          </reference>
        </references>
      </pivotArea>
    </chartFormat>
    <chartFormat chart="4" format="2" series="1">
      <pivotArea type="data" outline="0" fieldPosition="0">
        <references count="2">
          <reference field="4294967294" count="1" selected="0">
            <x v="0"/>
          </reference>
          <reference field="3" count="1" selected="0">
            <x v="5"/>
          </reference>
        </references>
      </pivotArea>
    </chartFormat>
    <chartFormat chart="4" format="3" series="1">
      <pivotArea type="data" outline="0" fieldPosition="0">
        <references count="2">
          <reference field="4294967294" count="1" selected="0">
            <x v="0"/>
          </reference>
          <reference field="3" count="1" selected="0">
            <x v="6"/>
          </reference>
        </references>
      </pivotArea>
    </chartFormat>
    <chartFormat chart="4" format="4" series="1">
      <pivotArea type="data" outline="0" fieldPosition="0">
        <references count="2">
          <reference field="4294967294" count="1" selected="0">
            <x v="0"/>
          </reference>
          <reference field="3" count="1" selected="0">
            <x v="0"/>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2">
          <reference field="4294967294" count="1" selected="0">
            <x v="0"/>
          </reference>
          <reference field="3" count="1" selected="0">
            <x v="2"/>
          </reference>
        </references>
      </pivotArea>
    </chartFormat>
    <chartFormat chart="4" format="7"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3E540D-4A3A-9448-A990-B14950319D09}" name="PivotTable5" cacheId="2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Z21:AF28" firstHeaderRow="1" firstDataRow="2" firstDataCol="1"/>
  <pivotFields count="8">
    <pivotField showAll="0"/>
    <pivotField showAll="0"/>
    <pivotField axis="axisRow" showAll="0" sortType="ascending">
      <items count="10">
        <item x="8"/>
        <item x="0"/>
        <item x="1"/>
        <item x="5"/>
        <item x="2"/>
        <item h="1" x="6"/>
        <item h="1" x="3"/>
        <item h="1" x="4"/>
        <item h="1" x="7"/>
        <item t="default"/>
      </items>
    </pivotField>
    <pivotField axis="axisCol" showAll="0" sortType="ascending">
      <items count="12">
        <item x="2"/>
        <item x="0"/>
        <item x="1"/>
        <item m="1" x="10"/>
        <item x="4"/>
        <item m="1" x="9"/>
        <item x="3"/>
        <item m="1" x="8"/>
        <item m="1" x="5"/>
        <item m="1" x="7"/>
        <item m="1" x="6"/>
        <item t="default"/>
      </items>
    </pivotField>
    <pivotField showAll="0"/>
    <pivotField showAll="0"/>
    <pivotField dataField="1" showAll="0"/>
    <pivotField showAll="0"/>
  </pivotFields>
  <rowFields count="1">
    <field x="2"/>
  </rowFields>
  <rowItems count="6">
    <i>
      <x/>
    </i>
    <i>
      <x v="1"/>
    </i>
    <i>
      <x v="2"/>
    </i>
    <i>
      <x v="3"/>
    </i>
    <i>
      <x v="4"/>
    </i>
    <i t="grand">
      <x/>
    </i>
  </rowItems>
  <colFields count="1">
    <field x="3"/>
  </colFields>
  <colItems count="6">
    <i>
      <x/>
    </i>
    <i>
      <x v="1"/>
    </i>
    <i>
      <x v="2"/>
    </i>
    <i>
      <x v="4"/>
    </i>
    <i>
      <x v="6"/>
    </i>
    <i t="grand">
      <x/>
    </i>
  </colItems>
  <dataFields count="1">
    <dataField name="StdDev of BW" fld="6" subtotal="stdDev" baseField="0" baseItem="0"/>
  </dataFields>
  <formats count="2">
    <format dxfId="18">
      <pivotArea collapsedLevelsAreSubtotals="1" fieldPosition="0">
        <references count="2">
          <reference field="2" count="1">
            <x v="1"/>
          </reference>
          <reference field="3" count="1" selected="0">
            <x v="3"/>
          </reference>
        </references>
      </pivotArea>
    </format>
    <format dxfId="17">
      <pivotArea collapsedLevelsAreSubtotals="1" fieldPosition="0">
        <references count="2">
          <reference field="2" count="1">
            <x v="2"/>
          </reference>
          <reference field="3" count="1" selected="0">
            <x v="3"/>
          </reference>
        </references>
      </pivotArea>
    </format>
  </formats>
  <chartFormats count="16">
    <chartFormat chart="1" format="0" series="1">
      <pivotArea type="data" outline="0" fieldPosition="0">
        <references count="2">
          <reference field="4294967294" count="1" selected="0">
            <x v="0"/>
          </reference>
          <reference field="2" count="1" selected="0">
            <x v="1"/>
          </reference>
        </references>
      </pivotArea>
    </chartFormat>
    <chartFormat chart="1" format="1" series="1">
      <pivotArea type="data" outline="0" fieldPosition="0">
        <references count="2">
          <reference field="4294967294" count="1" selected="0">
            <x v="0"/>
          </reference>
          <reference field="2" count="1" selected="0">
            <x v="2"/>
          </reference>
        </references>
      </pivotArea>
    </chartFormat>
    <chartFormat chart="1" format="2" series="1">
      <pivotArea type="data" outline="0" fieldPosition="0">
        <references count="2">
          <reference field="4294967294" count="1" selected="0">
            <x v="0"/>
          </reference>
          <reference field="2" count="1" selected="0">
            <x v="3"/>
          </reference>
        </references>
      </pivotArea>
    </chartFormat>
    <chartFormat chart="1" format="3" series="1">
      <pivotArea type="data" outline="0" fieldPosition="0">
        <references count="2">
          <reference field="4294967294" count="1" selected="0">
            <x v="0"/>
          </reference>
          <reference field="2" count="1" selected="0">
            <x v="4"/>
          </reference>
        </references>
      </pivotArea>
    </chartFormat>
    <chartFormat chart="1" format="4" series="1">
      <pivotArea type="data" outline="0" fieldPosition="0">
        <references count="2">
          <reference field="4294967294" count="1" selected="0">
            <x v="0"/>
          </reference>
          <reference field="2" count="1" selected="0">
            <x v="5"/>
          </reference>
        </references>
      </pivotArea>
    </chartFormat>
    <chartFormat chart="1" format="5" series="1">
      <pivotArea type="data" outline="0" fieldPosition="0">
        <references count="2">
          <reference field="4294967294" count="1" selected="0">
            <x v="0"/>
          </reference>
          <reference field="2" count="1" selected="0">
            <x v="6"/>
          </reference>
        </references>
      </pivotArea>
    </chartFormat>
    <chartFormat chart="1" format="6" series="1">
      <pivotArea type="data" outline="0" fieldPosition="0">
        <references count="2">
          <reference field="4294967294" count="1" selected="0">
            <x v="0"/>
          </reference>
          <reference field="2" count="1" selected="0">
            <x v="7"/>
          </reference>
        </references>
      </pivotArea>
    </chartFormat>
    <chartFormat chart="1" format="7" series="1">
      <pivotArea type="data" outline="0" fieldPosition="0">
        <references count="2">
          <reference field="4294967294" count="1" selected="0">
            <x v="0"/>
          </reference>
          <reference field="2" count="1" selected="0">
            <x v="8"/>
          </reference>
        </references>
      </pivotArea>
    </chartFormat>
    <chartFormat chart="1" format="8" series="1">
      <pivotArea type="data" outline="0" fieldPosition="0">
        <references count="2">
          <reference field="4294967294" count="1" selected="0">
            <x v="0"/>
          </reference>
          <reference field="3" count="1" selected="0">
            <x v="7"/>
          </reference>
        </references>
      </pivotArea>
    </chartFormat>
    <chartFormat chart="1" format="9" series="1">
      <pivotArea type="data" outline="0" fieldPosition="0">
        <references count="2">
          <reference field="4294967294" count="1" selected="0">
            <x v="0"/>
          </reference>
          <reference field="3" count="1" selected="0">
            <x v="8"/>
          </reference>
        </references>
      </pivotArea>
    </chartFormat>
    <chartFormat chart="1" format="10" series="1">
      <pivotArea type="data" outline="0" fieldPosition="0">
        <references count="2">
          <reference field="4294967294" count="1" selected="0">
            <x v="0"/>
          </reference>
          <reference field="3" count="1" selected="0">
            <x v="9"/>
          </reference>
        </references>
      </pivotArea>
    </chartFormat>
    <chartFormat chart="1" format="11" series="1">
      <pivotArea type="data" outline="0" fieldPosition="0">
        <references count="2">
          <reference field="4294967294" count="1" selected="0">
            <x v="0"/>
          </reference>
          <reference field="3" count="1" selected="0">
            <x v="3"/>
          </reference>
        </references>
      </pivotArea>
    </chartFormat>
    <chartFormat chart="1" format="12" series="1">
      <pivotArea type="data" outline="0" fieldPosition="0">
        <references count="2">
          <reference field="4294967294" count="1" selected="0">
            <x v="0"/>
          </reference>
          <reference field="3" count="1" selected="0">
            <x v="5"/>
          </reference>
        </references>
      </pivotArea>
    </chartFormat>
    <chartFormat chart="1" format="13" series="1">
      <pivotArea type="data" outline="0" fieldPosition="0">
        <references count="2">
          <reference field="4294967294" count="1" selected="0">
            <x v="0"/>
          </reference>
          <reference field="3" count="1" selected="0">
            <x v="10"/>
          </reference>
        </references>
      </pivotArea>
    </chartFormat>
    <chartFormat chart="1" format="14" series="1">
      <pivotArea type="data" outline="0" fieldPosition="0">
        <references count="1">
          <reference field="4294967294" count="1" selected="0">
            <x v="0"/>
          </reference>
        </references>
      </pivotArea>
    </chartFormat>
    <chartFormat chart="1" format="15"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0A3B85A-FCF9-C442-9ADC-08F76575D730}" name="PivotTable2" cacheId="2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Z6:AF13" firstHeaderRow="1" firstDataRow="2" firstDataCol="1" rowPageCount="1" colPageCount="1"/>
  <pivotFields count="8">
    <pivotField showAll="0"/>
    <pivotField axis="axisPage" showAll="0">
      <items count="3">
        <item x="0"/>
        <item x="1"/>
        <item t="default"/>
      </items>
    </pivotField>
    <pivotField axis="axisRow" showAll="0" sortType="ascending">
      <items count="10">
        <item x="8"/>
        <item x="0"/>
        <item x="1"/>
        <item x="5"/>
        <item x="2"/>
        <item h="1" x="6"/>
        <item h="1" x="3"/>
        <item h="1" x="4"/>
        <item h="1" x="7"/>
        <item t="default"/>
      </items>
    </pivotField>
    <pivotField axis="axisCol" showAll="0" sortType="ascending">
      <items count="12">
        <item x="2"/>
        <item x="0"/>
        <item x="1"/>
        <item m="1" x="10"/>
        <item x="4"/>
        <item m="1" x="9"/>
        <item x="3"/>
        <item m="1" x="8"/>
        <item m="1" x="5"/>
        <item m="1" x="7"/>
        <item m="1" x="6"/>
        <item t="default"/>
      </items>
    </pivotField>
    <pivotField showAll="0"/>
    <pivotField dataField="1" showAll="0"/>
    <pivotField showAll="0"/>
    <pivotField showAll="0"/>
  </pivotFields>
  <rowFields count="1">
    <field x="2"/>
  </rowFields>
  <rowItems count="6">
    <i>
      <x/>
    </i>
    <i>
      <x v="1"/>
    </i>
    <i>
      <x v="2"/>
    </i>
    <i>
      <x v="3"/>
    </i>
    <i>
      <x v="4"/>
    </i>
    <i t="grand">
      <x/>
    </i>
  </rowItems>
  <colFields count="1">
    <field x="3"/>
  </colFields>
  <colItems count="6">
    <i>
      <x/>
    </i>
    <i>
      <x v="1"/>
    </i>
    <i>
      <x v="2"/>
    </i>
    <i>
      <x v="4"/>
    </i>
    <i>
      <x v="6"/>
    </i>
    <i t="grand">
      <x/>
    </i>
  </colItems>
  <pageFields count="1">
    <pageField fld="1" hier="-1"/>
  </pageFields>
  <dataFields count="1">
    <dataField name="StdDev of Lat" fld="5" subtotal="stdDev" baseField="0" baseItem="0"/>
  </dataFields>
  <chartFormats count="26">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2"/>
          </reference>
        </references>
      </pivotArea>
    </chartFormat>
    <chartFormat chart="0" format="2" series="1">
      <pivotArea type="data" outline="0" fieldPosition="0">
        <references count="2">
          <reference field="4294967294" count="1" selected="0">
            <x v="0"/>
          </reference>
          <reference field="2" count="1" selected="0">
            <x v="3"/>
          </reference>
        </references>
      </pivotArea>
    </chartFormat>
    <chartFormat chart="0" format="3" series="1">
      <pivotArea type="data" outline="0" fieldPosition="0">
        <references count="2">
          <reference field="4294967294" count="1" selected="0">
            <x v="0"/>
          </reference>
          <reference field="2" count="1" selected="0">
            <x v="4"/>
          </reference>
        </references>
      </pivotArea>
    </chartFormat>
    <chartFormat chart="0" format="4" series="1">
      <pivotArea type="data" outline="0" fieldPosition="0">
        <references count="2">
          <reference field="4294967294" count="1" selected="0">
            <x v="0"/>
          </reference>
          <reference field="2" count="1" selected="0">
            <x v="5"/>
          </reference>
        </references>
      </pivotArea>
    </chartFormat>
    <chartFormat chart="0" format="5" series="1">
      <pivotArea type="data" outline="0" fieldPosition="0">
        <references count="2">
          <reference field="4294967294" count="1" selected="0">
            <x v="0"/>
          </reference>
          <reference field="2" count="1" selected="0">
            <x v="6"/>
          </reference>
        </references>
      </pivotArea>
    </chartFormat>
    <chartFormat chart="0" format="6" series="1">
      <pivotArea type="data" outline="0" fieldPosition="0">
        <references count="2">
          <reference field="4294967294" count="1" selected="0">
            <x v="0"/>
          </reference>
          <reference field="2" count="1" selected="0">
            <x v="7"/>
          </reference>
        </references>
      </pivotArea>
    </chartFormat>
    <chartFormat chart="0" format="7" series="1">
      <pivotArea type="data" outline="0" fieldPosition="0">
        <references count="2">
          <reference field="4294967294" count="1" selected="0">
            <x v="0"/>
          </reference>
          <reference field="2" count="1" selected="0">
            <x v="8"/>
          </reference>
        </references>
      </pivotArea>
    </chartFormat>
    <chartFormat chart="0" format="8" series="1">
      <pivotArea type="data" outline="0" fieldPosition="0">
        <references count="3">
          <reference field="4294967294" count="1" selected="0">
            <x v="0"/>
          </reference>
          <reference field="2" count="1" selected="0">
            <x v="6"/>
          </reference>
          <reference field="3" count="1" selected="0">
            <x v="7"/>
          </reference>
        </references>
      </pivotArea>
    </chartFormat>
    <chartFormat chart="0" format="9" series="1">
      <pivotArea type="data" outline="0" fieldPosition="0">
        <references count="3">
          <reference field="4294967294" count="1" selected="0">
            <x v="0"/>
          </reference>
          <reference field="2" count="1" selected="0">
            <x v="6"/>
          </reference>
          <reference field="3" count="1" selected="0">
            <x v="9"/>
          </reference>
        </references>
      </pivotArea>
    </chartFormat>
    <chartFormat chart="0" format="10" series="1">
      <pivotArea type="data" outline="0" fieldPosition="0">
        <references count="3">
          <reference field="4294967294" count="1" selected="0">
            <x v="0"/>
          </reference>
          <reference field="2" count="1" selected="0">
            <x v="7"/>
          </reference>
          <reference field="3" count="1" selected="0">
            <x v="7"/>
          </reference>
        </references>
      </pivotArea>
    </chartFormat>
    <chartFormat chart="0" format="11" series="1">
      <pivotArea type="data" outline="0" fieldPosition="0">
        <references count="3">
          <reference field="4294967294" count="1" selected="0">
            <x v="0"/>
          </reference>
          <reference field="2" count="1" selected="0">
            <x v="7"/>
          </reference>
          <reference field="3" count="1" selected="0">
            <x v="9"/>
          </reference>
        </references>
      </pivotArea>
    </chartFormat>
    <chartFormat chart="0" format="12" series="1">
      <pivotArea type="data" outline="0" fieldPosition="0">
        <references count="3">
          <reference field="4294967294" count="1" selected="0">
            <x v="0"/>
          </reference>
          <reference field="2" count="1" selected="0">
            <x v="8"/>
          </reference>
          <reference field="3" count="1" selected="0">
            <x v="7"/>
          </reference>
        </references>
      </pivotArea>
    </chartFormat>
    <chartFormat chart="0" format="13" series="1">
      <pivotArea type="data" outline="0" fieldPosition="0">
        <references count="2">
          <reference field="4294967294" count="1" selected="0">
            <x v="0"/>
          </reference>
          <reference field="3" count="1" selected="0">
            <x v="7"/>
          </reference>
        </references>
      </pivotArea>
    </chartFormat>
    <chartFormat chart="0" format="14" series="1">
      <pivotArea type="data" outline="0" fieldPosition="0">
        <references count="2">
          <reference field="4294967294" count="1" selected="0">
            <x v="0"/>
          </reference>
          <reference field="3" count="1" selected="0">
            <x v="8"/>
          </reference>
        </references>
      </pivotArea>
    </chartFormat>
    <chartFormat chart="0" format="15" series="1">
      <pivotArea type="data" outline="0" fieldPosition="0">
        <references count="2">
          <reference field="4294967294" count="1" selected="0">
            <x v="0"/>
          </reference>
          <reference field="3" count="1" selected="0">
            <x v="9"/>
          </reference>
        </references>
      </pivotArea>
    </chartFormat>
    <chartFormat chart="1" format="0" series="1">
      <pivotArea type="data" outline="0" fieldPosition="0">
        <references count="2">
          <reference field="4294967294" count="1" selected="0">
            <x v="0"/>
          </reference>
          <reference field="3" count="1" selected="0">
            <x v="7"/>
          </reference>
        </references>
      </pivotArea>
    </chartFormat>
    <chartFormat chart="1" format="1" series="1">
      <pivotArea type="data" outline="0" fieldPosition="0">
        <references count="2">
          <reference field="4294967294" count="1" selected="0">
            <x v="0"/>
          </reference>
          <reference field="3" count="1" selected="0">
            <x v="8"/>
          </reference>
        </references>
      </pivotArea>
    </chartFormat>
    <chartFormat chart="1" format="2" series="1">
      <pivotArea type="data" outline="0" fieldPosition="0">
        <references count="2">
          <reference field="4294967294" count="1" selected="0">
            <x v="0"/>
          </reference>
          <reference field="3" count="1" selected="0">
            <x v="9"/>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5"/>
          </reference>
        </references>
      </pivotArea>
    </chartFormat>
    <chartFormat chart="1" format="5" series="1">
      <pivotArea type="data" outline="0" fieldPosition="0">
        <references count="2">
          <reference field="4294967294" count="1" selected="0">
            <x v="0"/>
          </reference>
          <reference field="3" count="1" selected="0">
            <x v="10"/>
          </reference>
        </references>
      </pivotArea>
    </chartFormat>
    <chartFormat chart="4" format="0" series="1">
      <pivotArea type="data" outline="0" fieldPosition="0">
        <references count="2">
          <reference field="4294967294" count="1" selected="0">
            <x v="0"/>
          </reference>
          <reference field="3" count="1" selected="0">
            <x v="7"/>
          </reference>
        </references>
      </pivotArea>
    </chartFormat>
    <chartFormat chart="4" format="1" series="1">
      <pivotArea type="data" outline="0" fieldPosition="0">
        <references count="2">
          <reference field="4294967294" count="1" selected="0">
            <x v="0"/>
          </reference>
          <reference field="3" count="1" selected="0">
            <x v="3"/>
          </reference>
        </references>
      </pivotArea>
    </chartFormat>
    <chartFormat chart="4" format="2" series="1">
      <pivotArea type="data" outline="0" fieldPosition="0">
        <references count="2">
          <reference field="4294967294" count="1" selected="0">
            <x v="0"/>
          </reference>
          <reference field="3" count="1" selected="0">
            <x v="5"/>
          </reference>
        </references>
      </pivotArea>
    </chartFormat>
    <chartFormat chart="4" format="3"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0EEA2F8-8F8F-0E4C-B9F7-85332B7E22DF}" name="PivotTable8" cacheId="2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M52:Q58" firstHeaderRow="1" firstDataRow="3" firstDataCol="1"/>
  <pivotFields count="8">
    <pivotField showAll="0"/>
    <pivotField showAll="0"/>
    <pivotField axis="axisCol" showAll="0" sortType="ascending">
      <items count="10">
        <item x="8"/>
        <item h="1" x="0"/>
        <item h="1" x="1"/>
        <item h="1" x="5"/>
        <item h="1" x="2"/>
        <item h="1" x="6"/>
        <item h="1" x="3"/>
        <item h="1" x="4"/>
        <item h="1" x="7"/>
        <item t="default"/>
      </items>
    </pivotField>
    <pivotField axis="axisRow" showAll="0" sortType="ascending">
      <items count="12">
        <item x="2"/>
        <item x="0"/>
        <item x="1"/>
        <item h="1" m="1" x="10"/>
        <item h="1" x="4"/>
        <item h="1" m="1" x="9"/>
        <item h="1" x="3"/>
        <item h="1" m="1" x="8"/>
        <item h="1" m="1" x="5"/>
        <item h="1" m="1" x="7"/>
        <item h="1" m="1" x="6"/>
        <item t="default"/>
      </items>
    </pivotField>
    <pivotField showAll="0"/>
    <pivotField showAll="0"/>
    <pivotField showAll="0"/>
    <pivotField dataField="1" showAll="0"/>
  </pivotFields>
  <rowFields count="1">
    <field x="3"/>
  </rowFields>
  <rowItems count="4">
    <i>
      <x/>
    </i>
    <i>
      <x v="1"/>
    </i>
    <i>
      <x v="2"/>
    </i>
    <i t="grand">
      <x/>
    </i>
  </rowItems>
  <colFields count="2">
    <field x="2"/>
    <field x="-2"/>
  </colFields>
  <colItems count="4">
    <i>
      <x/>
      <x/>
    </i>
    <i r="1" i="1">
      <x v="1"/>
    </i>
    <i t="grand">
      <x/>
    </i>
    <i t="grand" i="1">
      <x/>
    </i>
  </colItems>
  <dataFields count="2">
    <dataField name="Average of BW2" fld="7" subtotal="average" baseField="0" baseItem="0"/>
    <dataField name="StdDev of BW2_2" fld="7" subtotal="stdDev" baseField="0" baseItem="0"/>
  </dataFields>
  <formats count="2">
    <format dxfId="20">
      <pivotArea collapsedLevelsAreSubtotals="1" fieldPosition="0">
        <references count="2">
          <reference field="2" count="1">
            <x v="1"/>
          </reference>
          <reference field="3" count="1" selected="0">
            <x v="3"/>
          </reference>
        </references>
      </pivotArea>
    </format>
    <format dxfId="19">
      <pivotArea collapsedLevelsAreSubtotals="1" fieldPosition="0">
        <references count="2">
          <reference field="2" count="1">
            <x v="2"/>
          </reference>
          <reference field="3"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D0CAF0E-D8BC-8546-BDD6-77331FE57E66}" name="PivotTable1" cacheId="2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M37:S44" firstHeaderRow="1" firstDataRow="2" firstDataCol="1"/>
  <pivotFields count="8">
    <pivotField showAll="0"/>
    <pivotField showAll="0"/>
    <pivotField axis="axisRow" showAll="0">
      <items count="10">
        <item x="0"/>
        <item x="1"/>
        <item x="5"/>
        <item x="2"/>
        <item h="1" x="6"/>
        <item h="1" x="3"/>
        <item h="1" x="4"/>
        <item h="1" x="7"/>
        <item x="8"/>
        <item t="default"/>
      </items>
    </pivotField>
    <pivotField axis="axisCol" showAll="0" sortType="ascending">
      <items count="12">
        <item x="2"/>
        <item x="0"/>
        <item x="1"/>
        <item m="1" x="10"/>
        <item x="4"/>
        <item m="1" x="9"/>
        <item x="3"/>
        <item m="1" x="8"/>
        <item m="1" x="5"/>
        <item m="1" x="7"/>
        <item m="1" x="6"/>
        <item t="default"/>
      </items>
    </pivotField>
    <pivotField showAll="0"/>
    <pivotField dataField="1" showAll="0"/>
    <pivotField showAll="0"/>
    <pivotField showAll="0"/>
  </pivotFields>
  <rowFields count="1">
    <field x="2"/>
  </rowFields>
  <rowItems count="6">
    <i>
      <x/>
    </i>
    <i>
      <x v="1"/>
    </i>
    <i>
      <x v="2"/>
    </i>
    <i>
      <x v="3"/>
    </i>
    <i>
      <x v="8"/>
    </i>
    <i t="grand">
      <x/>
    </i>
  </rowItems>
  <colFields count="1">
    <field x="3"/>
  </colFields>
  <colItems count="6">
    <i>
      <x/>
    </i>
    <i>
      <x v="1"/>
    </i>
    <i>
      <x v="2"/>
    </i>
    <i>
      <x v="4"/>
    </i>
    <i>
      <x v="6"/>
    </i>
    <i t="grand">
      <x/>
    </i>
  </colItems>
  <dataFields count="1">
    <dataField name="Count of Lat" fld="5" subtotal="count" baseField="0" baseItem="0"/>
  </dataFields>
  <formats count="1">
    <format dxfId="21">
      <pivotArea collapsedLevelsAreSubtotals="1" fieldPosition="0">
        <references count="2">
          <reference field="2" count="1">
            <x v="2"/>
          </reference>
          <reference field="3" count="1" selected="0">
            <x v="3"/>
          </reference>
        </references>
      </pivotArea>
    </format>
  </formats>
  <chartFormats count="2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3">
          <reference field="4294967294" count="1" selected="0">
            <x v="0"/>
          </reference>
          <reference field="2" count="1" selected="0">
            <x v="5"/>
          </reference>
          <reference field="3" count="1" selected="0">
            <x v="7"/>
          </reference>
        </references>
      </pivotArea>
    </chartFormat>
    <chartFormat chart="0" format="9" series="1">
      <pivotArea type="data" outline="0" fieldPosition="0">
        <references count="3">
          <reference field="4294967294" count="1" selected="0">
            <x v="0"/>
          </reference>
          <reference field="2" count="1" selected="0">
            <x v="5"/>
          </reference>
          <reference field="3" count="1" selected="0">
            <x v="9"/>
          </reference>
        </references>
      </pivotArea>
    </chartFormat>
    <chartFormat chart="0" format="10" series="1">
      <pivotArea type="data" outline="0" fieldPosition="0">
        <references count="3">
          <reference field="4294967294" count="1" selected="0">
            <x v="0"/>
          </reference>
          <reference field="2" count="1" selected="0">
            <x v="6"/>
          </reference>
          <reference field="3" count="1" selected="0">
            <x v="7"/>
          </reference>
        </references>
      </pivotArea>
    </chartFormat>
    <chartFormat chart="0" format="11" series="1">
      <pivotArea type="data" outline="0" fieldPosition="0">
        <references count="3">
          <reference field="4294967294" count="1" selected="0">
            <x v="0"/>
          </reference>
          <reference field="2" count="1" selected="0">
            <x v="6"/>
          </reference>
          <reference field="3" count="1" selected="0">
            <x v="9"/>
          </reference>
        </references>
      </pivotArea>
    </chartFormat>
    <chartFormat chart="0" format="12" series="1">
      <pivotArea type="data" outline="0" fieldPosition="0">
        <references count="3">
          <reference field="4294967294" count="1" selected="0">
            <x v="0"/>
          </reference>
          <reference field="2" count="1" selected="0">
            <x v="7"/>
          </reference>
          <reference field="3" count="1" selected="0">
            <x v="7"/>
          </reference>
        </references>
      </pivotArea>
    </chartFormat>
    <chartFormat chart="0" format="13" series="1">
      <pivotArea type="data" outline="0" fieldPosition="0">
        <references count="2">
          <reference field="4294967294" count="1" selected="0">
            <x v="0"/>
          </reference>
          <reference field="3" count="1" selected="0">
            <x v="7"/>
          </reference>
        </references>
      </pivotArea>
    </chartFormat>
    <chartFormat chart="0" format="14" series="1">
      <pivotArea type="data" outline="0" fieldPosition="0">
        <references count="2">
          <reference field="4294967294" count="1" selected="0">
            <x v="0"/>
          </reference>
          <reference field="3" count="1" selected="0">
            <x v="8"/>
          </reference>
        </references>
      </pivotArea>
    </chartFormat>
    <chartFormat chart="0" format="15" series="1">
      <pivotArea type="data" outline="0" fieldPosition="0">
        <references count="2">
          <reference field="4294967294" count="1" selected="0">
            <x v="0"/>
          </reference>
          <reference field="3" count="1" selected="0">
            <x v="9"/>
          </reference>
        </references>
      </pivotArea>
    </chartFormat>
    <chartFormat chart="1" format="0" series="1">
      <pivotArea type="data" outline="0" fieldPosition="0">
        <references count="2">
          <reference field="4294967294" count="1" selected="0">
            <x v="0"/>
          </reference>
          <reference field="3" count="1" selected="0">
            <x v="7"/>
          </reference>
        </references>
      </pivotArea>
    </chartFormat>
    <chartFormat chart="1" format="1" series="1">
      <pivotArea type="data" outline="0" fieldPosition="0">
        <references count="2">
          <reference field="4294967294" count="1" selected="0">
            <x v="0"/>
          </reference>
          <reference field="3" count="1" selected="0">
            <x v="8"/>
          </reference>
        </references>
      </pivotArea>
    </chartFormat>
    <chartFormat chart="1" format="2" series="1">
      <pivotArea type="data" outline="0" fieldPosition="0">
        <references count="2">
          <reference field="4294967294" count="1" selected="0">
            <x v="0"/>
          </reference>
          <reference field="3" count="1" selected="0">
            <x v="9"/>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5"/>
          </reference>
        </references>
      </pivotArea>
    </chartFormat>
    <chartFormat chart="1" format="5" series="1">
      <pivotArea type="data" outline="0" fieldPosition="0">
        <references count="2">
          <reference field="4294967294" count="1" selected="0">
            <x v="0"/>
          </reference>
          <reference field="3" count="1" selected="0">
            <x v="10"/>
          </reference>
        </references>
      </pivotArea>
    </chartFormat>
    <chartFormat chart="2" format="0" series="1">
      <pivotArea type="data" outline="0" fieldPosition="0">
        <references count="2">
          <reference field="4294967294" count="1" selected="0">
            <x v="0"/>
          </reference>
          <reference field="3" count="1" selected="0">
            <x v="7"/>
          </reference>
        </references>
      </pivotArea>
    </chartFormat>
    <chartFormat chart="2" format="1" series="1">
      <pivotArea type="data" outline="0" fieldPosition="0">
        <references count="2">
          <reference field="4294967294" count="1" selected="0">
            <x v="0"/>
          </reference>
          <reference field="3" count="1" selected="0">
            <x v="3"/>
          </reference>
        </references>
      </pivotArea>
    </chartFormat>
    <chartFormat chart="2" format="2" series="1">
      <pivotArea type="data" outline="0" fieldPosition="0">
        <references count="2">
          <reference field="4294967294" count="1" selected="0">
            <x v="0"/>
          </reference>
          <reference field="3" count="1" selected="0">
            <x v="5"/>
          </reference>
        </references>
      </pivotArea>
    </chartFormat>
    <chartFormat chart="4" format="0" series="1">
      <pivotArea type="data" outline="0" fieldPosition="0">
        <references count="2">
          <reference field="4294967294" count="1" selected="0">
            <x v="0"/>
          </reference>
          <reference field="3" count="1" selected="0">
            <x v="7"/>
          </reference>
        </references>
      </pivotArea>
    </chartFormat>
    <chartFormat chart="4" format="1" series="1">
      <pivotArea type="data" outline="0" fieldPosition="0">
        <references count="2">
          <reference field="4294967294" count="1" selected="0">
            <x v="0"/>
          </reference>
          <reference field="3" count="1" selected="0">
            <x v="3"/>
          </reference>
        </references>
      </pivotArea>
    </chartFormat>
    <chartFormat chart="4" format="2"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C3F308E-250F-A04B-80D1-742E4D3750E0}" name="PivotTable9" cacheId="23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1:N5" firstHeaderRow="0" firstDataRow="1" firstDataCol="1"/>
  <pivotFields count="8">
    <pivotField showAll="0"/>
    <pivotField showAll="0"/>
    <pivotField showAll="0"/>
    <pivotField axis="axisRow" showAll="0">
      <items count="8">
        <item m="1" x="5"/>
        <item m="1" x="6"/>
        <item m="1" x="4"/>
        <item m="1" x="3"/>
        <item x="0"/>
        <item x="1"/>
        <item x="2"/>
        <item t="default"/>
      </items>
    </pivotField>
    <pivotField showAll="0"/>
    <pivotField dataField="1" showAll="0"/>
    <pivotField showAll="0"/>
    <pivotField showAll="0"/>
  </pivotFields>
  <rowFields count="1">
    <field x="3"/>
  </rowFields>
  <rowItems count="4">
    <i>
      <x v="4"/>
    </i>
    <i>
      <x v="5"/>
    </i>
    <i>
      <x v="6"/>
    </i>
    <i t="grand">
      <x/>
    </i>
  </rowItems>
  <colFields count="1">
    <field x="-2"/>
  </colFields>
  <colItems count="2">
    <i>
      <x/>
    </i>
    <i i="1">
      <x v="1"/>
    </i>
  </colItems>
  <dataFields count="2">
    <dataField name="Average of Lat" fld="5" subtotal="average" baseField="0" baseItem="0" numFmtId="2"/>
    <dataField name="StdDev of Lat2" fld="5" subtotal="stdDev"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65F6CF4-3D6C-9949-A082-CBFFB122B67C}" name="PivotTable10" cacheId="23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8:N12" firstHeaderRow="0" firstDataRow="1" firstDataCol="1"/>
  <pivotFields count="8">
    <pivotField showAll="0"/>
    <pivotField showAll="0"/>
    <pivotField showAll="0"/>
    <pivotField axis="axisRow" showAll="0">
      <items count="8">
        <item m="1" x="5"/>
        <item m="1" x="6"/>
        <item m="1" x="4"/>
        <item m="1" x="3"/>
        <item x="0"/>
        <item x="1"/>
        <item x="2"/>
        <item t="default"/>
      </items>
    </pivotField>
    <pivotField showAll="0"/>
    <pivotField showAll="0"/>
    <pivotField showAll="0">
      <items count="15">
        <item x="7"/>
        <item x="1"/>
        <item x="13"/>
        <item x="5"/>
        <item x="4"/>
        <item x="0"/>
        <item x="10"/>
        <item x="2"/>
        <item x="3"/>
        <item x="9"/>
        <item x="11"/>
        <item x="12"/>
        <item x="6"/>
        <item x="8"/>
        <item t="default"/>
      </items>
    </pivotField>
    <pivotField dataField="1" showAll="0">
      <items count="15">
        <item x="7"/>
        <item x="1"/>
        <item x="13"/>
        <item x="5"/>
        <item x="4"/>
        <item x="0"/>
        <item x="10"/>
        <item x="2"/>
        <item x="3"/>
        <item x="9"/>
        <item x="11"/>
        <item x="12"/>
        <item x="6"/>
        <item x="8"/>
        <item t="default"/>
      </items>
    </pivotField>
  </pivotFields>
  <rowFields count="1">
    <field x="3"/>
  </rowFields>
  <rowItems count="4">
    <i>
      <x v="4"/>
    </i>
    <i>
      <x v="5"/>
    </i>
    <i>
      <x v="6"/>
    </i>
    <i t="grand">
      <x/>
    </i>
  </rowItems>
  <colFields count="1">
    <field x="-2"/>
  </colFields>
  <colItems count="2">
    <i>
      <x/>
    </i>
    <i i="1">
      <x v="1"/>
    </i>
  </colItems>
  <dataFields count="2">
    <dataField name="Average of BW2" fld="7" subtotal="average" baseField="0" baseItem="0" numFmtId="2"/>
    <dataField name="StdDev of BW2_2" fld="7" subtotal="stdDev"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0302AE-3794-3D48-8E40-BB47AE241E7B}" name="PivotTable1" cacheId="2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22:O26" firstHeaderRow="0" firstDataRow="1" firstDataCol="1"/>
  <pivotFields count="7">
    <pivotField showAll="0"/>
    <pivotField showAll="0"/>
    <pivotField axis="axisRow" showAll="0">
      <items count="7">
        <item m="1" x="5"/>
        <item m="1" x="4"/>
        <item m="1" x="3"/>
        <item x="0"/>
        <item x="1"/>
        <item x="2"/>
        <item t="default"/>
      </items>
    </pivotField>
    <pivotField showAll="0"/>
    <pivotField dataField="1" showAll="0"/>
    <pivotField dataField="1" showAll="0"/>
    <pivotField showAll="0"/>
  </pivotFields>
  <rowFields count="1">
    <field x="2"/>
  </rowFields>
  <rowItems count="4">
    <i>
      <x v="3"/>
    </i>
    <i>
      <x v="4"/>
    </i>
    <i>
      <x v="5"/>
    </i>
    <i t="grand">
      <x/>
    </i>
  </rowItems>
  <colFields count="1">
    <field x="-2"/>
  </colFields>
  <colItems count="4">
    <i>
      <x/>
    </i>
    <i i="1">
      <x v="1"/>
    </i>
    <i i="2">
      <x v="2"/>
    </i>
    <i i="3">
      <x v="3"/>
    </i>
  </colItems>
  <dataFields count="4">
    <dataField name="Average of Lat" fld="4" subtotal="average" baseField="0" baseItem="0"/>
    <dataField name="StdDev of Lat2" fld="4" subtotal="stdDev" baseField="0" baseItem="0"/>
    <dataField name="Average of BW" fld="5" subtotal="average" baseField="0" baseItem="0"/>
    <dataField name="StdDev of BW2" fld="5" subtotal="stdDev"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A4C399A-F7F3-6C4E-A062-F602472C91EE}" name="PivotTable7" cacheId="2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L4" firstHeaderRow="1" firstDataRow="2" firstDataCol="1"/>
  <pivotFields count="5">
    <pivotField showAll="0"/>
    <pivotField axis="axisRow" showAll="0">
      <items count="2">
        <item x="0"/>
        <item t="default"/>
      </items>
    </pivotField>
    <pivotField axis="axisCol" showAll="0">
      <items count="4">
        <item x="1"/>
        <item x="2"/>
        <item x="0"/>
        <item t="default"/>
      </items>
    </pivotField>
    <pivotField dataField="1" showAll="0"/>
    <pivotField showAll="0"/>
  </pivotFields>
  <rowFields count="1">
    <field x="1"/>
  </rowFields>
  <rowItems count="2">
    <i>
      <x/>
    </i>
    <i t="grand">
      <x/>
    </i>
  </rowItems>
  <colFields count="1">
    <field x="2"/>
  </colFields>
  <colItems count="4">
    <i>
      <x/>
    </i>
    <i>
      <x v="1"/>
    </i>
    <i>
      <x v="2"/>
    </i>
    <i t="grand">
      <x/>
    </i>
  </colItems>
  <dataFields count="1">
    <dataField name="Average of Score"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529FACE-4EE0-594A-AD27-D7EC9AF36EB2}" name="PivotTable4" cacheId="2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39:M43" firstHeaderRow="0" firstDataRow="1" firstDataCol="1"/>
  <pivotFields count="7">
    <pivotField showAll="0"/>
    <pivotField showAll="0"/>
    <pivotField axis="axisRow" showAll="0">
      <items count="7">
        <item m="1" x="5"/>
        <item m="1" x="4"/>
        <item m="1" x="3"/>
        <item x="0"/>
        <item x="1"/>
        <item x="2"/>
        <item t="default"/>
      </items>
    </pivotField>
    <pivotField showAll="0"/>
    <pivotField showAll="0"/>
    <pivotField showAll="0"/>
    <pivotField dataField="1" showAll="0">
      <items count="16">
        <item x="2"/>
        <item x="12"/>
        <item x="14"/>
        <item x="9"/>
        <item x="7"/>
        <item x="13"/>
        <item x="6"/>
        <item x="10"/>
        <item x="1"/>
        <item x="8"/>
        <item x="5"/>
        <item x="3"/>
        <item x="0"/>
        <item x="11"/>
        <item x="4"/>
        <item t="default"/>
      </items>
    </pivotField>
  </pivotFields>
  <rowFields count="1">
    <field x="2"/>
  </rowFields>
  <rowItems count="4">
    <i>
      <x v="3"/>
    </i>
    <i>
      <x v="4"/>
    </i>
    <i>
      <x v="5"/>
    </i>
    <i t="grand">
      <x/>
    </i>
  </rowItems>
  <colFields count="1">
    <field x="-2"/>
  </colFields>
  <colItems count="2">
    <i>
      <x/>
    </i>
    <i i="1">
      <x v="1"/>
    </i>
  </colItems>
  <dataFields count="2">
    <dataField name="Average of BW2" fld="6" subtotal="average" baseField="0" baseItem="0"/>
    <dataField name="StdDev of BW2_2" fld="6" subtotal="stdDev"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8F2F1F9-B3E4-C84E-A591-71761F658C34}" name="PivotTable3" cacheId="2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31:M35" firstHeaderRow="0" firstDataRow="1" firstDataCol="1"/>
  <pivotFields count="7">
    <pivotField showAll="0"/>
    <pivotField showAll="0"/>
    <pivotField axis="axisRow" showAll="0">
      <items count="7">
        <item m="1" x="5"/>
        <item m="1" x="4"/>
        <item m="1" x="3"/>
        <item x="0"/>
        <item x="1"/>
        <item x="2"/>
        <item t="default"/>
      </items>
    </pivotField>
    <pivotField showAll="0"/>
    <pivotField dataField="1" showAll="0"/>
    <pivotField showAll="0"/>
    <pivotField showAll="0"/>
  </pivotFields>
  <rowFields count="1">
    <field x="2"/>
  </rowFields>
  <rowItems count="4">
    <i>
      <x v="3"/>
    </i>
    <i>
      <x v="4"/>
    </i>
    <i>
      <x v="5"/>
    </i>
    <i t="grand">
      <x/>
    </i>
  </rowItems>
  <colFields count="1">
    <field x="-2"/>
  </colFields>
  <colItems count="2">
    <i>
      <x/>
    </i>
    <i i="1">
      <x v="1"/>
    </i>
  </colItems>
  <dataFields count="2">
    <dataField name="Average of Lat" fld="4" subtotal="average" baseField="0" baseItem="0"/>
    <dataField name="StdDev of Lat" fld="4" subtotal="stdDev"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93E1D5E-D77F-3C47-87E0-9343DDAEF3DF}" name="PivotTable11" cacheId="2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1:O5" firstHeaderRow="1" firstDataRow="1" firstDataCol="1"/>
  <pivotFields count="8">
    <pivotField dataField="1" showAll="0"/>
    <pivotField showAll="0"/>
    <pivotField axis="axisRow" showAll="0">
      <items count="8">
        <item x="1"/>
        <item x="0"/>
        <item x="2"/>
        <item m="1" x="4"/>
        <item m="1" x="6"/>
        <item m="1" x="3"/>
        <item m="1" x="5"/>
        <item t="default"/>
      </items>
    </pivotField>
    <pivotField showAll="0"/>
    <pivotField showAll="0"/>
    <pivotField showAll="0"/>
    <pivotField showAll="0"/>
    <pivotField showAll="0"/>
  </pivotFields>
  <rowFields count="1">
    <field x="2"/>
  </rowFields>
  <rowItems count="4">
    <i>
      <x/>
    </i>
    <i>
      <x v="1"/>
    </i>
    <i>
      <x v="2"/>
    </i>
    <i t="grand">
      <x/>
    </i>
  </rowItems>
  <colItems count="1">
    <i/>
  </colItems>
  <dataFields count="1">
    <dataField name="Count of Ru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CC52C49-5960-3449-91A7-D50145073D01}" name="PivotTable6" cacheId="2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9:M13" firstHeaderRow="0" firstDataRow="1" firstDataCol="1"/>
  <pivotFields count="8">
    <pivotField showAll="0"/>
    <pivotField showAll="0"/>
    <pivotField axis="axisRow" showAll="0">
      <items count="8">
        <item x="1"/>
        <item x="0"/>
        <item x="2"/>
        <item m="1" x="4"/>
        <item m="1" x="6"/>
        <item m="1" x="3"/>
        <item m="1" x="5"/>
        <item t="default"/>
      </items>
    </pivotField>
    <pivotField showAll="0"/>
    <pivotField dataField="1" showAll="0"/>
    <pivotField dataField="1" showAll="0"/>
    <pivotField showAll="0"/>
    <pivotField showAll="0"/>
  </pivotFields>
  <rowFields count="1">
    <field x="2"/>
  </rowFields>
  <rowItems count="4">
    <i>
      <x/>
    </i>
    <i>
      <x v="1"/>
    </i>
    <i>
      <x v="2"/>
    </i>
    <i t="grand">
      <x/>
    </i>
  </rowItems>
  <colFields count="1">
    <field x="-2"/>
  </colFields>
  <colItems count="3">
    <i>
      <x/>
    </i>
    <i i="1">
      <x v="1"/>
    </i>
    <i i="2">
      <x v="2"/>
    </i>
  </colItems>
  <dataFields count="3">
    <dataField name="Average of Lat" fld="4" subtotal="average" baseField="0" baseItem="0" numFmtId="2"/>
    <dataField name="StdDev of Lat" fld="4" subtotal="stdDev" baseField="0" baseItem="0" numFmtId="2"/>
    <dataField name="Average of BW"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5F02FE6-831C-C845-B121-60681B07E445}" name="PivotTable5" cacheId="2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1:L5" firstHeaderRow="0" firstDataRow="1" firstDataCol="1"/>
  <pivotFields count="8">
    <pivotField showAll="0"/>
    <pivotField showAll="0"/>
    <pivotField axis="axisRow" showAll="0">
      <items count="8">
        <item x="1"/>
        <item x="0"/>
        <item x="2"/>
        <item m="1" x="4"/>
        <item m="1" x="6"/>
        <item m="1" x="3"/>
        <item m="1" x="5"/>
        <item t="default"/>
      </items>
    </pivotField>
    <pivotField showAll="0"/>
    <pivotField showAll="0"/>
    <pivotField showAll="0"/>
    <pivotField dataField="1" showAll="0"/>
    <pivotField showAll="0"/>
  </pivotFields>
  <rowFields count="1">
    <field x="2"/>
  </rowFields>
  <rowItems count="4">
    <i>
      <x/>
    </i>
    <i>
      <x v="1"/>
    </i>
    <i>
      <x v="2"/>
    </i>
    <i t="grand">
      <x/>
    </i>
  </rowItems>
  <colFields count="1">
    <field x="-2"/>
  </colFields>
  <colItems count="2">
    <i>
      <x/>
    </i>
    <i i="1">
      <x v="1"/>
    </i>
  </colItems>
  <dataFields count="2">
    <dataField name="Average of BW2" fld="6" subtotal="average" baseField="0" baseItem="0" numFmtId="2"/>
    <dataField name="StdDev of BW2_2" fld="6" subtotal="stdDev"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ACFB1DC-0B53-9E48-9F8F-AF3E36D96E3D}" name="PivotTable4" cacheId="2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M1:Q8" firstHeaderRow="1" firstDataRow="2" firstDataCol="1"/>
  <pivotFields count="9">
    <pivotField showAll="0"/>
    <pivotField showAll="0"/>
    <pivotField axis="axisRow" showAll="0" sortType="ascending">
      <items count="6">
        <item x="4"/>
        <item x="0"/>
        <item x="1"/>
        <item x="2"/>
        <item x="3"/>
        <item t="default"/>
      </items>
    </pivotField>
    <pivotField axis="axisCol" showAll="0" sortType="ascending">
      <items count="7">
        <item x="1"/>
        <item x="0"/>
        <item x="2"/>
        <item m="1" x="5"/>
        <item m="1" x="4"/>
        <item m="1" x="3"/>
        <item t="default"/>
      </items>
    </pivotField>
    <pivotField showAll="0"/>
    <pivotField showAll="0"/>
    <pivotField showAll="0"/>
    <pivotField showAll="0"/>
    <pivotField dataField="1" showAll="0"/>
  </pivotFields>
  <rowFields count="1">
    <field x="2"/>
  </rowFields>
  <rowItems count="6">
    <i>
      <x/>
    </i>
    <i>
      <x v="1"/>
    </i>
    <i>
      <x v="2"/>
    </i>
    <i>
      <x v="3"/>
    </i>
    <i>
      <x v="4"/>
    </i>
    <i t="grand">
      <x/>
    </i>
  </rowItems>
  <colFields count="1">
    <field x="3"/>
  </colFields>
  <colItems count="4">
    <i>
      <x/>
    </i>
    <i>
      <x v="1"/>
    </i>
    <i>
      <x v="2"/>
    </i>
    <i t="grand">
      <x/>
    </i>
  </colItems>
  <dataFields count="1">
    <dataField name="Average of Avg freeze" fld="8" subtotal="average" baseField="0" baseItem="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5D3C2D3-C896-5E42-A8DF-0299C09DD79C}" name="PivotTable6" cacheId="2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M20:Q27" firstHeaderRow="1" firstDataRow="2" firstDataCol="1"/>
  <pivotFields count="9">
    <pivotField showAll="0"/>
    <pivotField showAll="0"/>
    <pivotField axis="axisRow" showAll="0" sortType="ascending">
      <items count="6">
        <item x="4"/>
        <item x="0"/>
        <item x="1"/>
        <item x="2"/>
        <item x="3"/>
        <item t="default"/>
      </items>
    </pivotField>
    <pivotField axis="axisCol" showAll="0" sortType="ascending">
      <items count="7">
        <item x="1"/>
        <item x="0"/>
        <item x="2"/>
        <item m="1" x="5"/>
        <item m="1" x="4"/>
        <item m="1" x="3"/>
        <item t="default"/>
      </items>
    </pivotField>
    <pivotField showAll="0"/>
    <pivotField dataField="1" showAll="0"/>
    <pivotField showAll="0"/>
    <pivotField showAll="0"/>
    <pivotField showAll="0"/>
  </pivotFields>
  <rowFields count="1">
    <field x="2"/>
  </rowFields>
  <rowItems count="6">
    <i>
      <x/>
    </i>
    <i>
      <x v="1"/>
    </i>
    <i>
      <x v="2"/>
    </i>
    <i>
      <x v="3"/>
    </i>
    <i>
      <x v="4"/>
    </i>
    <i t="grand">
      <x/>
    </i>
  </rowItems>
  <colFields count="1">
    <field x="3"/>
  </colFields>
  <colItems count="4">
    <i>
      <x/>
    </i>
    <i>
      <x v="1"/>
    </i>
    <i>
      <x v="2"/>
    </i>
    <i t="grand">
      <x/>
    </i>
  </colItems>
  <dataFields count="1">
    <dataField name="Average of Avg sleep" fld="5" subtotal="average" baseField="0" baseItem="0"/>
  </dataFields>
  <chartFormats count="3">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25E77AD-F1AC-0844-8EDC-FE5A51C92429}" name="PivotTable5" cacheId="2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M10:Q17" firstHeaderRow="1" firstDataRow="2" firstDataCol="1"/>
  <pivotFields count="9">
    <pivotField showAll="0"/>
    <pivotField showAll="0"/>
    <pivotField axis="axisRow" showAll="0" sortType="ascending">
      <items count="6">
        <item x="4"/>
        <item x="0"/>
        <item x="1"/>
        <item x="2"/>
        <item x="3"/>
        <item t="default"/>
      </items>
    </pivotField>
    <pivotField axis="axisCol" showAll="0" sortType="ascending">
      <items count="7">
        <item x="1"/>
        <item x="0"/>
        <item x="2"/>
        <item m="1" x="5"/>
        <item m="1" x="4"/>
        <item m="1" x="3"/>
        <item t="default"/>
      </items>
    </pivotField>
    <pivotField dataField="1" showAll="0"/>
    <pivotField showAll="0"/>
    <pivotField showAll="0"/>
    <pivotField showAll="0"/>
    <pivotField showAll="0"/>
  </pivotFields>
  <rowFields count="1">
    <field x="2"/>
  </rowFields>
  <rowItems count="6">
    <i>
      <x/>
    </i>
    <i>
      <x v="1"/>
    </i>
    <i>
      <x v="2"/>
    </i>
    <i>
      <x v="3"/>
    </i>
    <i>
      <x v="4"/>
    </i>
    <i t="grand">
      <x/>
    </i>
  </rowItems>
  <colFields count="1">
    <field x="3"/>
  </colFields>
  <colItems count="4">
    <i>
      <x/>
    </i>
    <i>
      <x v="1"/>
    </i>
    <i>
      <x v="2"/>
    </i>
    <i t="grand">
      <x/>
    </i>
  </colItems>
  <dataFields count="1">
    <dataField name="Sum of Avg Migration" fld="4" baseField="0" baseItem="0"/>
  </dataFields>
  <chartFormats count="3">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BBE5C75-FB4A-9B41-A079-A6296D4A4381}" name="PivotTable2" cacheId="2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O7" firstHeaderRow="1" firstDataRow="2" firstDataCol="1"/>
  <pivotFields count="7">
    <pivotField showAll="0"/>
    <pivotField showAll="0"/>
    <pivotField axis="axisRow" showAll="0" sortType="descending">
      <items count="7">
        <item x="3"/>
        <item x="2"/>
        <item x="1"/>
        <item x="0"/>
        <item m="1" x="4"/>
        <item m="1" x="5"/>
        <item t="default"/>
      </items>
    </pivotField>
    <pivotField axis="axisCol" showAll="0">
      <items count="4">
        <item x="1"/>
        <item x="0"/>
        <item x="2"/>
        <item t="default"/>
      </items>
    </pivotField>
    <pivotField showAll="0"/>
    <pivotField showAll="0"/>
    <pivotField dataField="1" showAll="0"/>
  </pivotFields>
  <rowFields count="1">
    <field x="2"/>
  </rowFields>
  <rowItems count="5">
    <i>
      <x/>
    </i>
    <i>
      <x v="1"/>
    </i>
    <i>
      <x v="2"/>
    </i>
    <i>
      <x v="3"/>
    </i>
    <i t="grand">
      <x/>
    </i>
  </rowItems>
  <colFields count="1">
    <field x="3"/>
  </colFields>
  <colItems count="4">
    <i>
      <x/>
    </i>
    <i>
      <x v="1"/>
    </i>
    <i>
      <x v="2"/>
    </i>
    <i t="grand">
      <x/>
    </i>
  </colItems>
  <dataFields count="1">
    <dataField name="Average of Freeze" fld="6" subtotal="average" baseField="0" baseItem="0"/>
  </dataFields>
  <formats count="3">
    <format dxfId="7">
      <pivotArea dataOnly="0" fieldPosition="0">
        <references count="1">
          <reference field="2" count="0"/>
        </references>
      </pivotArea>
    </format>
    <format dxfId="6">
      <pivotArea dataOnly="0" labelOnly="1" fieldPosition="0">
        <references count="1">
          <reference field="2" count="1">
            <x v="2"/>
          </reference>
        </references>
      </pivotArea>
    </format>
    <format dxfId="5">
      <pivotArea dataOnly="0" labelOnly="1" fieldPosition="0">
        <references count="1">
          <reference field="2" count="0"/>
        </references>
      </pivotArea>
    </format>
  </format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57294F8-94DC-8343-A069-B8CE7A85D790}" name="PivotTable1" cacheId="23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1:P3" firstHeaderRow="1" firstDataRow="2" firstDataCol="1"/>
  <pivotFields count="6">
    <pivotField showAll="0"/>
    <pivotField showAll="0"/>
    <pivotField showAll="0"/>
    <pivotField axis="axisCol" showAll="0">
      <items count="4">
        <item x="0"/>
        <item x="1"/>
        <item x="2"/>
        <item t="default"/>
      </items>
    </pivotField>
    <pivotField showAll="0">
      <items count="244">
        <item x="122"/>
        <item x="80"/>
        <item x="81"/>
        <item x="123"/>
        <item x="203"/>
        <item x="124"/>
        <item x="82"/>
        <item x="60"/>
        <item x="0"/>
        <item x="163"/>
        <item x="143"/>
        <item x="223"/>
        <item x="40"/>
        <item x="183"/>
        <item x="20"/>
        <item x="102"/>
        <item x="103"/>
        <item x="1"/>
        <item x="204"/>
        <item x="184"/>
        <item x="125"/>
        <item x="83"/>
        <item x="61"/>
        <item x="224"/>
        <item x="164"/>
        <item x="144"/>
        <item x="21"/>
        <item x="41"/>
        <item x="205"/>
        <item x="185"/>
        <item x="2"/>
        <item x="126"/>
        <item x="84"/>
        <item x="145"/>
        <item x="104"/>
        <item x="22"/>
        <item x="62"/>
        <item x="225"/>
        <item x="165"/>
        <item x="42"/>
        <item x="206"/>
        <item x="186"/>
        <item x="3"/>
        <item x="127"/>
        <item x="166"/>
        <item x="23"/>
        <item x="85"/>
        <item x="226"/>
        <item x="63"/>
        <item x="146"/>
        <item x="105"/>
        <item x="43"/>
        <item x="207"/>
        <item x="187"/>
        <item x="4"/>
        <item x="128"/>
        <item x="86"/>
        <item x="64"/>
        <item x="24"/>
        <item x="167"/>
        <item x="106"/>
        <item x="147"/>
        <item x="227"/>
        <item x="44"/>
        <item x="208"/>
        <item x="188"/>
        <item x="5"/>
        <item x="87"/>
        <item x="228"/>
        <item x="65"/>
        <item x="148"/>
        <item x="25"/>
        <item x="107"/>
        <item x="45"/>
        <item x="168"/>
        <item x="209"/>
        <item x="189"/>
        <item x="6"/>
        <item x="129"/>
        <item x="88"/>
        <item x="229"/>
        <item x="66"/>
        <item x="149"/>
        <item x="26"/>
        <item x="108"/>
        <item x="46"/>
        <item x="169"/>
        <item x="210"/>
        <item x="7"/>
        <item x="190"/>
        <item x="230"/>
        <item x="130"/>
        <item x="67"/>
        <item x="89"/>
        <item x="170"/>
        <item x="27"/>
        <item x="109"/>
        <item x="150"/>
        <item x="47"/>
        <item x="211"/>
        <item x="191"/>
        <item x="8"/>
        <item x="231"/>
        <item x="131"/>
        <item x="90"/>
        <item x="68"/>
        <item x="151"/>
        <item x="28"/>
        <item x="110"/>
        <item x="48"/>
        <item x="171"/>
        <item x="212"/>
        <item x="192"/>
        <item x="9"/>
        <item x="132"/>
        <item x="91"/>
        <item x="69"/>
        <item x="29"/>
        <item x="172"/>
        <item x="111"/>
        <item x="152"/>
        <item x="232"/>
        <item x="49"/>
        <item x="213"/>
        <item x="10"/>
        <item x="133"/>
        <item x="70"/>
        <item x="92"/>
        <item x="153"/>
        <item x="193"/>
        <item x="233"/>
        <item x="30"/>
        <item x="50"/>
        <item x="173"/>
        <item x="112"/>
        <item x="214"/>
        <item x="194"/>
        <item x="11"/>
        <item x="234"/>
        <item x="134"/>
        <item x="93"/>
        <item x="71"/>
        <item x="154"/>
        <item x="31"/>
        <item x="113"/>
        <item x="51"/>
        <item x="174"/>
        <item x="215"/>
        <item x="195"/>
        <item x="12"/>
        <item x="235"/>
        <item x="135"/>
        <item x="94"/>
        <item x="72"/>
        <item x="155"/>
        <item x="32"/>
        <item x="114"/>
        <item x="52"/>
        <item x="175"/>
        <item x="216"/>
        <item x="196"/>
        <item x="13"/>
        <item x="236"/>
        <item x="95"/>
        <item x="136"/>
        <item x="73"/>
        <item x="156"/>
        <item x="33"/>
        <item x="115"/>
        <item x="53"/>
        <item x="176"/>
        <item x="217"/>
        <item x="197"/>
        <item x="14"/>
        <item x="237"/>
        <item x="74"/>
        <item x="96"/>
        <item x="137"/>
        <item x="157"/>
        <item x="34"/>
        <item x="116"/>
        <item x="54"/>
        <item x="177"/>
        <item x="218"/>
        <item x="15"/>
        <item x="198"/>
        <item x="238"/>
        <item x="138"/>
        <item x="97"/>
        <item x="75"/>
        <item x="158"/>
        <item x="35"/>
        <item x="117"/>
        <item x="55"/>
        <item x="178"/>
        <item x="219"/>
        <item x="199"/>
        <item x="16"/>
        <item x="98"/>
        <item x="239"/>
        <item x="139"/>
        <item x="76"/>
        <item x="159"/>
        <item x="118"/>
        <item x="36"/>
        <item x="56"/>
        <item x="179"/>
        <item x="220"/>
        <item x="200"/>
        <item x="17"/>
        <item x="140"/>
        <item x="77"/>
        <item x="37"/>
        <item x="99"/>
        <item x="180"/>
        <item x="160"/>
        <item x="119"/>
        <item x="240"/>
        <item x="57"/>
        <item x="221"/>
        <item x="18"/>
        <item x="201"/>
        <item x="241"/>
        <item x="141"/>
        <item x="100"/>
        <item x="78"/>
        <item x="161"/>
        <item x="38"/>
        <item x="120"/>
        <item x="58"/>
        <item x="181"/>
        <item x="222"/>
        <item x="202"/>
        <item x="19"/>
        <item x="101"/>
        <item x="142"/>
        <item x="242"/>
        <item x="79"/>
        <item x="162"/>
        <item x="121"/>
        <item x="39"/>
        <item x="59"/>
        <item x="182"/>
        <item t="default"/>
      </items>
    </pivotField>
    <pivotField dataField="1" showAll="0">
      <items count="167">
        <item x="68"/>
        <item x="65"/>
        <item x="67"/>
        <item x="145"/>
        <item x="107"/>
        <item x="126"/>
        <item x="13"/>
        <item x="8"/>
        <item x="103"/>
        <item x="62"/>
        <item x="127"/>
        <item x="144"/>
        <item x="129"/>
        <item x="147"/>
        <item x="66"/>
        <item x="128"/>
        <item x="6"/>
        <item x="5"/>
        <item x="101"/>
        <item x="146"/>
        <item x="104"/>
        <item x="59"/>
        <item x="106"/>
        <item x="11"/>
        <item x="9"/>
        <item x="12"/>
        <item x="4"/>
        <item x="14"/>
        <item x="63"/>
        <item x="64"/>
        <item x="15"/>
        <item x="91"/>
        <item x="92"/>
        <item x="58"/>
        <item x="90"/>
        <item x="149"/>
        <item x="105"/>
        <item x="29"/>
        <item x="125"/>
        <item x="30"/>
        <item x="43"/>
        <item x="49"/>
        <item x="10"/>
        <item x="50"/>
        <item x="28"/>
        <item x="96"/>
        <item x="61"/>
        <item x="78"/>
        <item x="31"/>
        <item x="16"/>
        <item x="119"/>
        <item x="52"/>
        <item x="136"/>
        <item x="118"/>
        <item x="94"/>
        <item x="27"/>
        <item x="148"/>
        <item x="161"/>
        <item x="87"/>
        <item x="76"/>
        <item x="46"/>
        <item x="80"/>
        <item x="160"/>
        <item x="32"/>
        <item x="41"/>
        <item x="35"/>
        <item x="93"/>
        <item x="25"/>
        <item x="45"/>
        <item x="47"/>
        <item x="138"/>
        <item x="116"/>
        <item x="33"/>
        <item x="23"/>
        <item x="22"/>
        <item x="34"/>
        <item x="155"/>
        <item x="75"/>
        <item x="137"/>
        <item x="156"/>
        <item x="163"/>
        <item x="115"/>
        <item x="162"/>
        <item x="53"/>
        <item x="79"/>
        <item x="48"/>
        <item x="81"/>
        <item x="165"/>
        <item x="117"/>
        <item x="54"/>
        <item x="112"/>
        <item x="71"/>
        <item x="139"/>
        <item x="44"/>
        <item x="121"/>
        <item x="60"/>
        <item x="7"/>
        <item x="102"/>
        <item x="83"/>
        <item x="21"/>
        <item x="123"/>
        <item x="143"/>
        <item x="98"/>
        <item x="26"/>
        <item x="124"/>
        <item x="2"/>
        <item x="142"/>
        <item x="19"/>
        <item x="99"/>
        <item x="95"/>
        <item x="1"/>
        <item x="159"/>
        <item x="132"/>
        <item x="56"/>
        <item x="85"/>
        <item x="157"/>
        <item x="73"/>
        <item x="88"/>
        <item x="77"/>
        <item x="82"/>
        <item x="120"/>
        <item x="140"/>
        <item x="55"/>
        <item x="0"/>
        <item x="38"/>
        <item x="51"/>
        <item x="135"/>
        <item x="122"/>
        <item x="72"/>
        <item x="152"/>
        <item x="114"/>
        <item x="111"/>
        <item x="40"/>
        <item x="141"/>
        <item x="3"/>
        <item x="134"/>
        <item x="164"/>
        <item x="100"/>
        <item x="133"/>
        <item x="154"/>
        <item x="158"/>
        <item x="24"/>
        <item x="131"/>
        <item x="97"/>
        <item x="151"/>
        <item x="86"/>
        <item x="89"/>
        <item x="20"/>
        <item x="108"/>
        <item x="113"/>
        <item x="36"/>
        <item x="42"/>
        <item x="18"/>
        <item x="150"/>
        <item x="109"/>
        <item x="70"/>
        <item x="37"/>
        <item x="74"/>
        <item x="57"/>
        <item x="153"/>
        <item x="84"/>
        <item x="110"/>
        <item x="17"/>
        <item x="39"/>
        <item x="130"/>
        <item x="69"/>
        <item t="default"/>
      </items>
    </pivotField>
  </pivotFields>
  <rowItems count="1">
    <i/>
  </rowItems>
  <colFields count="1">
    <field x="3"/>
  </colFields>
  <colItems count="4">
    <i>
      <x/>
    </i>
    <i>
      <x v="1"/>
    </i>
    <i>
      <x v="2"/>
    </i>
    <i t="grand">
      <x/>
    </i>
  </colItems>
  <dataFields count="1">
    <dataField name="Average of Migration time"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FDB5EC4-9CE7-9246-8059-966FF874F39B}" name="PivotTable3" cacheId="2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I15:M22" firstHeaderRow="1" firstDataRow="2" firstDataCol="1"/>
  <pivotFields count="5">
    <pivotField showAll="0"/>
    <pivotField showAll="0"/>
    <pivotField axis="axisRow" showAll="0" sortType="ascending">
      <items count="6">
        <item x="4"/>
        <item x="0"/>
        <item x="1"/>
        <item x="2"/>
        <item x="3"/>
        <item t="default"/>
      </items>
    </pivotField>
    <pivotField axis="axisCol" showAll="0">
      <items count="4">
        <item x="1"/>
        <item x="0"/>
        <item x="2"/>
        <item t="default"/>
      </items>
    </pivotField>
    <pivotField dataField="1" showAll="0"/>
  </pivotFields>
  <rowFields count="1">
    <field x="2"/>
  </rowFields>
  <rowItems count="6">
    <i>
      <x/>
    </i>
    <i>
      <x v="1"/>
    </i>
    <i>
      <x v="2"/>
    </i>
    <i>
      <x v="3"/>
    </i>
    <i>
      <x v="4"/>
    </i>
    <i t="grand">
      <x/>
    </i>
  </rowItems>
  <colFields count="1">
    <field x="3"/>
  </colFields>
  <colItems count="4">
    <i>
      <x/>
    </i>
    <i>
      <x v="1"/>
    </i>
    <i>
      <x v="2"/>
    </i>
    <i t="grand">
      <x/>
    </i>
  </colItems>
  <dataFields count="1">
    <dataField name="StdDev of Score" fld="4" subtotal="stdDev" baseField="0" baseItem="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BA423D1-A483-3444-B04E-DF8CDDBFDB41}" name="PivotTable1" cacheId="2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I1:M8" firstHeaderRow="1" firstDataRow="2" firstDataCol="1"/>
  <pivotFields count="5">
    <pivotField showAll="0"/>
    <pivotField showAll="0"/>
    <pivotField axis="axisRow" showAll="0" sortType="ascending">
      <items count="6">
        <item x="4"/>
        <item x="0"/>
        <item x="1"/>
        <item x="2"/>
        <item x="3"/>
        <item t="default"/>
      </items>
    </pivotField>
    <pivotField axis="axisCol" showAll="0">
      <items count="4">
        <item x="1"/>
        <item x="0"/>
        <item x="2"/>
        <item t="default"/>
      </items>
    </pivotField>
    <pivotField dataField="1" showAll="0"/>
  </pivotFields>
  <rowFields count="1">
    <field x="2"/>
  </rowFields>
  <rowItems count="6">
    <i>
      <x/>
    </i>
    <i>
      <x v="1"/>
    </i>
    <i>
      <x v="2"/>
    </i>
    <i>
      <x v="3"/>
    </i>
    <i>
      <x v="4"/>
    </i>
    <i t="grand">
      <x/>
    </i>
  </rowItems>
  <colFields count="1">
    <field x="3"/>
  </colFields>
  <colItems count="4">
    <i>
      <x/>
    </i>
    <i>
      <x v="1"/>
    </i>
    <i>
      <x v="2"/>
    </i>
    <i t="grand">
      <x/>
    </i>
  </colItems>
  <dataFields count="1">
    <dataField name="Average of Score" fld="4" subtotal="average" baseField="0" baseItem="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146B42B-1E24-AF4F-8424-C7C87D71AC93}" name="PivotTable9" cacheId="2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K1:S9" firstHeaderRow="1" firstDataRow="3" firstDataCol="1"/>
  <pivotFields count="6">
    <pivotField showAll="0"/>
    <pivotField showAll="0"/>
    <pivotField axis="axisRow" showAll="0" sortType="ascending">
      <items count="6">
        <item x="4"/>
        <item x="0"/>
        <item x="1"/>
        <item x="2"/>
        <item x="3"/>
        <item t="default"/>
      </items>
    </pivotField>
    <pivotField axis="axisCol" showAll="0" sortType="ascending">
      <items count="7">
        <item x="1"/>
        <item x="0"/>
        <item x="2"/>
        <item m="1" x="4"/>
        <item m="1" x="3"/>
        <item m="1" x="5"/>
        <item t="default"/>
      </items>
    </pivotField>
    <pivotField showAll="0">
      <items count="74">
        <item x="36"/>
        <item x="71"/>
        <item x="64"/>
        <item x="60"/>
        <item x="70"/>
        <item x="9"/>
        <item x="54"/>
        <item x="58"/>
        <item x="13"/>
        <item x="72"/>
        <item x="63"/>
        <item x="68"/>
        <item x="20"/>
        <item x="69"/>
        <item x="49"/>
        <item x="66"/>
        <item x="12"/>
        <item x="26"/>
        <item x="8"/>
        <item x="1"/>
        <item x="23"/>
        <item x="21"/>
        <item x="46"/>
        <item x="55"/>
        <item x="56"/>
        <item x="34"/>
        <item x="43"/>
        <item x="62"/>
        <item x="65"/>
        <item x="0"/>
        <item x="32"/>
        <item x="33"/>
        <item x="35"/>
        <item x="22"/>
        <item x="38"/>
        <item x="61"/>
        <item x="16"/>
        <item x="2"/>
        <item x="45"/>
        <item x="10"/>
        <item x="44"/>
        <item x="57"/>
        <item x="14"/>
        <item x="47"/>
        <item x="59"/>
        <item x="5"/>
        <item x="67"/>
        <item x="24"/>
        <item x="11"/>
        <item x="25"/>
        <item x="15"/>
        <item x="48"/>
        <item x="28"/>
        <item x="27"/>
        <item x="6"/>
        <item x="3"/>
        <item x="37"/>
        <item x="42"/>
        <item x="29"/>
        <item x="4"/>
        <item x="52"/>
        <item x="18"/>
        <item x="39"/>
        <item x="53"/>
        <item x="7"/>
        <item x="31"/>
        <item x="30"/>
        <item x="17"/>
        <item x="50"/>
        <item x="40"/>
        <item x="19"/>
        <item x="41"/>
        <item x="51"/>
        <item t="default"/>
      </items>
    </pivotField>
    <pivotField dataField="1" showAll="0">
      <items count="74">
        <item x="36"/>
        <item x="71"/>
        <item x="64"/>
        <item x="60"/>
        <item x="70"/>
        <item x="9"/>
        <item x="54"/>
        <item x="58"/>
        <item x="13"/>
        <item x="72"/>
        <item x="63"/>
        <item x="68"/>
        <item x="20"/>
        <item x="69"/>
        <item x="49"/>
        <item x="66"/>
        <item x="12"/>
        <item x="26"/>
        <item x="8"/>
        <item x="1"/>
        <item x="23"/>
        <item x="21"/>
        <item x="46"/>
        <item x="55"/>
        <item x="56"/>
        <item x="34"/>
        <item x="43"/>
        <item x="62"/>
        <item x="65"/>
        <item x="0"/>
        <item x="32"/>
        <item x="33"/>
        <item x="35"/>
        <item x="22"/>
        <item x="38"/>
        <item x="61"/>
        <item x="16"/>
        <item x="2"/>
        <item x="45"/>
        <item x="10"/>
        <item x="44"/>
        <item x="57"/>
        <item x="14"/>
        <item x="47"/>
        <item x="59"/>
        <item x="5"/>
        <item x="67"/>
        <item x="24"/>
        <item x="11"/>
        <item x="25"/>
        <item x="15"/>
        <item x="48"/>
        <item x="28"/>
        <item x="27"/>
        <item x="6"/>
        <item x="3"/>
        <item x="37"/>
        <item x="42"/>
        <item x="29"/>
        <item x="4"/>
        <item x="52"/>
        <item x="18"/>
        <item x="39"/>
        <item x="53"/>
        <item x="7"/>
        <item x="31"/>
        <item x="30"/>
        <item x="17"/>
        <item x="50"/>
        <item x="40"/>
        <item x="19"/>
        <item x="41"/>
        <item x="51"/>
        <item t="default"/>
      </items>
    </pivotField>
  </pivotFields>
  <rowFields count="1">
    <field x="2"/>
  </rowFields>
  <rowItems count="6">
    <i>
      <x/>
    </i>
    <i>
      <x v="1"/>
    </i>
    <i>
      <x v="2"/>
    </i>
    <i>
      <x v="3"/>
    </i>
    <i>
      <x v="4"/>
    </i>
    <i t="grand">
      <x/>
    </i>
  </rowItems>
  <colFields count="2">
    <field x="3"/>
    <field x="-2"/>
  </colFields>
  <colItems count="8">
    <i>
      <x/>
      <x/>
    </i>
    <i r="1" i="1">
      <x v="1"/>
    </i>
    <i>
      <x v="1"/>
      <x/>
    </i>
    <i r="1" i="1">
      <x v="1"/>
    </i>
    <i>
      <x v="2"/>
      <x/>
    </i>
    <i r="1" i="1">
      <x v="1"/>
    </i>
    <i t="grand">
      <x/>
    </i>
    <i t="grand" i="1">
      <x/>
    </i>
  </colItems>
  <dataFields count="2">
    <dataField name="Average of K Control" fld="5" subtotal="average" baseField="0" baseItem="0" numFmtId="164"/>
    <dataField name="StdDev of K Control" fld="5" subtotal="stdDev" baseField="0" baseItem="0" numFmtId="164"/>
  </dataFields>
  <chartFormats count="6">
    <chartFormat chart="0" format="29" series="1">
      <pivotArea type="data" outline="0" fieldPosition="0">
        <references count="2">
          <reference field="4294967294" count="1" selected="0">
            <x v="0"/>
          </reference>
          <reference field="3" count="1" selected="0">
            <x v="1"/>
          </reference>
        </references>
      </pivotArea>
    </chartFormat>
    <chartFormat chart="0" format="30" series="1">
      <pivotArea type="data" outline="0" fieldPosition="0">
        <references count="2">
          <reference field="4294967294" count="1" selected="0">
            <x v="0"/>
          </reference>
          <reference field="3" count="1" selected="0">
            <x v="2"/>
          </reference>
        </references>
      </pivotArea>
    </chartFormat>
    <chartFormat chart="0" format="31" series="1">
      <pivotArea type="data" outline="0" fieldPosition="0">
        <references count="2">
          <reference field="4294967294" count="1" selected="0">
            <x v="0"/>
          </reference>
          <reference field="3" count="1" selected="0">
            <x v="0"/>
          </reference>
        </references>
      </pivotArea>
    </chartFormat>
    <chartFormat chart="0" format="32" series="1">
      <pivotArea type="data" outline="0" fieldPosition="0">
        <references count="2">
          <reference field="4294967294" count="1" selected="0">
            <x v="1"/>
          </reference>
          <reference field="3" count="1" selected="0">
            <x v="1"/>
          </reference>
        </references>
      </pivotArea>
    </chartFormat>
    <chartFormat chart="0" format="33" series="1">
      <pivotArea type="data" outline="0" fieldPosition="0">
        <references count="2">
          <reference field="4294967294" count="1" selected="0">
            <x v="1"/>
          </reference>
          <reference field="3" count="1" selected="0">
            <x v="2"/>
          </reference>
        </references>
      </pivotArea>
    </chartFormat>
    <chartFormat chart="0" format="34" series="1">
      <pivotArea type="data" outline="0" fieldPosition="0">
        <references count="2">
          <reference field="4294967294" count="1" selected="0">
            <x v="1"/>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74AAED-2AED-E041-8443-5937741A4C7F}" name="Table8" displayName="Table8" ref="A1:K1681" totalsRowShown="0">
  <autoFilter ref="A1:K1681" xr:uid="{7EA6B8AB-60A9-E848-AEB5-9BD234F665DB}"/>
  <tableColumns count="11">
    <tableColumn id="1" xr3:uid="{1644A666-73F3-314B-B5C6-68EEC3C89F5E}" name="Stream"/>
    <tableColumn id="2" xr3:uid="{2E83B9B4-F9C3-F54A-B9D1-7CB1C000E974}" name="LW"/>
    <tableColumn id="3" xr3:uid="{B47B838A-BBB1-7843-9BB4-7B0E752DE841}" name="EP"/>
    <tableColumn id="4" xr3:uid="{0C0766B6-03A1-2D47-B9AE-A46406C051E2}" name="Changes"/>
    <tableColumn id="5" xr3:uid="{9A00D33B-D274-1749-94CC-09B5A40BDB2E}" name="FW"/>
    <tableColumn id="6" xr3:uid="{B4EF5EDC-29C1-D844-A67F-49EF37F76068}" name="TruePositive"/>
    <tableColumn id="7" xr3:uid="{D0DA5723-EF04-9F4C-9730-1CE83FF3B72E}" name="FalseNegative"/>
    <tableColumn id="8" xr3:uid="{6E8E7A58-D124-9148-A23B-E00F8C2E0C83}" name="FalsePositive"/>
    <tableColumn id="9" xr3:uid="{A5380A7A-7366-1A48-9E74-ED164FDB3A7C}" name="TrueNegative"/>
    <tableColumn id="10" xr3:uid="{ECA24FC1-7B37-0E4F-8024-A91495DD321E}" name="Error" dataDxfId="37">
      <calculatedColumnFormula>Table8[[#This Row],[FalsePositive]]+Table8[[#This Row],[FalseNegative]]</calculatedColumnFormula>
    </tableColumn>
    <tableColumn id="11" xr3:uid="{11DE930C-23A8-924A-B45B-6BD1075939B4}" name="Hits" dataDxfId="36">
      <calculatedColumnFormula>Table8[[#This Row],[TrueNegative]]+Table8[[#This Row],[TruePositive]]</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D399DF9-0683-1A48-B9F9-83F5BA6DDDA2}" name="Table9" displayName="Table9" ref="A2:C4" totalsRowShown="0" dataDxfId="35">
  <autoFilter ref="A2:C4" xr:uid="{ABDD6CA9-B2C1-DC43-8E49-7CA96C4A2178}"/>
  <tableColumns count="3">
    <tableColumn id="2" xr3:uid="{225AF118-411C-AD4B-9EB4-B35DF665226F}" name="Event" dataDxfId="34"/>
    <tableColumn id="3" xr3:uid="{9EB1FE18-106B-B542-A29C-D5AB9AF98985}" name="Epoch" dataDxfId="33">
      <calculatedColumnFormula>B2+(4500*1000)</calculatedColumnFormula>
    </tableColumn>
    <tableColumn id="4" xr3:uid="{C5EDA650-CC64-404E-A9D7-61E24FD8E9DC}" name="Timestamp" dataDxfId="32">
      <calculatedColumnFormula>(2+(B3/1000/60/60))/24+DATE(1970,1,1)</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7AF2AF-1421-2541-BC58-3C4DF3BA9ACF}" name="Table1" displayName="Table1" ref="A1:D39" totalsRowShown="0" dataCellStyle="Normal">
  <autoFilter ref="A1:D39" xr:uid="{1BA6C44D-E08B-D84F-B5DB-9878A8648847}"/>
  <sortState xmlns:xlrd2="http://schemas.microsoft.com/office/spreadsheetml/2017/richdata2" ref="A2:D18">
    <sortCondition ref="C1:C18"/>
  </sortState>
  <tableColumns count="4">
    <tableColumn id="1" xr3:uid="{A9D103DB-A3E3-7740-B34E-57D7816E9F5A}" name="No." dataCellStyle="Normal"/>
    <tableColumn id="2" xr3:uid="{52EB435E-C1A7-DB4C-9689-9F159635C1BA}" name="Description" dataCellStyle="Normal"/>
    <tableColumn id="3" xr3:uid="{00A9D19C-FE1B-A74A-99E2-9B11EA374BB4}" name="Status" dataCellStyle="Normal"/>
    <tableColumn id="4" xr3:uid="{EB5FA05C-6453-F640-A491-F3834A4A7E0C}" name="End-note" dataCellStyle="Normal"/>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D06F657-6302-FD4A-96B0-891D6CAD2C7C}" name="Table7" displayName="Table7" ref="A1:J18" totalsRowShown="0">
  <autoFilter ref="A1:J18" xr:uid="{78976594-54D6-C441-81B2-3463A254DB94}">
    <filterColumn colId="8">
      <filters blank="1"/>
    </filterColumn>
  </autoFilter>
  <sortState xmlns:xlrd2="http://schemas.microsoft.com/office/spreadsheetml/2017/richdata2" ref="A4:J18">
    <sortCondition ref="G1:G18"/>
  </sortState>
  <tableColumns count="10">
    <tableColumn id="1" xr3:uid="{0BADBCAE-A071-454A-9349-FA5D3D4D95E3}" name="File" dataDxfId="31"/>
    <tableColumn id="2" xr3:uid="{F512C69D-BCE9-5D4B-8558-52BA53292DDA}" name="Action"/>
    <tableColumn id="3" xr3:uid="{F2F47EC3-AB67-1648-B790-3B7EBE487418}" name="Column1"/>
    <tableColumn id="4" xr3:uid="{FA216C7D-BE1C-A342-93A3-1306872289C8}" name="Column2"/>
    <tableColumn id="5" xr3:uid="{BD1C8B22-EBF8-2B4C-A915-C5CF4CF2B9D6}" name="Column3"/>
    <tableColumn id="6" xr3:uid="{2A40E3A0-A5E5-EA44-9F12-1818561CD957}" name="Column4"/>
    <tableColumn id="7" xr3:uid="{06701484-C5E3-6F4B-A6C9-C99B8E42BA97}" name="Column5"/>
    <tableColumn id="8" xr3:uid="{FA888A96-D2CA-8344-A9F0-A72BE189420F}" name="Started"/>
    <tableColumn id="9" xr3:uid="{D04AD5B7-9FC6-1F45-8B6A-CAB8FC749A98}" name="Ended"/>
    <tableColumn id="10" xr3:uid="{79D8D194-D6A4-8D4B-BE63-960EDC75060F}" name="Estimated"/>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83113D-A580-FB42-A8B4-DF66FBDC2878}" name="Table2" displayName="Table2" ref="A1:G56" totalsRowShown="0" dataCellStyle="Normal">
  <autoFilter ref="A1:G56" xr:uid="{9AD1A075-691D-1A44-8EF3-D25952760430}"/>
  <sortState xmlns:xlrd2="http://schemas.microsoft.com/office/spreadsheetml/2017/richdata2" ref="A2:G32">
    <sortCondition ref="D1:D32"/>
  </sortState>
  <tableColumns count="7">
    <tableColumn id="1" xr3:uid="{DDBDD667-2E5F-7545-B8FA-29F5C4FF004E}" name="Run" dataCellStyle="Normal"/>
    <tableColumn id="2" xr3:uid="{E5E19F7E-2C28-054F-B82F-CB59D722C359}" name="Placement strat" dataCellStyle="Normal"/>
    <tableColumn id="3" xr3:uid="{58947D58-4D11-4443-B629-ECDA93EDF827}" name="Win Strat" dataCellStyle="Normal"/>
    <tableColumn id="4" xr3:uid="{33971266-C1BA-B643-966B-40656A5FFA09}" name="Win" dataCellStyle="Normal"/>
    <tableColumn id="7" xr3:uid="{B963912C-B63C-1643-9842-B8362B91EAB8}" name="Score" dataCellStyle="Normal"/>
    <tableColumn id="8" xr3:uid="{35FCBA47-BD2A-0945-916D-D5B9231AE667}" name="Column4" dataCellStyle="Normal"/>
    <tableColumn id="9" xr3:uid="{7E0CFFC1-046C-644A-9F1D-B1CCD01741EF}" name="Column5" dataCellStyle="Normal"/>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CA53CD-4BD9-9F41-8B34-3443F5C71983}" name="Table4" displayName="Table4" ref="A1:E111" totalsRowShown="0" headerRowCellStyle="Normal" dataCellStyle="Normal">
  <autoFilter ref="A1:E111" xr:uid="{B85F8AC7-E244-7942-88FD-3B7986752D07}"/>
  <sortState xmlns:xlrd2="http://schemas.microsoft.com/office/spreadsheetml/2017/richdata2" ref="A2:E111">
    <sortCondition descending="1" ref="E1:E111"/>
  </sortState>
  <tableColumns count="5">
    <tableColumn id="1" xr3:uid="{64D3ED19-40F7-094B-B471-A53E689A5CEF}" name="Run" dataCellStyle="Normal"/>
    <tableColumn id="2" xr3:uid="{85D8FAD4-B760-0B4E-9B5E-16AA682D19F4}" name="Strat" dataCellStyle="Normal"/>
    <tableColumn id="3" xr3:uid="{A4279F8D-3A5B-8648-BFB3-C6F31675580A}" name="W Strat" dataCellStyle="Normal"/>
    <tableColumn id="4" xr3:uid="{97ED9949-1DA9-3048-90D5-3CEBBF9AC2AE}" name="FW" dataCellStyle="Normal"/>
    <tableColumn id="5" xr3:uid="{F773A231-A8BB-C344-8775-82D823A48D5C}" name="Score" dataCellStyle="Normal"/>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D6DF1DA-780C-4846-BA7D-603D509110B0}" name="Table14" displayName="Table14" ref="A1:H1711" totalsRowShown="0">
  <autoFilter ref="A1:H1711" xr:uid="{E030D29C-9815-B848-BBA8-CC09A503C906}"/>
  <tableColumns count="8">
    <tableColumn id="1" xr3:uid="{8748EA23-6E68-6241-B0BF-C5C09EA11347}" name="Run" dataDxfId="23"/>
    <tableColumn id="2" xr3:uid="{82ADF802-E4A3-CA4B-97A5-8C4A0E257C45}" name="Strat"/>
    <tableColumn id="3" xr3:uid="{6BF2AA16-31D2-684F-BBE5-61A526BF4F85}" name="FW"/>
    <tableColumn id="4" xr3:uid="{1B309B95-2A81-044E-9013-0686468D4E15}" name="W Strat"/>
    <tableColumn id="5" xr3:uid="{36856C91-C591-AD47-89C3-C6F195C0F995}" name="Node"/>
    <tableColumn id="6" xr3:uid="{4F44DF73-0BDE-D94D-B2C4-09218303325D}" name="Timestamp"/>
    <tableColumn id="7" xr3:uid="{6791E489-CE5E-224C-80FC-1C8DA82AF7F3}" name="Size"/>
    <tableColumn id="8" xr3:uid="{21D3A25B-CBAA-9246-9134-764ED1AF5FC0}" name="Kb size" dataDxfId="22">
      <calculatedColumnFormula>Table14[[#This Row],[Size]]/1000</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FDAB3C-D8E8-6147-BD2F-BD5A51362686}" name="Table5" displayName="Table5" ref="A1:H116" totalsRowShown="0" headerRowCellStyle="Normal" dataCellStyle="Normal">
  <autoFilter ref="A1:H116" xr:uid="{0FAA57AB-D615-0B4C-9F94-32C8EEB7184E}"/>
  <sortState xmlns:xlrd2="http://schemas.microsoft.com/office/spreadsheetml/2017/richdata2" ref="A23:H62">
    <sortCondition ref="C1:C111"/>
  </sortState>
  <tableColumns count="8">
    <tableColumn id="1" xr3:uid="{DC265C95-8465-5849-8881-677CE38E517D}" name="Run" dataCellStyle="Normal"/>
    <tableColumn id="2" xr3:uid="{CF8463C6-CE5E-8F49-98B0-76E545BAA42F}" name="Strat" dataCellStyle="Normal"/>
    <tableColumn id="3" xr3:uid="{A1F3BFF1-9071-034F-BD1E-D30E084F075E}" name="FW" dataCellStyle="Normal"/>
    <tableColumn id="4" xr3:uid="{5DED9BC2-7F0F-DC4D-80B4-6D93BEE593E3}" name="Window strat" dataCellStyle="Normal"/>
    <tableColumn id="5" xr3:uid="{915C33B6-CFA2-F74D-82B3-BCBE9FDBE4F9}" name="Rec" dataCellStyle="Normal"/>
    <tableColumn id="6" xr3:uid="{9AB4BDEE-05A7-A547-98F1-474F303EEBE4}" name="Lat" dataCellStyle="Normal"/>
    <tableColumn id="7" xr3:uid="{B3DB12F3-81E7-414C-9159-5996E822DBDE}" name="BW" dataCellStyle="Normal"/>
    <tableColumn id="8" xr3:uid="{1027B8D7-78D2-5D4F-AC2F-30E10DB55697}" name="BW2" dataDxfId="14" dataCellStyle="Normal">
      <calculatedColumnFormula>Table5[[#This Row],[BW]]/1000000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BA58656-AB24-EA4B-B7E1-EE0391A37733}" name="Table20" displayName="Table20" ref="A1:H16" totalsRowShown="0">
  <autoFilter ref="A1:H16" xr:uid="{FD7FA755-D04E-F545-B1DA-0619D9644398}"/>
  <tableColumns count="8">
    <tableColumn id="1" xr3:uid="{E9F67C16-9934-EE47-BE99-397275BCA280}" name="Run" dataDxfId="13"/>
    <tableColumn id="2" xr3:uid="{C8953E47-B600-A343-9C5D-A5D2D3DF0EED}" name="Strat"/>
    <tableColumn id="3" xr3:uid="{6B6881BD-506C-DE4E-97E8-2C4DBD14A373}" name="Fw"/>
    <tableColumn id="4" xr3:uid="{3AFE9574-C6B5-7242-9F19-971C3BCC4DDA}" name="Wstrat"/>
    <tableColumn id="5" xr3:uid="{57DC7B27-12EE-8C4A-969D-C3F32B4CD926}" name="Rec"/>
    <tableColumn id="6" xr3:uid="{4167C60F-D970-7A4B-BF17-E675C6DDD7BB}" name="Lat"/>
    <tableColumn id="7" xr3:uid="{F3A4AAAD-0280-5141-AE5A-55F1E8AF64DB}" name="BW"/>
    <tableColumn id="8" xr3:uid="{6C34A510-74E5-9C4C-8A8F-F67F21696F26}" name="BW2" dataDxfId="12">
      <calculatedColumnFormula>Table20[[#This Row],[BW]]/1000000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3DE7365-A104-2547-83F6-396B3C6C74CD}" name="Table21" displayName="Table21" ref="A1:D9" totalsRowShown="0">
  <autoFilter ref="A1:D9" xr:uid="{BC087B89-16CA-A34A-85E9-EA9241D6B9F5}"/>
  <tableColumns count="4">
    <tableColumn id="1" xr3:uid="{5BBFF933-4772-9342-90C1-AFD2A9A836EC}" name="No."/>
    <tableColumn id="2" xr3:uid="{6956A2EC-FC6B-594F-98A3-3E2686B5B54B}" name="Description"/>
    <tableColumn id="3" xr3:uid="{55974601-2D4F-434B-BE7B-5DDAF2F0E845}" name="Status"/>
    <tableColumn id="4" xr3:uid="{6600F4B3-CB39-064D-8282-F96AD2C26162}" name="Column1"/>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DA9AA75-D297-A749-841C-3B5E1087AE99}" name="Table13" displayName="Table13" ref="A1:E16" totalsRowShown="0" headerRowCellStyle="Normal" dataCellStyle="Normal">
  <autoFilter ref="A1:E16" xr:uid="{5A6A3EC8-8854-7D49-81EE-20F358ED4CC0}"/>
  <tableColumns count="5">
    <tableColumn id="1" xr3:uid="{6565230C-C7E7-694E-8DC0-8CCD43DB400A}" name="Run" dataCellStyle="Normal"/>
    <tableColumn id="2" xr3:uid="{C1711B65-E46C-CC4C-A156-ADBC44381782}" name="Strat" dataCellStyle="Normal"/>
    <tableColumn id="3" xr3:uid="{19714A73-FC9C-F341-B458-A255A51B4F89}" name="Wstrat" dataCellStyle="Normal"/>
    <tableColumn id="4" xr3:uid="{8DEACABC-C01A-EC46-97A8-06551E1E29BC}" name="Score" dataCellStyle="Normal"/>
    <tableColumn id="5" xr3:uid="{65F30870-3678-2547-AD7C-A47E45236533}" name="Column1" dataCellStyle="Normal"/>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FCCEDD0-536C-BA4B-839E-3806C81F7F48}" name="Table16" displayName="Table16" ref="A23:H38" totalsRowShown="0" headerRowCellStyle="Normal" dataCellStyle="Normal">
  <autoFilter ref="A23:H38" xr:uid="{44CBED9F-A05B-2148-8E06-941FD31C83C1}"/>
  <sortState xmlns:xlrd2="http://schemas.microsoft.com/office/spreadsheetml/2017/richdata2" ref="A24:F38">
    <sortCondition ref="D23:D38"/>
  </sortState>
  <tableColumns count="8">
    <tableColumn id="1" xr3:uid="{0E5ABFEA-73A1-5D43-AEC6-A03F0BF4972D}" name="Run" dataCellStyle="Normal"/>
    <tableColumn id="2" xr3:uid="{C1998748-C9BA-394D-9501-EDDF334CAE23}" name="Strat" dataCellStyle="Normal"/>
    <tableColumn id="3" xr3:uid="{1765B12F-B45A-7741-85DE-EF912E7BDBB4}" name="W Strat" dataCellStyle="Normal"/>
    <tableColumn id="4" xr3:uid="{491CD45D-16AE-A048-ADE2-9E6B3A8FE025}" name="Received" dataCellStyle="Normal"/>
    <tableColumn id="5" xr3:uid="{536C2F24-017D-224E-9514-351AA8FC9325}" name="Lat" dataCellStyle="Normal"/>
    <tableColumn id="6" xr3:uid="{C15978F1-302B-DD4B-880A-CC5825E6D7EB}" name="BW" dataCellStyle="Normal"/>
    <tableColumn id="7" xr3:uid="{ADF28D97-43E7-7D47-9843-24DE0A6C8DFC}" name="BW2" dataDxfId="11" dataCellStyle="Normal">
      <calculatedColumnFormula>Table16[[#This Row],[BW]]/1000000</calculatedColumnFormula>
    </tableColumn>
    <tableColumn id="8" xr3:uid="{7CC42D35-9C59-464B-95DA-F754F0452339}" name="BW3" dataCellStyle="Normal"/>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89EF07F-6DFF-FD42-9BE7-95784F08F453}" name="Table10" displayName="Table10" ref="A1:H16" totalsRowShown="0" headerRowCellStyle="Normal" dataCellStyle="Normal">
  <autoFilter ref="A1:H16" xr:uid="{02BB0A78-DC64-DF46-BAD7-F3BFDA9547E3}"/>
  <sortState xmlns:xlrd2="http://schemas.microsoft.com/office/spreadsheetml/2017/richdata2" ref="A2:H16">
    <sortCondition ref="G1:G16"/>
  </sortState>
  <tableColumns count="8">
    <tableColumn id="1" xr3:uid="{290D3DCD-D921-514D-9560-8CBD1EA284BC}" name="Run" dataCellStyle="Normal"/>
    <tableColumn id="2" xr3:uid="{EE9B21DD-463F-8C4F-B1F7-BBA505B91D78}" name="Strat" dataCellStyle="Normal"/>
    <tableColumn id="3" xr3:uid="{48A57869-09FE-8E4C-8B81-7818F1CF80D9}" name="W Strat" dataCellStyle="Normal"/>
    <tableColumn id="4" xr3:uid="{87B94360-1F12-DA4A-A0AE-F0B5808332E1}" name="Rec" dataCellStyle="Normal"/>
    <tableColumn id="5" xr3:uid="{36A9D98A-A46A-1E41-B311-64D1A9F42D61}" name="Lat" dataCellStyle="Normal"/>
    <tableColumn id="6" xr3:uid="{4448DFEB-58B8-1441-A5B4-A36E0E014BD2}" name="BW" dataCellStyle="Normal"/>
    <tableColumn id="9" xr3:uid="{46A2C85E-2CC5-4947-A88D-0CEB56AB841B}" name="BW2" dataDxfId="10" dataCellStyle="Normal">
      <calculatedColumnFormula>Table10[[#This Row],[BW]]/1000000</calculatedColumnFormula>
    </tableColumn>
    <tableColumn id="7" xr3:uid="{19BEF7BF-B9F9-D741-B89B-F3E113E35018}" name="BW3" dataCellStyle="Normal"/>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94187CF-6CB3-D945-85D0-0D28FF3918C2}" name="Table12" displayName="Table12" ref="A1:I61" totalsRowShown="0">
  <autoFilter ref="A1:I61" xr:uid="{A439464D-2833-404F-A17D-25E014C579C9}"/>
  <tableColumns count="9">
    <tableColumn id="1" xr3:uid="{F095DA54-00D5-544A-8B64-1B4C118AC177}" name="Run" dataDxfId="9"/>
    <tableColumn id="2" xr3:uid="{953D400E-FD42-BE4F-AC3D-CAC1CCFB470B}" name="Strat"/>
    <tableColumn id="3" xr3:uid="{1F77E88C-B13E-D647-B5BB-A3646BC96930}" name="Win"/>
    <tableColumn id="4" xr3:uid="{7000957E-EBA1-FF45-860F-43D9C4D02F60}" name="Win Strat"/>
    <tableColumn id="5" xr3:uid="{B1C7680C-3E80-FF41-928B-324CC5C365E8}" name="Avg Migration"/>
    <tableColumn id="6" xr3:uid="{489382E9-9574-2240-9DD0-738ED504EDA5}" name="Avg sleep"/>
    <tableColumn id="7" xr3:uid="{C14A9C9E-C52A-6C43-9BB2-97CB0075D5BF}" name="M count"/>
    <tableColumn id="8" xr3:uid="{8EB48E73-3282-7749-B4A1-5CA2D7DDD00E}" name="F count"/>
    <tableColumn id="9" xr3:uid="{DD322E4A-C174-D34A-92CF-24214802CA17}" name="Avg freeze" dataDxfId="8">
      <calculatedColumnFormula>Table12[[#This Row],[Avg Migration]]-Table12[[#This Row],[Avg sleep]]</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F376FF3-9B49-6949-8C54-E9E07F42E693}" name="Table17" displayName="Table17" ref="A1:G61" totalsRowShown="0" headerRowCellStyle="Normal" dataCellStyle="Normal">
  <autoFilter ref="A1:G61" xr:uid="{C00E45AB-DD82-EC45-8D09-C7E549A9C8D0}">
    <filterColumn colId="2">
      <filters>
        <filter val="35"/>
      </filters>
    </filterColumn>
    <filterColumn colId="3">
      <filters>
        <filter val="2 - Wait"/>
      </filters>
    </filterColumn>
  </autoFilter>
  <sortState xmlns:xlrd2="http://schemas.microsoft.com/office/spreadsheetml/2017/richdata2" ref="A17:G29">
    <sortCondition ref="E1:E61"/>
  </sortState>
  <tableColumns count="7">
    <tableColumn id="1" xr3:uid="{46764C21-A011-094D-8A91-3F81B90243EB}" name="Run" dataCellStyle="Normal"/>
    <tableColumn id="2" xr3:uid="{BC80512C-4ADC-AB41-8765-66AA0362F2E9}" name="Strat" dataCellStyle="Normal"/>
    <tableColumn id="3" xr3:uid="{95776CE2-901C-5E49-A4D4-79357EAEF980}" name="Linkrate" dataCellStyle="Normal"/>
    <tableColumn id="4" xr3:uid="{5B6C9025-ADFC-AC42-B2B9-6929015787D1}" name="W Strat" dataCellStyle="Normal"/>
    <tableColumn id="5" xr3:uid="{BD9D1D40-0906-7348-BEB9-4D92FFF9DF65}" name="Average Migration time" dataCellStyle="Normal"/>
    <tableColumn id="6" xr3:uid="{A5BCD833-4750-0A4F-BE2A-C04410C66E0B}" name="Average sleep time" dataCellStyle="Normal"/>
    <tableColumn id="9" xr3:uid="{33C2779A-E19C-4948-8434-8395F248F2B0}" name="Freeze" dataDxfId="4" dataCellStyle="Normal">
      <calculatedColumnFormula>Table17[[#This Row],[Average Migration time]]-Table17[[#This Row],[Average sleep time]]</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61B0CD-C020-2648-AD48-F3CBD2FD1517}" name="Table3" displayName="Table3" ref="A1:F245" totalsRowShown="0">
  <autoFilter ref="A1:F245" xr:uid="{870C932A-93BE-824F-BFC1-768B40677F8C}"/>
  <sortState xmlns:xlrd2="http://schemas.microsoft.com/office/spreadsheetml/2017/richdata2" ref="A2:F245">
    <sortCondition descending="1" ref="F1:F245"/>
  </sortState>
  <tableColumns count="6">
    <tableColumn id="1" xr3:uid="{2A14539D-6DB1-BB4D-9C65-71AF94A8B3C9}" name="Run" dataDxfId="3"/>
    <tableColumn id="2" xr3:uid="{B4BDF47E-E14F-774D-8F3C-F4652911B9E4}" name="Strat"/>
    <tableColumn id="3" xr3:uid="{8306577F-188D-3E4D-96AC-03F677FF2490}" name="Linkrate"/>
    <tableColumn id="4" xr3:uid="{0234FE3F-7BF2-F845-96A8-1F097F543D48}" name="W Strat"/>
    <tableColumn id="5" xr3:uid="{5D2554FF-6237-2443-9438-8E28976C6302}" name="Total M"/>
    <tableColumn id="6" xr3:uid="{4B24627C-9A37-404F-A0DF-C5D78DD2D39A}" name="Migration time"/>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07C88AF-3830-C745-8E98-B7C7DABAE930}" name="Table11" displayName="Table11" ref="A1:E76" totalsRowShown="0">
  <autoFilter ref="A1:E76" xr:uid="{1929D2E2-115C-0849-80F6-20B05AB39D4A}"/>
  <tableColumns count="5">
    <tableColumn id="1" xr3:uid="{DC36C587-6C97-9340-815B-4BA37E585455}" name="Run" dataDxfId="2"/>
    <tableColumn id="2" xr3:uid="{B99F10E1-D686-6A48-BC42-2B93FB02EBD2}" name="Strat"/>
    <tableColumn id="3" xr3:uid="{BA66706B-A79E-2E4C-A0C4-D2B0F22D7FC7}" name="FW"/>
    <tableColumn id="4" xr3:uid="{E5C14F94-F21F-8247-9B5B-11731DB632B2}" name="W Strat"/>
    <tableColumn id="5" xr3:uid="{21A6A42F-1E71-AE42-AC1F-BFF7B8780617}" name="Score"/>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5855EF7-311E-3549-8924-9186A30B2112}" name="Table15" displayName="Table15" ref="A1:F81" totalsRowShown="0">
  <autoFilter ref="A1:F81" xr:uid="{F18B30A5-8410-2742-BDD9-3F3E09611993}"/>
  <sortState xmlns:xlrd2="http://schemas.microsoft.com/office/spreadsheetml/2017/richdata2" ref="A2:E81">
    <sortCondition ref="B1:B81"/>
  </sortState>
  <tableColumns count="6">
    <tableColumn id="1" xr3:uid="{630562BC-12BF-AF4C-B14D-85EC3FBCDA60}" name="Run" dataDxfId="1"/>
    <tableColumn id="2" xr3:uid="{458BFC8B-FE2D-AB4C-9991-D34ACF2FAE66}" name="Strat"/>
    <tableColumn id="3" xr3:uid="{C9094D3D-7B97-0E45-BA75-3A3EE3FAA4FE}" name="FW"/>
    <tableColumn id="4" xr3:uid="{F16F93EF-1EA8-F246-8D90-52018466805E}" name="W Strat"/>
    <tableColumn id="5" xr3:uid="{C95C98EF-27C3-FD43-A4B1-E5D6CE532F50}" name="Control"/>
    <tableColumn id="6" xr3:uid="{96447E63-E1E1-0F4D-93A4-D7A21DE7150F}" name="K Control" dataDxfId="0">
      <calculatedColumnFormula>Table15[[#This Row],[Control]]/1000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pivotTable" Target="../pivotTables/pivotTable9.xml"/><Relationship Id="rId7"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pivotTable" Target="../pivotTables/pivotTable18.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 Id="rId4"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table" Target="../tables/table14.xml"/><Relationship Id="rId4"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5.xml"/><Relationship Id="rId1" Type="http://schemas.openxmlformats.org/officeDocument/2006/relationships/pivotTable" Target="../pivotTables/pivotTable25.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ivotTable" Target="../pivotTables/pivotTable26.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28.xml"/><Relationship Id="rId1" Type="http://schemas.openxmlformats.org/officeDocument/2006/relationships/pivotTable" Target="../pivotTables/pivotTable27.xml"/><Relationship Id="rId4"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7.xml"/><Relationship Id="rId1"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30B9A-FE02-7444-8F2C-639B04D84034}">
  <dimension ref="A1:Y1681"/>
  <sheetViews>
    <sheetView workbookViewId="0">
      <selection activeCell="P39" sqref="P39"/>
    </sheetView>
  </sheetViews>
  <sheetFormatPr baseColWidth="10" defaultRowHeight="16" x14ac:dyDescent="0.2"/>
  <cols>
    <col min="6" max="6" width="13.5" customWidth="1"/>
    <col min="7" max="7" width="15.1640625" customWidth="1"/>
    <col min="8" max="8" width="14.1640625" customWidth="1"/>
    <col min="9" max="9" width="14.5" customWidth="1"/>
    <col min="13" max="13" width="14.6640625" bestFit="1" customWidth="1"/>
    <col min="14" max="14" width="14" bestFit="1" customWidth="1"/>
    <col min="15" max="15" width="15.5" bestFit="1" customWidth="1"/>
    <col min="16" max="25" width="12.1640625" bestFit="1" customWidth="1"/>
    <col min="26" max="26" width="7.83203125" bestFit="1" customWidth="1"/>
    <col min="27" max="27" width="7.1640625" bestFit="1" customWidth="1"/>
    <col min="28" max="29" width="6.1640625" bestFit="1" customWidth="1"/>
    <col min="30" max="30" width="7.83203125" bestFit="1" customWidth="1"/>
    <col min="31" max="31" width="7.1640625" bestFit="1" customWidth="1"/>
    <col min="32" max="33" width="6.1640625" bestFit="1" customWidth="1"/>
    <col min="34" max="34" width="7.83203125" bestFit="1" customWidth="1"/>
    <col min="35" max="35" width="7.1640625" bestFit="1" customWidth="1"/>
    <col min="36" max="37" width="6.1640625" bestFit="1" customWidth="1"/>
    <col min="38" max="38" width="7.83203125" bestFit="1" customWidth="1"/>
    <col min="39" max="40" width="7.1640625" bestFit="1" customWidth="1"/>
    <col min="41" max="41" width="6.1640625" bestFit="1" customWidth="1"/>
    <col min="42" max="42" width="7.83203125" bestFit="1" customWidth="1"/>
    <col min="43" max="44" width="7.1640625" bestFit="1" customWidth="1"/>
    <col min="45" max="45" width="6.1640625" bestFit="1" customWidth="1"/>
    <col min="46" max="46" width="7.83203125" bestFit="1" customWidth="1"/>
    <col min="47" max="48" width="7.1640625" bestFit="1" customWidth="1"/>
    <col min="49" max="49" width="6.1640625" bestFit="1" customWidth="1"/>
    <col min="50" max="50" width="7.83203125" bestFit="1" customWidth="1"/>
    <col min="51" max="52" width="7.1640625" bestFit="1" customWidth="1"/>
    <col min="53" max="53" width="6.1640625" bestFit="1" customWidth="1"/>
    <col min="54" max="54" width="8.83203125" bestFit="1" customWidth="1"/>
  </cols>
  <sheetData>
    <row r="1" spans="1:25" x14ac:dyDescent="0.2">
      <c r="A1" t="s">
        <v>86</v>
      </c>
      <c r="B1" t="s">
        <v>85</v>
      </c>
      <c r="C1" t="s">
        <v>84</v>
      </c>
      <c r="D1" t="s">
        <v>83</v>
      </c>
      <c r="E1" t="s">
        <v>82</v>
      </c>
      <c r="F1" t="s">
        <v>81</v>
      </c>
      <c r="G1" t="s">
        <v>80</v>
      </c>
      <c r="H1" t="s">
        <v>79</v>
      </c>
      <c r="I1" t="s">
        <v>78</v>
      </c>
      <c r="J1" t="s">
        <v>77</v>
      </c>
      <c r="K1" t="s">
        <v>76</v>
      </c>
    </row>
    <row r="2" spans="1:25" x14ac:dyDescent="0.2">
      <c r="A2">
        <v>10</v>
      </c>
      <c r="B2">
        <v>20</v>
      </c>
      <c r="C2">
        <v>3</v>
      </c>
      <c r="D2">
        <v>56</v>
      </c>
      <c r="E2">
        <v>10</v>
      </c>
      <c r="F2">
        <v>63690</v>
      </c>
      <c r="G2">
        <v>345</v>
      </c>
      <c r="H2">
        <v>1301</v>
      </c>
      <c r="I2">
        <v>311081</v>
      </c>
      <c r="J2">
        <f>Table8[[#This Row],[FalsePositive]]+Table8[[#This Row],[FalseNegative]]</f>
        <v>1646</v>
      </c>
      <c r="K2">
        <f>Table8[[#This Row],[TrueNegative]]+Table8[[#This Row],[TruePositive]]</f>
        <v>374771</v>
      </c>
      <c r="N2" s="2" t="s">
        <v>93</v>
      </c>
      <c r="O2" s="2" t="s">
        <v>15</v>
      </c>
    </row>
    <row r="3" spans="1:25" x14ac:dyDescent="0.2">
      <c r="A3">
        <v>10</v>
      </c>
      <c r="B3">
        <v>20</v>
      </c>
      <c r="C3">
        <v>6</v>
      </c>
      <c r="D3">
        <v>54</v>
      </c>
      <c r="E3">
        <v>10</v>
      </c>
      <c r="F3">
        <v>62978</v>
      </c>
      <c r="G3">
        <v>1057</v>
      </c>
      <c r="H3">
        <v>2015</v>
      </c>
      <c r="I3">
        <v>310367</v>
      </c>
      <c r="J3">
        <f>Table8[[#This Row],[FalsePositive]]+Table8[[#This Row],[FalseNegative]]</f>
        <v>3072</v>
      </c>
      <c r="K3">
        <f>Table8[[#This Row],[TrueNegative]]+Table8[[#This Row],[TruePositive]]</f>
        <v>373345</v>
      </c>
      <c r="N3" s="2" t="s">
        <v>17</v>
      </c>
      <c r="O3">
        <v>10</v>
      </c>
      <c r="P3">
        <v>20</v>
      </c>
      <c r="Q3">
        <v>30</v>
      </c>
      <c r="R3">
        <v>40</v>
      </c>
      <c r="S3">
        <v>50</v>
      </c>
      <c r="T3">
        <v>60</v>
      </c>
      <c r="U3">
        <v>70</v>
      </c>
      <c r="V3">
        <v>80</v>
      </c>
      <c r="W3">
        <v>90</v>
      </c>
      <c r="X3">
        <v>100</v>
      </c>
      <c r="Y3" t="s">
        <v>16</v>
      </c>
    </row>
    <row r="4" spans="1:25" x14ac:dyDescent="0.2">
      <c r="A4">
        <v>10</v>
      </c>
      <c r="B4">
        <v>20</v>
      </c>
      <c r="C4">
        <v>9</v>
      </c>
      <c r="D4">
        <v>56</v>
      </c>
      <c r="E4">
        <v>10</v>
      </c>
      <c r="F4">
        <v>62898</v>
      </c>
      <c r="G4">
        <v>1137</v>
      </c>
      <c r="H4">
        <v>1699</v>
      </c>
      <c r="I4">
        <v>310683</v>
      </c>
      <c r="J4">
        <f>Table8[[#This Row],[FalsePositive]]+Table8[[#This Row],[FalseNegative]]</f>
        <v>2836</v>
      </c>
      <c r="K4">
        <f>Table8[[#This Row],[TrueNegative]]+Table8[[#This Row],[TruePositive]]</f>
        <v>373581</v>
      </c>
      <c r="N4" s="3">
        <v>3</v>
      </c>
      <c r="O4" s="4">
        <v>356386.75</v>
      </c>
      <c r="P4" s="4">
        <v>355950.39583333331</v>
      </c>
      <c r="Q4" s="4">
        <v>355612.5</v>
      </c>
      <c r="R4" s="4">
        <v>355308.875</v>
      </c>
      <c r="S4" s="4">
        <v>354974.9375</v>
      </c>
      <c r="T4" s="4">
        <v>354519.125</v>
      </c>
      <c r="U4" s="4">
        <v>353882.9375</v>
      </c>
      <c r="V4" s="4">
        <v>353738.375</v>
      </c>
      <c r="W4" s="4">
        <v>353473.16666666669</v>
      </c>
      <c r="X4" s="4">
        <v>352960.33333333331</v>
      </c>
      <c r="Y4" s="4">
        <v>354680.73958333331</v>
      </c>
    </row>
    <row r="5" spans="1:25" x14ac:dyDescent="0.2">
      <c r="A5">
        <v>10</v>
      </c>
      <c r="B5">
        <v>40</v>
      </c>
      <c r="C5">
        <v>3</v>
      </c>
      <c r="D5">
        <v>50</v>
      </c>
      <c r="E5">
        <v>10</v>
      </c>
      <c r="F5">
        <v>63093</v>
      </c>
      <c r="G5">
        <v>942</v>
      </c>
      <c r="H5">
        <v>1535</v>
      </c>
      <c r="I5">
        <v>310847</v>
      </c>
      <c r="J5">
        <f>Table8[[#This Row],[FalsePositive]]+Table8[[#This Row],[FalseNegative]]</f>
        <v>2477</v>
      </c>
      <c r="K5">
        <f>Table8[[#This Row],[TrueNegative]]+Table8[[#This Row],[TruePositive]]</f>
        <v>373940</v>
      </c>
      <c r="N5" s="10">
        <v>20</v>
      </c>
      <c r="O5" s="4">
        <v>356438.25</v>
      </c>
      <c r="P5" s="4">
        <v>354317.75</v>
      </c>
      <c r="Q5" s="4">
        <v>353884.25</v>
      </c>
      <c r="R5" s="4">
        <v>352933.5</v>
      </c>
      <c r="S5" s="4">
        <v>351785.375</v>
      </c>
      <c r="T5" s="4">
        <v>351517.25</v>
      </c>
      <c r="U5" s="4">
        <v>350504.875</v>
      </c>
      <c r="V5" s="4">
        <v>349337.125</v>
      </c>
      <c r="W5" s="4">
        <v>349140.25</v>
      </c>
      <c r="X5" s="4">
        <v>347698</v>
      </c>
      <c r="Y5" s="4">
        <v>351755.66249999998</v>
      </c>
    </row>
    <row r="6" spans="1:25" x14ac:dyDescent="0.2">
      <c r="A6">
        <v>10</v>
      </c>
      <c r="B6">
        <v>40</v>
      </c>
      <c r="C6">
        <v>6</v>
      </c>
      <c r="D6">
        <v>52</v>
      </c>
      <c r="E6">
        <v>10</v>
      </c>
      <c r="F6">
        <v>62810</v>
      </c>
      <c r="G6">
        <v>1225</v>
      </c>
      <c r="H6">
        <v>1426</v>
      </c>
      <c r="I6">
        <v>310956</v>
      </c>
      <c r="J6">
        <f>Table8[[#This Row],[FalsePositive]]+Table8[[#This Row],[FalseNegative]]</f>
        <v>2651</v>
      </c>
      <c r="K6">
        <f>Table8[[#This Row],[TrueNegative]]+Table8[[#This Row],[TruePositive]]</f>
        <v>373766</v>
      </c>
      <c r="N6" s="10">
        <v>40</v>
      </c>
      <c r="O6" s="4">
        <v>356303.75</v>
      </c>
      <c r="P6" s="4">
        <v>356109.875</v>
      </c>
      <c r="Q6" s="4">
        <v>354625.5</v>
      </c>
      <c r="R6" s="4">
        <v>354214.75</v>
      </c>
      <c r="S6" s="4">
        <v>354303.875</v>
      </c>
      <c r="T6" s="4">
        <v>353849.875</v>
      </c>
      <c r="U6" s="4">
        <v>352915.875</v>
      </c>
      <c r="V6" s="4">
        <v>352955.625</v>
      </c>
      <c r="W6" s="4">
        <v>352687.875</v>
      </c>
      <c r="X6" s="4">
        <v>352002.875</v>
      </c>
      <c r="Y6" s="4">
        <v>353996.98749999999</v>
      </c>
    </row>
    <row r="7" spans="1:25" x14ac:dyDescent="0.2">
      <c r="A7">
        <v>10</v>
      </c>
      <c r="B7">
        <v>40</v>
      </c>
      <c r="C7">
        <v>9</v>
      </c>
      <c r="D7">
        <v>52</v>
      </c>
      <c r="E7">
        <v>10</v>
      </c>
      <c r="F7">
        <v>63002</v>
      </c>
      <c r="G7">
        <v>1033</v>
      </c>
      <c r="H7">
        <v>1607</v>
      </c>
      <c r="I7">
        <v>310775</v>
      </c>
      <c r="J7">
        <f>Table8[[#This Row],[FalsePositive]]+Table8[[#This Row],[FalseNegative]]</f>
        <v>2640</v>
      </c>
      <c r="K7">
        <f>Table8[[#This Row],[TrueNegative]]+Table8[[#This Row],[TruePositive]]</f>
        <v>373777</v>
      </c>
      <c r="N7" s="10">
        <v>80</v>
      </c>
      <c r="O7" s="4">
        <v>356232.75</v>
      </c>
      <c r="P7" s="4">
        <v>356260.75</v>
      </c>
      <c r="Q7" s="4">
        <v>356166.125</v>
      </c>
      <c r="R7" s="4">
        <v>356137.625</v>
      </c>
      <c r="S7" s="4">
        <v>356045.625</v>
      </c>
      <c r="T7" s="4">
        <v>354706.625</v>
      </c>
      <c r="U7" s="4">
        <v>353956.375</v>
      </c>
      <c r="V7" s="4">
        <v>353957</v>
      </c>
      <c r="W7" s="4">
        <v>354042.5</v>
      </c>
      <c r="X7" s="4">
        <v>353957.5</v>
      </c>
      <c r="Y7" s="4">
        <v>355146.28749999998</v>
      </c>
    </row>
    <row r="8" spans="1:25" x14ac:dyDescent="0.2">
      <c r="A8">
        <v>10</v>
      </c>
      <c r="B8">
        <v>80</v>
      </c>
      <c r="C8">
        <v>3</v>
      </c>
      <c r="D8">
        <v>48</v>
      </c>
      <c r="E8">
        <v>10</v>
      </c>
      <c r="F8">
        <v>63265</v>
      </c>
      <c r="G8">
        <v>770</v>
      </c>
      <c r="H8">
        <v>1862</v>
      </c>
      <c r="I8">
        <v>310520</v>
      </c>
      <c r="J8">
        <f>Table8[[#This Row],[FalsePositive]]+Table8[[#This Row],[FalseNegative]]</f>
        <v>2632</v>
      </c>
      <c r="K8">
        <f>Table8[[#This Row],[TrueNegative]]+Table8[[#This Row],[TruePositive]]</f>
        <v>373785</v>
      </c>
      <c r="N8" s="10">
        <v>120</v>
      </c>
      <c r="O8" s="4">
        <v>356490.875</v>
      </c>
      <c r="P8" s="11">
        <v>356508.125</v>
      </c>
      <c r="Q8" s="4">
        <v>356410.25</v>
      </c>
      <c r="R8" s="4">
        <v>356096.875</v>
      </c>
      <c r="S8" s="4">
        <v>355444.125</v>
      </c>
      <c r="T8" s="4">
        <v>355401.625</v>
      </c>
      <c r="U8" s="4">
        <v>355223.25</v>
      </c>
      <c r="V8" s="4">
        <v>355498.875</v>
      </c>
      <c r="W8" s="4">
        <v>354325.625</v>
      </c>
      <c r="X8" s="4">
        <v>353412.875</v>
      </c>
      <c r="Y8" s="4">
        <v>355481.25</v>
      </c>
    </row>
    <row r="9" spans="1:25" x14ac:dyDescent="0.2">
      <c r="A9">
        <v>10</v>
      </c>
      <c r="B9">
        <v>80</v>
      </c>
      <c r="C9">
        <v>6</v>
      </c>
      <c r="D9">
        <v>52</v>
      </c>
      <c r="E9">
        <v>10</v>
      </c>
      <c r="F9">
        <v>62753</v>
      </c>
      <c r="G9">
        <v>1282</v>
      </c>
      <c r="H9">
        <v>1708</v>
      </c>
      <c r="I9">
        <v>310674</v>
      </c>
      <c r="J9">
        <f>Table8[[#This Row],[FalsePositive]]+Table8[[#This Row],[FalseNegative]]</f>
        <v>2990</v>
      </c>
      <c r="K9">
        <f>Table8[[#This Row],[TrueNegative]]+Table8[[#This Row],[TruePositive]]</f>
        <v>373427</v>
      </c>
      <c r="N9" s="10">
        <v>160</v>
      </c>
      <c r="O9" s="4">
        <v>356360.75</v>
      </c>
      <c r="P9" s="4">
        <v>356185.125</v>
      </c>
      <c r="Q9" s="4">
        <v>356238.375</v>
      </c>
      <c r="R9" s="4">
        <v>356199.375</v>
      </c>
      <c r="S9" s="4">
        <v>356081.875</v>
      </c>
      <c r="T9" s="4">
        <v>355650.125</v>
      </c>
      <c r="U9" s="4">
        <v>355143.75</v>
      </c>
      <c r="V9" s="4">
        <v>355197.125</v>
      </c>
      <c r="W9" s="4">
        <v>355353.125</v>
      </c>
      <c r="X9" s="4">
        <v>355373.5</v>
      </c>
      <c r="Y9" s="4">
        <v>355778.3125</v>
      </c>
    </row>
    <row r="10" spans="1:25" x14ac:dyDescent="0.2">
      <c r="A10">
        <v>10</v>
      </c>
      <c r="B10">
        <v>80</v>
      </c>
      <c r="C10">
        <v>9</v>
      </c>
      <c r="D10">
        <v>52</v>
      </c>
      <c r="E10">
        <v>10</v>
      </c>
      <c r="F10">
        <v>63467</v>
      </c>
      <c r="G10">
        <v>568</v>
      </c>
      <c r="H10">
        <v>1355</v>
      </c>
      <c r="I10">
        <v>311027</v>
      </c>
      <c r="J10">
        <f>Table8[[#This Row],[FalsePositive]]+Table8[[#This Row],[FalseNegative]]</f>
        <v>1923</v>
      </c>
      <c r="K10">
        <f>Table8[[#This Row],[TrueNegative]]+Table8[[#This Row],[TruePositive]]</f>
        <v>374494</v>
      </c>
      <c r="N10" s="10">
        <v>180</v>
      </c>
      <c r="O10" s="4">
        <v>356494.125</v>
      </c>
      <c r="P10" s="4">
        <v>356320.75</v>
      </c>
      <c r="Q10" s="4">
        <v>356350.5</v>
      </c>
      <c r="R10" s="4">
        <v>356271.125</v>
      </c>
      <c r="S10" s="4">
        <v>356188.75</v>
      </c>
      <c r="T10" s="4">
        <v>355989.25</v>
      </c>
      <c r="U10" s="4">
        <v>355553.5</v>
      </c>
      <c r="V10" s="4">
        <v>355484.5</v>
      </c>
      <c r="W10" s="4">
        <v>355289.625</v>
      </c>
      <c r="X10" s="4">
        <v>355317.25</v>
      </c>
      <c r="Y10" s="4">
        <v>355925.9375</v>
      </c>
    </row>
    <row r="11" spans="1:25" x14ac:dyDescent="0.2">
      <c r="A11">
        <v>10</v>
      </c>
      <c r="B11">
        <v>20</v>
      </c>
      <c r="C11">
        <v>3</v>
      </c>
      <c r="D11">
        <v>90</v>
      </c>
      <c r="E11">
        <v>20</v>
      </c>
      <c r="F11">
        <v>62106</v>
      </c>
      <c r="G11">
        <v>1929</v>
      </c>
      <c r="H11">
        <v>3489</v>
      </c>
      <c r="I11">
        <v>308893</v>
      </c>
      <c r="J11">
        <f>Table8[[#This Row],[FalsePositive]]+Table8[[#This Row],[FalseNegative]]</f>
        <v>5418</v>
      </c>
      <c r="K11">
        <f>Table8[[#This Row],[TrueNegative]]+Table8[[#This Row],[TruePositive]]</f>
        <v>370999</v>
      </c>
      <c r="N11" s="3">
        <v>6</v>
      </c>
      <c r="O11" s="4">
        <v>356303.85416666669</v>
      </c>
      <c r="P11" s="4">
        <v>355914.29166666669</v>
      </c>
      <c r="Q11" s="4">
        <v>355927.16666666669</v>
      </c>
      <c r="R11" s="4">
        <v>355433.97916666669</v>
      </c>
      <c r="S11" s="4">
        <v>355290.29166666669</v>
      </c>
      <c r="T11" s="4">
        <v>355012.85416666669</v>
      </c>
      <c r="U11" s="4">
        <v>354153.75</v>
      </c>
      <c r="V11" s="4">
        <v>353993.41666666669</v>
      </c>
      <c r="W11" s="4">
        <v>353796.54166666669</v>
      </c>
      <c r="X11" s="4">
        <v>353753</v>
      </c>
      <c r="Y11" s="4">
        <v>354957.91458333336</v>
      </c>
    </row>
    <row r="12" spans="1:25" x14ac:dyDescent="0.2">
      <c r="A12">
        <v>10</v>
      </c>
      <c r="B12">
        <v>20</v>
      </c>
      <c r="C12">
        <v>6</v>
      </c>
      <c r="D12">
        <v>80</v>
      </c>
      <c r="E12">
        <v>20</v>
      </c>
      <c r="F12">
        <v>62139</v>
      </c>
      <c r="G12">
        <v>1896</v>
      </c>
      <c r="H12">
        <v>2938</v>
      </c>
      <c r="I12">
        <v>309444</v>
      </c>
      <c r="J12">
        <f>Table8[[#This Row],[FalsePositive]]+Table8[[#This Row],[FalseNegative]]</f>
        <v>4834</v>
      </c>
      <c r="K12">
        <f>Table8[[#This Row],[TrueNegative]]+Table8[[#This Row],[TruePositive]]</f>
        <v>371583</v>
      </c>
      <c r="N12" s="10">
        <v>20</v>
      </c>
      <c r="O12" s="4">
        <v>356187.25</v>
      </c>
      <c r="P12" s="4">
        <v>354178.125</v>
      </c>
      <c r="Q12" s="4">
        <v>354211.25</v>
      </c>
      <c r="R12" s="4">
        <v>353159.75</v>
      </c>
      <c r="S12" s="4">
        <v>353154.75</v>
      </c>
      <c r="T12" s="4">
        <v>351954</v>
      </c>
      <c r="U12" s="4">
        <v>350803.5</v>
      </c>
      <c r="V12" s="4">
        <v>351133.625</v>
      </c>
      <c r="W12" s="4">
        <v>349567.875</v>
      </c>
      <c r="X12" s="4">
        <v>349512.375</v>
      </c>
      <c r="Y12" s="4">
        <v>352386.25</v>
      </c>
    </row>
    <row r="13" spans="1:25" x14ac:dyDescent="0.2">
      <c r="A13">
        <v>10</v>
      </c>
      <c r="B13">
        <v>20</v>
      </c>
      <c r="C13">
        <v>9</v>
      </c>
      <c r="D13">
        <v>78</v>
      </c>
      <c r="E13">
        <v>20</v>
      </c>
      <c r="F13">
        <v>62358</v>
      </c>
      <c r="G13">
        <v>1677</v>
      </c>
      <c r="H13">
        <v>3038</v>
      </c>
      <c r="I13">
        <v>309344</v>
      </c>
      <c r="J13">
        <f>Table8[[#This Row],[FalsePositive]]+Table8[[#This Row],[FalseNegative]]</f>
        <v>4715</v>
      </c>
      <c r="K13">
        <f>Table8[[#This Row],[TrueNegative]]+Table8[[#This Row],[TruePositive]]</f>
        <v>371702</v>
      </c>
      <c r="N13" s="10">
        <v>40</v>
      </c>
      <c r="O13" s="4">
        <v>356321.125</v>
      </c>
      <c r="P13" s="4">
        <v>356125.75</v>
      </c>
      <c r="Q13" s="4">
        <v>356137.5</v>
      </c>
      <c r="R13" s="4">
        <v>354612.5</v>
      </c>
      <c r="S13" s="4">
        <v>354029.75</v>
      </c>
      <c r="T13" s="4">
        <v>354484.5</v>
      </c>
      <c r="U13" s="4">
        <v>353085.125</v>
      </c>
      <c r="V13" s="4">
        <v>352959.75</v>
      </c>
      <c r="W13" s="4">
        <v>352822</v>
      </c>
      <c r="X13" s="4">
        <v>352759.5</v>
      </c>
      <c r="Y13" s="4">
        <v>354333.75</v>
      </c>
    </row>
    <row r="14" spans="1:25" x14ac:dyDescent="0.2">
      <c r="A14">
        <v>10</v>
      </c>
      <c r="B14">
        <v>40</v>
      </c>
      <c r="C14">
        <v>3</v>
      </c>
      <c r="D14">
        <v>52</v>
      </c>
      <c r="E14">
        <v>20</v>
      </c>
      <c r="F14">
        <v>63037</v>
      </c>
      <c r="G14">
        <v>998</v>
      </c>
      <c r="H14">
        <v>1942</v>
      </c>
      <c r="I14">
        <v>310440</v>
      </c>
      <c r="J14">
        <f>Table8[[#This Row],[FalsePositive]]+Table8[[#This Row],[FalseNegative]]</f>
        <v>2940</v>
      </c>
      <c r="K14">
        <f>Table8[[#This Row],[TrueNegative]]+Table8[[#This Row],[TruePositive]]</f>
        <v>373477</v>
      </c>
      <c r="N14" s="10">
        <v>80</v>
      </c>
      <c r="O14" s="4">
        <v>356235.5</v>
      </c>
      <c r="P14" s="4">
        <v>356183.625</v>
      </c>
      <c r="Q14" s="4">
        <v>356260.375</v>
      </c>
      <c r="R14" s="4">
        <v>356055.625</v>
      </c>
      <c r="S14" s="4">
        <v>356183.875</v>
      </c>
      <c r="T14" s="4">
        <v>356043.875</v>
      </c>
      <c r="U14" s="4">
        <v>354168.25</v>
      </c>
      <c r="V14" s="4">
        <v>354013.25</v>
      </c>
      <c r="W14" s="4">
        <v>354199</v>
      </c>
      <c r="X14" s="4">
        <v>354096.375</v>
      </c>
      <c r="Y14" s="4">
        <v>355343.97499999998</v>
      </c>
    </row>
    <row r="15" spans="1:25" x14ac:dyDescent="0.2">
      <c r="A15">
        <v>10</v>
      </c>
      <c r="B15">
        <v>40</v>
      </c>
      <c r="C15">
        <v>6</v>
      </c>
      <c r="D15">
        <v>52</v>
      </c>
      <c r="E15">
        <v>20</v>
      </c>
      <c r="F15">
        <v>62901</v>
      </c>
      <c r="G15">
        <v>1134</v>
      </c>
      <c r="H15">
        <v>2243</v>
      </c>
      <c r="I15">
        <v>310139</v>
      </c>
      <c r="J15">
        <f>Table8[[#This Row],[FalsePositive]]+Table8[[#This Row],[FalseNegative]]</f>
        <v>3377</v>
      </c>
      <c r="K15">
        <f>Table8[[#This Row],[TrueNegative]]+Table8[[#This Row],[TruePositive]]</f>
        <v>373040</v>
      </c>
      <c r="N15" s="10">
        <v>120</v>
      </c>
      <c r="O15" s="4">
        <v>356353.125</v>
      </c>
      <c r="P15" s="4">
        <v>356384.375</v>
      </c>
      <c r="Q15" s="4">
        <v>356332.375</v>
      </c>
      <c r="R15" s="4">
        <v>356251.375</v>
      </c>
      <c r="S15" s="4">
        <v>356085</v>
      </c>
      <c r="T15" s="4">
        <v>355470</v>
      </c>
      <c r="U15" s="4">
        <v>355248.125</v>
      </c>
      <c r="V15" s="4">
        <v>355352.375</v>
      </c>
      <c r="W15" s="4">
        <v>355442.625</v>
      </c>
      <c r="X15" s="4">
        <v>355336.75</v>
      </c>
      <c r="Y15" s="4">
        <v>355825.61249999999</v>
      </c>
    </row>
    <row r="16" spans="1:25" x14ac:dyDescent="0.2">
      <c r="A16">
        <v>10</v>
      </c>
      <c r="B16">
        <v>40</v>
      </c>
      <c r="C16">
        <v>9</v>
      </c>
      <c r="D16">
        <v>54</v>
      </c>
      <c r="E16">
        <v>20</v>
      </c>
      <c r="F16">
        <v>63268</v>
      </c>
      <c r="G16">
        <v>767</v>
      </c>
      <c r="H16">
        <v>1895</v>
      </c>
      <c r="I16">
        <v>310487</v>
      </c>
      <c r="J16">
        <f>Table8[[#This Row],[FalsePositive]]+Table8[[#This Row],[FalseNegative]]</f>
        <v>2662</v>
      </c>
      <c r="K16">
        <f>Table8[[#This Row],[TrueNegative]]+Table8[[#This Row],[TruePositive]]</f>
        <v>373755</v>
      </c>
      <c r="N16" s="10">
        <v>160</v>
      </c>
      <c r="O16" s="4">
        <v>356178.75</v>
      </c>
      <c r="P16" s="4">
        <v>356176.875</v>
      </c>
      <c r="Q16" s="4">
        <v>356223.125</v>
      </c>
      <c r="R16" s="4">
        <v>356181.625</v>
      </c>
      <c r="S16" s="4">
        <v>355933.375</v>
      </c>
      <c r="T16" s="4">
        <v>355991.375</v>
      </c>
      <c r="U16" s="4">
        <v>355433.125</v>
      </c>
      <c r="V16" s="4">
        <v>355203.875</v>
      </c>
      <c r="W16" s="4">
        <v>355198.25</v>
      </c>
      <c r="X16" s="4">
        <v>355231</v>
      </c>
      <c r="Y16" s="4">
        <v>355775.13750000001</v>
      </c>
    </row>
    <row r="17" spans="1:25" x14ac:dyDescent="0.2">
      <c r="A17">
        <v>10</v>
      </c>
      <c r="B17">
        <v>80</v>
      </c>
      <c r="C17">
        <v>3</v>
      </c>
      <c r="D17">
        <v>56</v>
      </c>
      <c r="E17">
        <v>20</v>
      </c>
      <c r="F17">
        <v>62924</v>
      </c>
      <c r="G17">
        <v>1111</v>
      </c>
      <c r="H17">
        <v>1748</v>
      </c>
      <c r="I17">
        <v>310634</v>
      </c>
      <c r="J17">
        <f>Table8[[#This Row],[FalsePositive]]+Table8[[#This Row],[FalseNegative]]</f>
        <v>2859</v>
      </c>
      <c r="K17">
        <f>Table8[[#This Row],[TrueNegative]]+Table8[[#This Row],[TruePositive]]</f>
        <v>373558</v>
      </c>
      <c r="N17" s="10">
        <v>180</v>
      </c>
      <c r="O17" s="11">
        <v>356547.375</v>
      </c>
      <c r="P17" s="4">
        <v>356437</v>
      </c>
      <c r="Q17" s="4">
        <v>356398.375</v>
      </c>
      <c r="R17" s="4">
        <v>356343</v>
      </c>
      <c r="S17" s="4">
        <v>356355</v>
      </c>
      <c r="T17" s="4">
        <v>356133.375</v>
      </c>
      <c r="U17" s="4">
        <v>356184.375</v>
      </c>
      <c r="V17" s="4">
        <v>355297.625</v>
      </c>
      <c r="W17" s="11">
        <v>355549.5</v>
      </c>
      <c r="X17" s="11">
        <v>355582</v>
      </c>
      <c r="Y17" s="4">
        <v>356082.76250000001</v>
      </c>
    </row>
    <row r="18" spans="1:25" x14ac:dyDescent="0.2">
      <c r="A18">
        <v>10</v>
      </c>
      <c r="B18">
        <v>80</v>
      </c>
      <c r="C18">
        <v>6</v>
      </c>
      <c r="D18">
        <v>50</v>
      </c>
      <c r="E18">
        <v>20</v>
      </c>
      <c r="F18">
        <v>63005</v>
      </c>
      <c r="G18">
        <v>1030</v>
      </c>
      <c r="H18">
        <v>1627</v>
      </c>
      <c r="I18">
        <v>310755</v>
      </c>
      <c r="J18">
        <f>Table8[[#This Row],[FalsePositive]]+Table8[[#This Row],[FalseNegative]]</f>
        <v>2657</v>
      </c>
      <c r="K18">
        <f>Table8[[#This Row],[TrueNegative]]+Table8[[#This Row],[TruePositive]]</f>
        <v>373760</v>
      </c>
      <c r="N18" s="3">
        <v>9</v>
      </c>
      <c r="O18" s="4">
        <v>356385.45833333331</v>
      </c>
      <c r="P18" s="4">
        <v>355997.5625</v>
      </c>
      <c r="Q18" s="4">
        <v>356002.47916666669</v>
      </c>
      <c r="R18" s="4">
        <v>355410.25</v>
      </c>
      <c r="S18" s="4">
        <v>355388.125</v>
      </c>
      <c r="T18" s="4">
        <v>355054.66666666669</v>
      </c>
      <c r="U18" s="4">
        <v>354975.70833333331</v>
      </c>
      <c r="V18" s="4">
        <v>354115.83333333331</v>
      </c>
      <c r="W18" s="4">
        <v>353917.10416666669</v>
      </c>
      <c r="X18" s="4">
        <v>353747.85416666669</v>
      </c>
      <c r="Y18" s="4">
        <v>355099.50416666665</v>
      </c>
    </row>
    <row r="19" spans="1:25" x14ac:dyDescent="0.2">
      <c r="A19">
        <v>10</v>
      </c>
      <c r="B19">
        <v>80</v>
      </c>
      <c r="C19">
        <v>9</v>
      </c>
      <c r="D19">
        <v>52</v>
      </c>
      <c r="E19">
        <v>20</v>
      </c>
      <c r="F19">
        <v>63080</v>
      </c>
      <c r="G19">
        <v>955</v>
      </c>
      <c r="H19">
        <v>1618</v>
      </c>
      <c r="I19">
        <v>310764</v>
      </c>
      <c r="J19">
        <f>Table8[[#This Row],[FalsePositive]]+Table8[[#This Row],[FalseNegative]]</f>
        <v>2573</v>
      </c>
      <c r="K19">
        <f>Table8[[#This Row],[TrueNegative]]+Table8[[#This Row],[TruePositive]]</f>
        <v>373844</v>
      </c>
      <c r="N19" s="10">
        <v>20</v>
      </c>
      <c r="O19" s="4">
        <v>356089.5</v>
      </c>
      <c r="P19" s="4">
        <v>354568.75</v>
      </c>
      <c r="Q19" s="4">
        <v>354464.375</v>
      </c>
      <c r="R19" s="4">
        <v>353586.75</v>
      </c>
      <c r="S19" s="4">
        <v>353275.25</v>
      </c>
      <c r="T19" s="4">
        <v>352188.5</v>
      </c>
      <c r="U19" s="4">
        <v>352126.75</v>
      </c>
      <c r="V19" s="4">
        <v>351010.25</v>
      </c>
      <c r="W19" s="4">
        <v>350245.625</v>
      </c>
      <c r="X19" s="4">
        <v>349317.875</v>
      </c>
      <c r="Y19" s="4">
        <v>352687.36249999999</v>
      </c>
    </row>
    <row r="20" spans="1:25" x14ac:dyDescent="0.2">
      <c r="A20">
        <v>10</v>
      </c>
      <c r="B20">
        <v>20</v>
      </c>
      <c r="C20">
        <v>3</v>
      </c>
      <c r="D20">
        <v>100</v>
      </c>
      <c r="E20">
        <v>30</v>
      </c>
      <c r="F20">
        <v>62447</v>
      </c>
      <c r="G20">
        <v>1588</v>
      </c>
      <c r="H20">
        <v>3724</v>
      </c>
      <c r="I20">
        <v>308658</v>
      </c>
      <c r="J20">
        <f>Table8[[#This Row],[FalsePositive]]+Table8[[#This Row],[FalseNegative]]</f>
        <v>5312</v>
      </c>
      <c r="K20">
        <f>Table8[[#This Row],[TrueNegative]]+Table8[[#This Row],[TruePositive]]</f>
        <v>371105</v>
      </c>
      <c r="N20" s="10">
        <v>40</v>
      </c>
      <c r="O20" s="4">
        <v>356467.875</v>
      </c>
      <c r="P20" s="4">
        <v>356185.125</v>
      </c>
      <c r="Q20" s="4">
        <v>356179.125</v>
      </c>
      <c r="R20" s="4">
        <v>354255.75</v>
      </c>
      <c r="S20" s="4">
        <v>354364.625</v>
      </c>
      <c r="T20" s="4">
        <v>354394</v>
      </c>
      <c r="U20" s="4">
        <v>354071.875</v>
      </c>
      <c r="V20" s="4">
        <v>353004.625</v>
      </c>
      <c r="W20" s="4">
        <v>353036.875</v>
      </c>
      <c r="X20" s="4">
        <v>352799.5</v>
      </c>
      <c r="Y20" s="4">
        <v>354475.9375</v>
      </c>
    </row>
    <row r="21" spans="1:25" x14ac:dyDescent="0.2">
      <c r="A21">
        <v>10</v>
      </c>
      <c r="B21">
        <v>20</v>
      </c>
      <c r="C21">
        <v>6</v>
      </c>
      <c r="D21">
        <v>82</v>
      </c>
      <c r="E21">
        <v>30</v>
      </c>
      <c r="F21">
        <v>62346</v>
      </c>
      <c r="G21">
        <v>1689</v>
      </c>
      <c r="H21">
        <v>3666</v>
      </c>
      <c r="I21">
        <v>308716</v>
      </c>
      <c r="J21">
        <f>Table8[[#This Row],[FalsePositive]]+Table8[[#This Row],[FalseNegative]]</f>
        <v>5355</v>
      </c>
      <c r="K21">
        <f>Table8[[#This Row],[TrueNegative]]+Table8[[#This Row],[TruePositive]]</f>
        <v>371062</v>
      </c>
      <c r="N21" s="10">
        <v>80</v>
      </c>
      <c r="O21" s="4">
        <v>356474</v>
      </c>
      <c r="P21" s="4">
        <v>356233.5</v>
      </c>
      <c r="Q21" s="11">
        <v>356463.625</v>
      </c>
      <c r="R21" s="4">
        <v>356036</v>
      </c>
      <c r="S21" s="4">
        <v>356175.5</v>
      </c>
      <c r="T21" s="4">
        <v>355979.5</v>
      </c>
      <c r="U21" s="4">
        <v>356055</v>
      </c>
      <c r="V21" s="4">
        <v>354015</v>
      </c>
      <c r="W21" s="4">
        <v>353990.125</v>
      </c>
      <c r="X21" s="4">
        <v>354214.25</v>
      </c>
      <c r="Y21" s="4">
        <v>355563.65</v>
      </c>
    </row>
    <row r="22" spans="1:25" x14ac:dyDescent="0.2">
      <c r="A22">
        <v>10</v>
      </c>
      <c r="B22">
        <v>20</v>
      </c>
      <c r="C22">
        <v>9</v>
      </c>
      <c r="D22">
        <v>84</v>
      </c>
      <c r="E22">
        <v>30</v>
      </c>
      <c r="F22">
        <v>62223</v>
      </c>
      <c r="G22">
        <v>1812</v>
      </c>
      <c r="H22">
        <v>3136</v>
      </c>
      <c r="I22">
        <v>309246</v>
      </c>
      <c r="J22">
        <f>Table8[[#This Row],[FalsePositive]]+Table8[[#This Row],[FalseNegative]]</f>
        <v>4948</v>
      </c>
      <c r="K22">
        <f>Table8[[#This Row],[TrueNegative]]+Table8[[#This Row],[TruePositive]]</f>
        <v>371469</v>
      </c>
      <c r="N22" s="10">
        <v>120</v>
      </c>
      <c r="O22" s="4">
        <v>356454.375</v>
      </c>
      <c r="P22" s="4">
        <v>356370.625</v>
      </c>
      <c r="Q22" s="4">
        <v>356318.25</v>
      </c>
      <c r="R22" s="4">
        <v>356165.25</v>
      </c>
      <c r="S22" s="4">
        <v>356204.25</v>
      </c>
      <c r="T22" s="4">
        <v>355527.625</v>
      </c>
      <c r="U22" s="4">
        <v>355477.25</v>
      </c>
      <c r="V22" s="4">
        <v>355337.375</v>
      </c>
      <c r="W22" s="4">
        <v>355517.875</v>
      </c>
      <c r="X22" s="4">
        <v>355375.625</v>
      </c>
      <c r="Y22" s="4">
        <v>355874.85</v>
      </c>
    </row>
    <row r="23" spans="1:25" x14ac:dyDescent="0.2">
      <c r="A23">
        <v>10</v>
      </c>
      <c r="B23">
        <v>40</v>
      </c>
      <c r="C23">
        <v>3</v>
      </c>
      <c r="D23">
        <v>68</v>
      </c>
      <c r="E23">
        <v>30</v>
      </c>
      <c r="F23">
        <v>62761</v>
      </c>
      <c r="G23">
        <v>1274</v>
      </c>
      <c r="H23">
        <v>2875</v>
      </c>
      <c r="I23">
        <v>309507</v>
      </c>
      <c r="J23">
        <f>Table8[[#This Row],[FalsePositive]]+Table8[[#This Row],[FalseNegative]]</f>
        <v>4149</v>
      </c>
      <c r="K23">
        <f>Table8[[#This Row],[TrueNegative]]+Table8[[#This Row],[TruePositive]]</f>
        <v>372268</v>
      </c>
      <c r="N23" s="10">
        <v>160</v>
      </c>
      <c r="O23" s="4">
        <v>356368.625</v>
      </c>
      <c r="P23" s="4">
        <v>356139.75</v>
      </c>
      <c r="Q23" s="4">
        <v>356175.875</v>
      </c>
      <c r="R23" s="4">
        <v>356051.75</v>
      </c>
      <c r="S23" s="4">
        <v>356021.625</v>
      </c>
      <c r="T23" s="4">
        <v>356083.25</v>
      </c>
      <c r="U23" s="4">
        <v>355965.25</v>
      </c>
      <c r="V23" s="4">
        <v>355244.75</v>
      </c>
      <c r="W23" s="4">
        <v>355313.875</v>
      </c>
      <c r="X23" s="4">
        <v>355209.375</v>
      </c>
      <c r="Y23" s="4">
        <v>355857.41249999998</v>
      </c>
    </row>
    <row r="24" spans="1:25" x14ac:dyDescent="0.2">
      <c r="A24">
        <v>10</v>
      </c>
      <c r="B24">
        <v>40</v>
      </c>
      <c r="C24">
        <v>6</v>
      </c>
      <c r="D24">
        <v>50</v>
      </c>
      <c r="E24">
        <v>30</v>
      </c>
      <c r="F24">
        <v>63383</v>
      </c>
      <c r="G24">
        <v>652</v>
      </c>
      <c r="H24">
        <v>1693</v>
      </c>
      <c r="I24">
        <v>310689</v>
      </c>
      <c r="J24">
        <f>Table8[[#This Row],[FalsePositive]]+Table8[[#This Row],[FalseNegative]]</f>
        <v>2345</v>
      </c>
      <c r="K24">
        <f>Table8[[#This Row],[TrueNegative]]+Table8[[#This Row],[TruePositive]]</f>
        <v>374072</v>
      </c>
      <c r="N24" s="10">
        <v>180</v>
      </c>
      <c r="O24" s="4">
        <v>356458.375</v>
      </c>
      <c r="P24" s="4">
        <v>356487.625</v>
      </c>
      <c r="Q24" s="4">
        <v>356413.625</v>
      </c>
      <c r="R24" s="4">
        <v>356366</v>
      </c>
      <c r="S24" s="4">
        <v>356287.5</v>
      </c>
      <c r="T24" s="4">
        <v>356155.125</v>
      </c>
      <c r="U24" s="4">
        <v>356158.125</v>
      </c>
      <c r="V24" s="4">
        <v>356083</v>
      </c>
      <c r="W24" s="4">
        <v>355398.25</v>
      </c>
      <c r="X24" s="4">
        <v>355570.5</v>
      </c>
      <c r="Y24" s="4">
        <v>356137.8125</v>
      </c>
    </row>
    <row r="25" spans="1:25" x14ac:dyDescent="0.2">
      <c r="A25">
        <v>10</v>
      </c>
      <c r="B25">
        <v>40</v>
      </c>
      <c r="C25">
        <v>9</v>
      </c>
      <c r="D25">
        <v>52</v>
      </c>
      <c r="E25">
        <v>30</v>
      </c>
      <c r="F25">
        <v>63238</v>
      </c>
      <c r="G25">
        <v>797</v>
      </c>
      <c r="H25">
        <v>1735</v>
      </c>
      <c r="I25">
        <v>310647</v>
      </c>
      <c r="J25">
        <f>Table8[[#This Row],[FalsePositive]]+Table8[[#This Row],[FalseNegative]]</f>
        <v>2532</v>
      </c>
      <c r="K25">
        <f>Table8[[#This Row],[TrueNegative]]+Table8[[#This Row],[TruePositive]]</f>
        <v>373885</v>
      </c>
      <c r="N25" s="3">
        <v>12</v>
      </c>
      <c r="O25" s="4">
        <v>356453.16666666669</v>
      </c>
      <c r="P25" s="4">
        <v>356346.54166666669</v>
      </c>
      <c r="Q25" s="4">
        <v>356258.79166666669</v>
      </c>
      <c r="R25" s="4">
        <v>356214.66666666669</v>
      </c>
      <c r="S25" s="4">
        <v>356284.45833333331</v>
      </c>
      <c r="T25" s="4">
        <v>355966.66666666669</v>
      </c>
      <c r="U25" s="4">
        <v>355915</v>
      </c>
      <c r="V25" s="4">
        <v>355699.29166666669</v>
      </c>
      <c r="W25" s="4">
        <v>355401.375</v>
      </c>
      <c r="X25" s="4">
        <v>355300.08333333331</v>
      </c>
      <c r="Y25" s="4">
        <v>355984.00416666665</v>
      </c>
    </row>
    <row r="26" spans="1:25" x14ac:dyDescent="0.2">
      <c r="A26">
        <v>10</v>
      </c>
      <c r="B26">
        <v>80</v>
      </c>
      <c r="C26">
        <v>3</v>
      </c>
      <c r="D26">
        <v>50</v>
      </c>
      <c r="E26">
        <v>30</v>
      </c>
      <c r="F26">
        <v>63231</v>
      </c>
      <c r="G26">
        <v>804</v>
      </c>
      <c r="H26">
        <v>1756</v>
      </c>
      <c r="I26">
        <v>310626</v>
      </c>
      <c r="J26">
        <f>Table8[[#This Row],[FalsePositive]]+Table8[[#This Row],[FalseNegative]]</f>
        <v>2560</v>
      </c>
      <c r="K26">
        <f>Table8[[#This Row],[TrueNegative]]+Table8[[#This Row],[TruePositive]]</f>
        <v>373857</v>
      </c>
      <c r="N26" s="10">
        <v>120</v>
      </c>
      <c r="O26" s="4">
        <v>356489.625</v>
      </c>
      <c r="P26" s="4">
        <v>356370.875</v>
      </c>
      <c r="Q26" s="4">
        <v>356267.625</v>
      </c>
      <c r="R26" s="4">
        <v>356126.75</v>
      </c>
      <c r="S26" s="4">
        <v>356238.25</v>
      </c>
      <c r="T26" s="4">
        <v>355684.875</v>
      </c>
      <c r="U26" s="4">
        <v>355552</v>
      </c>
      <c r="V26" s="4">
        <v>355507.625</v>
      </c>
      <c r="W26" s="4">
        <v>355408.25</v>
      </c>
      <c r="X26" s="4">
        <v>355412.25</v>
      </c>
      <c r="Y26" s="4">
        <v>355905.8125</v>
      </c>
    </row>
    <row r="27" spans="1:25" x14ac:dyDescent="0.2">
      <c r="A27">
        <v>10</v>
      </c>
      <c r="B27">
        <v>80</v>
      </c>
      <c r="C27">
        <v>6</v>
      </c>
      <c r="D27">
        <v>52</v>
      </c>
      <c r="E27">
        <v>30</v>
      </c>
      <c r="F27">
        <v>63129</v>
      </c>
      <c r="G27">
        <v>906</v>
      </c>
      <c r="H27">
        <v>1895</v>
      </c>
      <c r="I27">
        <v>310487</v>
      </c>
      <c r="J27">
        <f>Table8[[#This Row],[FalsePositive]]+Table8[[#This Row],[FalseNegative]]</f>
        <v>2801</v>
      </c>
      <c r="K27">
        <f>Table8[[#This Row],[TrueNegative]]+Table8[[#This Row],[TruePositive]]</f>
        <v>373616</v>
      </c>
      <c r="N27" s="10">
        <v>160</v>
      </c>
      <c r="O27" s="4">
        <v>356390</v>
      </c>
      <c r="P27" s="4">
        <v>356218.25</v>
      </c>
      <c r="Q27" s="4">
        <v>356157.875</v>
      </c>
      <c r="R27" s="4">
        <v>356127.625</v>
      </c>
      <c r="S27" s="4">
        <v>356230.5</v>
      </c>
      <c r="T27" s="4">
        <v>356046.75</v>
      </c>
      <c r="U27" s="4">
        <v>355921</v>
      </c>
      <c r="V27" s="4">
        <v>355455.25</v>
      </c>
      <c r="W27" s="4">
        <v>355366.125</v>
      </c>
      <c r="X27" s="4">
        <v>355162.5</v>
      </c>
      <c r="Y27" s="4">
        <v>355907.58750000002</v>
      </c>
    </row>
    <row r="28" spans="1:25" x14ac:dyDescent="0.2">
      <c r="A28">
        <v>10</v>
      </c>
      <c r="B28">
        <v>80</v>
      </c>
      <c r="C28">
        <v>9</v>
      </c>
      <c r="D28">
        <v>46</v>
      </c>
      <c r="E28">
        <v>30</v>
      </c>
      <c r="F28">
        <v>63716</v>
      </c>
      <c r="G28">
        <v>319</v>
      </c>
      <c r="H28">
        <v>1556</v>
      </c>
      <c r="I28">
        <v>310826</v>
      </c>
      <c r="J28">
        <f>Table8[[#This Row],[FalsePositive]]+Table8[[#This Row],[FalseNegative]]</f>
        <v>1875</v>
      </c>
      <c r="K28">
        <f>Table8[[#This Row],[TrueNegative]]+Table8[[#This Row],[TruePositive]]</f>
        <v>374542</v>
      </c>
      <c r="N28" s="10">
        <v>180</v>
      </c>
      <c r="O28" s="4">
        <v>356479.875</v>
      </c>
      <c r="P28" s="4">
        <v>356450.5</v>
      </c>
      <c r="Q28" s="4">
        <v>356350.875</v>
      </c>
      <c r="R28" s="11">
        <v>356389.625</v>
      </c>
      <c r="S28" s="11">
        <v>356384.625</v>
      </c>
      <c r="T28" s="11">
        <v>356168.375</v>
      </c>
      <c r="U28" s="11">
        <v>356272</v>
      </c>
      <c r="V28" s="11">
        <v>356135</v>
      </c>
      <c r="W28" s="4">
        <v>355429.75</v>
      </c>
      <c r="X28" s="4">
        <v>355325.5</v>
      </c>
      <c r="Y28" s="4">
        <v>356138.61249999999</v>
      </c>
    </row>
    <row r="29" spans="1:25" x14ac:dyDescent="0.2">
      <c r="A29">
        <v>10</v>
      </c>
      <c r="B29">
        <v>20</v>
      </c>
      <c r="C29">
        <v>3</v>
      </c>
      <c r="D29">
        <v>102</v>
      </c>
      <c r="E29">
        <v>40</v>
      </c>
      <c r="F29">
        <v>61308</v>
      </c>
      <c r="G29">
        <v>2727</v>
      </c>
      <c r="H29">
        <v>4239</v>
      </c>
      <c r="I29">
        <v>308143</v>
      </c>
      <c r="J29">
        <f>Table8[[#This Row],[FalsePositive]]+Table8[[#This Row],[FalseNegative]]</f>
        <v>6966</v>
      </c>
      <c r="K29">
        <f>Table8[[#This Row],[TrueNegative]]+Table8[[#This Row],[TruePositive]]</f>
        <v>369451</v>
      </c>
      <c r="N29" s="3" t="s">
        <v>16</v>
      </c>
      <c r="O29" s="4">
        <v>356372.18452380953</v>
      </c>
      <c r="P29" s="4">
        <v>356010.14880952379</v>
      </c>
      <c r="Q29" s="4">
        <v>355906.15476190473</v>
      </c>
      <c r="R29" s="4">
        <v>355502.98214285716</v>
      </c>
      <c r="S29" s="4">
        <v>355370.16666666669</v>
      </c>
      <c r="T29" s="4">
        <v>355019.99404761905</v>
      </c>
      <c r="U29" s="4">
        <v>354562.82738095237</v>
      </c>
      <c r="V29" s="4">
        <v>354199.22023809527</v>
      </c>
      <c r="W29" s="4">
        <v>353967.85714285716</v>
      </c>
      <c r="X29" s="4">
        <v>353746.06547619047</v>
      </c>
      <c r="Y29" s="4">
        <v>355065.7601190476</v>
      </c>
    </row>
    <row r="30" spans="1:25" x14ac:dyDescent="0.2">
      <c r="A30">
        <v>10</v>
      </c>
      <c r="B30">
        <v>20</v>
      </c>
      <c r="C30">
        <v>6</v>
      </c>
      <c r="D30">
        <v>96</v>
      </c>
      <c r="E30">
        <v>40</v>
      </c>
      <c r="F30">
        <v>61643</v>
      </c>
      <c r="G30">
        <v>2392</v>
      </c>
      <c r="H30">
        <v>4004</v>
      </c>
      <c r="I30">
        <v>308378</v>
      </c>
      <c r="J30">
        <f>Table8[[#This Row],[FalsePositive]]+Table8[[#This Row],[FalseNegative]]</f>
        <v>6396</v>
      </c>
      <c r="K30">
        <f>Table8[[#This Row],[TrueNegative]]+Table8[[#This Row],[TruePositive]]</f>
        <v>370021</v>
      </c>
      <c r="O30">
        <f t="shared" ref="O30:W30" si="0">MAX(O4:O28)</f>
        <v>356547.375</v>
      </c>
      <c r="P30">
        <f t="shared" si="0"/>
        <v>356508.125</v>
      </c>
      <c r="Q30">
        <f t="shared" si="0"/>
        <v>356463.625</v>
      </c>
      <c r="R30">
        <f t="shared" si="0"/>
        <v>356389.625</v>
      </c>
      <c r="S30">
        <f t="shared" si="0"/>
        <v>356384.625</v>
      </c>
      <c r="T30">
        <f t="shared" si="0"/>
        <v>356168.375</v>
      </c>
      <c r="U30">
        <f t="shared" si="0"/>
        <v>356272</v>
      </c>
      <c r="V30">
        <f t="shared" si="0"/>
        <v>356135</v>
      </c>
      <c r="W30">
        <f t="shared" si="0"/>
        <v>355549.5</v>
      </c>
      <c r="X30">
        <f>MAX(X4:X28)</f>
        <v>355582</v>
      </c>
    </row>
    <row r="31" spans="1:25" x14ac:dyDescent="0.2">
      <c r="A31">
        <v>10</v>
      </c>
      <c r="B31">
        <v>20</v>
      </c>
      <c r="C31">
        <v>9</v>
      </c>
      <c r="D31">
        <v>98</v>
      </c>
      <c r="E31">
        <v>40</v>
      </c>
      <c r="F31">
        <v>62241</v>
      </c>
      <c r="G31">
        <v>1794</v>
      </c>
      <c r="H31">
        <v>3357</v>
      </c>
      <c r="I31">
        <v>309025</v>
      </c>
      <c r="J31">
        <f>Table8[[#This Row],[FalsePositive]]+Table8[[#This Row],[FalseNegative]]</f>
        <v>5151</v>
      </c>
      <c r="K31">
        <f>Table8[[#This Row],[TrueNegative]]+Table8[[#This Row],[TruePositive]]</f>
        <v>371266</v>
      </c>
      <c r="N31" s="6" t="s">
        <v>94</v>
      </c>
      <c r="O31">
        <f>O30/GETPIVOTDATA("Hits",$N$2,"LW",80,"EP",6,"FW",10)</f>
        <v>1.0008754742298283</v>
      </c>
      <c r="P31">
        <f>P30/GETPIVOTDATA("Hits",$N$2,"LW",80,"EP",6,"FW",20)</f>
        <v>1.0009110469354114</v>
      </c>
      <c r="Q31">
        <f>Q30/GETPIVOTDATA("Hits",$N$2,"LW",80,"EP",6,"FW",30)</f>
        <v>1.0005705097009456</v>
      </c>
      <c r="R31">
        <f>R30/GETPIVOTDATA("Hits",$N$2,"LW",80,"EP",6,"FW",40)</f>
        <v>1.0009380556759917</v>
      </c>
      <c r="S31">
        <f>S30/GETPIVOTDATA("Hits",$N$2,"LW",80,"EP",6,"FW",50)</f>
        <v>1.0005636133864848</v>
      </c>
      <c r="T31">
        <f>T30/GETPIVOTDATA("Hits",$N$2,"LW",80,"EP",6,"FW",60)</f>
        <v>1.0003496760055204</v>
      </c>
      <c r="U31">
        <f>U30/GETPIVOTDATA("Hits",$N$2,"LW",80,"EP",6,"FW",70)</f>
        <v>1.0059399734448247</v>
      </c>
      <c r="V31">
        <f>V30/GETPIVOTDATA("Hits",$N$2,"LW",80,"EP",6,"FW",80)</f>
        <v>1.0059934197378206</v>
      </c>
      <c r="W31">
        <f>W30/GETPIVOTDATA("Hits",$N$2,"LW",80,"EP",6,"FW",90)</f>
        <v>1.0038128283817853</v>
      </c>
      <c r="X31">
        <f>X30/GETPIVOTDATA("Hits",$N$2,"LW",80,"EP",6,"FW",100)</f>
        <v>1.0041955385733616</v>
      </c>
    </row>
    <row r="32" spans="1:25" x14ac:dyDescent="0.2">
      <c r="A32">
        <v>10</v>
      </c>
      <c r="B32">
        <v>40</v>
      </c>
      <c r="C32">
        <v>3</v>
      </c>
      <c r="D32">
        <v>74</v>
      </c>
      <c r="E32">
        <v>40</v>
      </c>
      <c r="F32">
        <v>62611</v>
      </c>
      <c r="G32">
        <v>1424</v>
      </c>
      <c r="H32">
        <v>3540</v>
      </c>
      <c r="I32">
        <v>308842</v>
      </c>
      <c r="J32">
        <f>Table8[[#This Row],[FalsePositive]]+Table8[[#This Row],[FalseNegative]]</f>
        <v>4964</v>
      </c>
      <c r="K32">
        <f>Table8[[#This Row],[TrueNegative]]+Table8[[#This Row],[TruePositive]]</f>
        <v>371453</v>
      </c>
    </row>
    <row r="33" spans="1:11" x14ac:dyDescent="0.2">
      <c r="A33">
        <v>10</v>
      </c>
      <c r="B33">
        <v>40</v>
      </c>
      <c r="C33">
        <v>6</v>
      </c>
      <c r="D33">
        <v>80</v>
      </c>
      <c r="E33">
        <v>40</v>
      </c>
      <c r="F33">
        <v>62105</v>
      </c>
      <c r="G33">
        <v>1930</v>
      </c>
      <c r="H33">
        <v>4171</v>
      </c>
      <c r="I33">
        <v>308211</v>
      </c>
      <c r="J33">
        <f>Table8[[#This Row],[FalsePositive]]+Table8[[#This Row],[FalseNegative]]</f>
        <v>6101</v>
      </c>
      <c r="K33">
        <f>Table8[[#This Row],[TrueNegative]]+Table8[[#This Row],[TruePositive]]</f>
        <v>370316</v>
      </c>
    </row>
    <row r="34" spans="1:11" x14ac:dyDescent="0.2">
      <c r="A34">
        <v>10</v>
      </c>
      <c r="B34">
        <v>40</v>
      </c>
      <c r="C34">
        <v>9</v>
      </c>
      <c r="D34">
        <v>76</v>
      </c>
      <c r="E34">
        <v>40</v>
      </c>
      <c r="F34">
        <v>62173</v>
      </c>
      <c r="G34">
        <v>1862</v>
      </c>
      <c r="H34">
        <v>3275</v>
      </c>
      <c r="I34">
        <v>309107</v>
      </c>
      <c r="J34">
        <f>Table8[[#This Row],[FalsePositive]]+Table8[[#This Row],[FalseNegative]]</f>
        <v>5137</v>
      </c>
      <c r="K34">
        <f>Table8[[#This Row],[TrueNegative]]+Table8[[#This Row],[TruePositive]]</f>
        <v>371280</v>
      </c>
    </row>
    <row r="35" spans="1:11" x14ac:dyDescent="0.2">
      <c r="A35">
        <v>10</v>
      </c>
      <c r="B35">
        <v>80</v>
      </c>
      <c r="C35">
        <v>3</v>
      </c>
      <c r="D35">
        <v>48</v>
      </c>
      <c r="E35">
        <v>40</v>
      </c>
      <c r="F35">
        <v>63497</v>
      </c>
      <c r="G35">
        <v>538</v>
      </c>
      <c r="H35">
        <v>1702</v>
      </c>
      <c r="I35">
        <v>310680</v>
      </c>
      <c r="J35">
        <f>Table8[[#This Row],[FalsePositive]]+Table8[[#This Row],[FalseNegative]]</f>
        <v>2240</v>
      </c>
      <c r="K35">
        <f>Table8[[#This Row],[TrueNegative]]+Table8[[#This Row],[TruePositive]]</f>
        <v>374177</v>
      </c>
    </row>
    <row r="36" spans="1:11" x14ac:dyDescent="0.2">
      <c r="A36">
        <v>10</v>
      </c>
      <c r="B36">
        <v>80</v>
      </c>
      <c r="C36">
        <v>6</v>
      </c>
      <c r="D36">
        <v>52</v>
      </c>
      <c r="E36">
        <v>40</v>
      </c>
      <c r="F36">
        <v>63136</v>
      </c>
      <c r="G36">
        <v>899</v>
      </c>
      <c r="H36">
        <v>2104</v>
      </c>
      <c r="I36">
        <v>310278</v>
      </c>
      <c r="J36">
        <f>Table8[[#This Row],[FalsePositive]]+Table8[[#This Row],[FalseNegative]]</f>
        <v>3003</v>
      </c>
      <c r="K36">
        <f>Table8[[#This Row],[TrueNegative]]+Table8[[#This Row],[TruePositive]]</f>
        <v>373414</v>
      </c>
    </row>
    <row r="37" spans="1:11" x14ac:dyDescent="0.2">
      <c r="A37">
        <v>10</v>
      </c>
      <c r="B37">
        <v>80</v>
      </c>
      <c r="C37">
        <v>9</v>
      </c>
      <c r="D37">
        <v>52</v>
      </c>
      <c r="E37">
        <v>40</v>
      </c>
      <c r="F37">
        <v>63347</v>
      </c>
      <c r="G37">
        <v>688</v>
      </c>
      <c r="H37">
        <v>1801</v>
      </c>
      <c r="I37">
        <v>310581</v>
      </c>
      <c r="J37">
        <f>Table8[[#This Row],[FalsePositive]]+Table8[[#This Row],[FalseNegative]]</f>
        <v>2489</v>
      </c>
      <c r="K37">
        <f>Table8[[#This Row],[TrueNegative]]+Table8[[#This Row],[TruePositive]]</f>
        <v>373928</v>
      </c>
    </row>
    <row r="38" spans="1:11" x14ac:dyDescent="0.2">
      <c r="A38">
        <v>10</v>
      </c>
      <c r="B38">
        <v>20</v>
      </c>
      <c r="C38">
        <v>3</v>
      </c>
      <c r="D38">
        <v>118</v>
      </c>
      <c r="E38">
        <v>50</v>
      </c>
      <c r="F38">
        <v>60665</v>
      </c>
      <c r="G38">
        <v>3370</v>
      </c>
      <c r="H38">
        <v>6283</v>
      </c>
      <c r="I38">
        <v>306099</v>
      </c>
      <c r="J38">
        <f>Table8[[#This Row],[FalsePositive]]+Table8[[#This Row],[FalseNegative]]</f>
        <v>9653</v>
      </c>
      <c r="K38">
        <f>Table8[[#This Row],[TrueNegative]]+Table8[[#This Row],[TruePositive]]</f>
        <v>366764</v>
      </c>
    </row>
    <row r="39" spans="1:11" x14ac:dyDescent="0.2">
      <c r="A39">
        <v>10</v>
      </c>
      <c r="B39">
        <v>20</v>
      </c>
      <c r="C39">
        <v>6</v>
      </c>
      <c r="D39">
        <v>94</v>
      </c>
      <c r="E39">
        <v>50</v>
      </c>
      <c r="F39">
        <v>61897</v>
      </c>
      <c r="G39">
        <v>2138</v>
      </c>
      <c r="H39">
        <v>3786</v>
      </c>
      <c r="I39">
        <v>308596</v>
      </c>
      <c r="J39">
        <f>Table8[[#This Row],[FalsePositive]]+Table8[[#This Row],[FalseNegative]]</f>
        <v>5924</v>
      </c>
      <c r="K39">
        <f>Table8[[#This Row],[TrueNegative]]+Table8[[#This Row],[TruePositive]]</f>
        <v>370493</v>
      </c>
    </row>
    <row r="40" spans="1:11" x14ac:dyDescent="0.2">
      <c r="A40">
        <v>10</v>
      </c>
      <c r="B40">
        <v>20</v>
      </c>
      <c r="C40">
        <v>9</v>
      </c>
      <c r="D40">
        <v>94</v>
      </c>
      <c r="E40">
        <v>50</v>
      </c>
      <c r="F40">
        <v>61818</v>
      </c>
      <c r="G40">
        <v>2217</v>
      </c>
      <c r="H40">
        <v>4129</v>
      </c>
      <c r="I40">
        <v>308253</v>
      </c>
      <c r="J40">
        <f>Table8[[#This Row],[FalsePositive]]+Table8[[#This Row],[FalseNegative]]</f>
        <v>6346</v>
      </c>
      <c r="K40">
        <f>Table8[[#This Row],[TrueNegative]]+Table8[[#This Row],[TruePositive]]</f>
        <v>370071</v>
      </c>
    </row>
    <row r="41" spans="1:11" x14ac:dyDescent="0.2">
      <c r="A41">
        <v>10</v>
      </c>
      <c r="B41">
        <v>40</v>
      </c>
      <c r="C41">
        <v>3</v>
      </c>
      <c r="D41">
        <v>84</v>
      </c>
      <c r="E41">
        <v>50</v>
      </c>
      <c r="F41">
        <v>61744</v>
      </c>
      <c r="G41">
        <v>2291</v>
      </c>
      <c r="H41">
        <v>4503</v>
      </c>
      <c r="I41">
        <v>307879</v>
      </c>
      <c r="J41">
        <f>Table8[[#This Row],[FalsePositive]]+Table8[[#This Row],[FalseNegative]]</f>
        <v>6794</v>
      </c>
      <c r="K41">
        <f>Table8[[#This Row],[TrueNegative]]+Table8[[#This Row],[TruePositive]]</f>
        <v>369623</v>
      </c>
    </row>
    <row r="42" spans="1:11" x14ac:dyDescent="0.2">
      <c r="A42">
        <v>10</v>
      </c>
      <c r="B42">
        <v>40</v>
      </c>
      <c r="C42">
        <v>6</v>
      </c>
      <c r="D42">
        <v>78</v>
      </c>
      <c r="E42">
        <v>50</v>
      </c>
      <c r="F42">
        <v>61571</v>
      </c>
      <c r="G42">
        <v>2464</v>
      </c>
      <c r="H42">
        <v>3024</v>
      </c>
      <c r="I42">
        <v>309358</v>
      </c>
      <c r="J42">
        <f>Table8[[#This Row],[FalsePositive]]+Table8[[#This Row],[FalseNegative]]</f>
        <v>5488</v>
      </c>
      <c r="K42">
        <f>Table8[[#This Row],[TrueNegative]]+Table8[[#This Row],[TruePositive]]</f>
        <v>370929</v>
      </c>
    </row>
    <row r="43" spans="1:11" x14ac:dyDescent="0.2">
      <c r="A43">
        <v>10</v>
      </c>
      <c r="B43">
        <v>40</v>
      </c>
      <c r="C43">
        <v>9</v>
      </c>
      <c r="D43">
        <v>80</v>
      </c>
      <c r="E43">
        <v>50</v>
      </c>
      <c r="F43">
        <v>61958</v>
      </c>
      <c r="G43">
        <v>2077</v>
      </c>
      <c r="H43">
        <v>3629</v>
      </c>
      <c r="I43">
        <v>308753</v>
      </c>
      <c r="J43">
        <f>Table8[[#This Row],[FalsePositive]]+Table8[[#This Row],[FalseNegative]]</f>
        <v>5706</v>
      </c>
      <c r="K43">
        <f>Table8[[#This Row],[TrueNegative]]+Table8[[#This Row],[TruePositive]]</f>
        <v>370711</v>
      </c>
    </row>
    <row r="44" spans="1:11" x14ac:dyDescent="0.2">
      <c r="A44">
        <v>10</v>
      </c>
      <c r="B44">
        <v>80</v>
      </c>
      <c r="C44">
        <v>3</v>
      </c>
      <c r="D44">
        <v>50</v>
      </c>
      <c r="E44">
        <v>50</v>
      </c>
      <c r="F44">
        <v>63456</v>
      </c>
      <c r="G44">
        <v>579</v>
      </c>
      <c r="H44">
        <v>2024</v>
      </c>
      <c r="I44">
        <v>310358</v>
      </c>
      <c r="J44">
        <f>Table8[[#This Row],[FalsePositive]]+Table8[[#This Row],[FalseNegative]]</f>
        <v>2603</v>
      </c>
      <c r="K44">
        <f>Table8[[#This Row],[TrueNegative]]+Table8[[#This Row],[TruePositive]]</f>
        <v>373814</v>
      </c>
    </row>
    <row r="45" spans="1:11" x14ac:dyDescent="0.2">
      <c r="A45">
        <v>10</v>
      </c>
      <c r="B45">
        <v>80</v>
      </c>
      <c r="C45">
        <v>6</v>
      </c>
      <c r="D45">
        <v>52</v>
      </c>
      <c r="E45">
        <v>50</v>
      </c>
      <c r="F45">
        <v>63150</v>
      </c>
      <c r="G45">
        <v>885</v>
      </c>
      <c r="H45">
        <v>1803</v>
      </c>
      <c r="I45">
        <v>310579</v>
      </c>
      <c r="J45">
        <f>Table8[[#This Row],[FalsePositive]]+Table8[[#This Row],[FalseNegative]]</f>
        <v>2688</v>
      </c>
      <c r="K45">
        <f>Table8[[#This Row],[TrueNegative]]+Table8[[#This Row],[TruePositive]]</f>
        <v>373729</v>
      </c>
    </row>
    <row r="46" spans="1:11" x14ac:dyDescent="0.2">
      <c r="A46">
        <v>10</v>
      </c>
      <c r="B46">
        <v>80</v>
      </c>
      <c r="C46">
        <v>9</v>
      </c>
      <c r="D46">
        <v>54</v>
      </c>
      <c r="E46">
        <v>50</v>
      </c>
      <c r="F46">
        <v>63087</v>
      </c>
      <c r="G46">
        <v>948</v>
      </c>
      <c r="H46">
        <v>1661</v>
      </c>
      <c r="I46">
        <v>310721</v>
      </c>
      <c r="J46">
        <f>Table8[[#This Row],[FalsePositive]]+Table8[[#This Row],[FalseNegative]]</f>
        <v>2609</v>
      </c>
      <c r="K46">
        <f>Table8[[#This Row],[TrueNegative]]+Table8[[#This Row],[TruePositive]]</f>
        <v>373808</v>
      </c>
    </row>
    <row r="47" spans="1:11" x14ac:dyDescent="0.2">
      <c r="A47">
        <v>10</v>
      </c>
      <c r="B47">
        <v>20</v>
      </c>
      <c r="C47">
        <v>3</v>
      </c>
      <c r="D47">
        <v>118</v>
      </c>
      <c r="E47">
        <v>60</v>
      </c>
      <c r="F47">
        <v>61664</v>
      </c>
      <c r="G47">
        <v>2371</v>
      </c>
      <c r="H47">
        <v>5692</v>
      </c>
      <c r="I47">
        <v>306690</v>
      </c>
      <c r="J47">
        <f>Table8[[#This Row],[FalsePositive]]+Table8[[#This Row],[FalseNegative]]</f>
        <v>8063</v>
      </c>
      <c r="K47">
        <f>Table8[[#This Row],[TrueNegative]]+Table8[[#This Row],[TruePositive]]</f>
        <v>368354</v>
      </c>
    </row>
    <row r="48" spans="1:11" x14ac:dyDescent="0.2">
      <c r="A48">
        <v>10</v>
      </c>
      <c r="B48">
        <v>20</v>
      </c>
      <c r="C48">
        <v>6</v>
      </c>
      <c r="D48">
        <v>112</v>
      </c>
      <c r="E48">
        <v>60</v>
      </c>
      <c r="F48">
        <v>61489</v>
      </c>
      <c r="G48">
        <v>2546</v>
      </c>
      <c r="H48">
        <v>4511</v>
      </c>
      <c r="I48">
        <v>307871</v>
      </c>
      <c r="J48">
        <f>Table8[[#This Row],[FalsePositive]]+Table8[[#This Row],[FalseNegative]]</f>
        <v>7057</v>
      </c>
      <c r="K48">
        <f>Table8[[#This Row],[TrueNegative]]+Table8[[#This Row],[TruePositive]]</f>
        <v>369360</v>
      </c>
    </row>
    <row r="49" spans="1:11" x14ac:dyDescent="0.2">
      <c r="A49">
        <v>10</v>
      </c>
      <c r="B49">
        <v>20</v>
      </c>
      <c r="C49">
        <v>9</v>
      </c>
      <c r="D49">
        <v>108</v>
      </c>
      <c r="E49">
        <v>60</v>
      </c>
      <c r="F49">
        <v>60935</v>
      </c>
      <c r="G49">
        <v>3100</v>
      </c>
      <c r="H49">
        <v>4737</v>
      </c>
      <c r="I49">
        <v>307645</v>
      </c>
      <c r="J49">
        <f>Table8[[#This Row],[FalsePositive]]+Table8[[#This Row],[FalseNegative]]</f>
        <v>7837</v>
      </c>
      <c r="K49">
        <f>Table8[[#This Row],[TrueNegative]]+Table8[[#This Row],[TruePositive]]</f>
        <v>368580</v>
      </c>
    </row>
    <row r="50" spans="1:11" x14ac:dyDescent="0.2">
      <c r="A50">
        <v>10</v>
      </c>
      <c r="B50">
        <v>40</v>
      </c>
      <c r="C50">
        <v>3</v>
      </c>
      <c r="D50">
        <v>94</v>
      </c>
      <c r="E50">
        <v>60</v>
      </c>
      <c r="F50">
        <v>62032</v>
      </c>
      <c r="G50">
        <v>2003</v>
      </c>
      <c r="H50">
        <v>4426</v>
      </c>
      <c r="I50">
        <v>307956</v>
      </c>
      <c r="J50">
        <f>Table8[[#This Row],[FalsePositive]]+Table8[[#This Row],[FalseNegative]]</f>
        <v>6429</v>
      </c>
      <c r="K50">
        <f>Table8[[#This Row],[TrueNegative]]+Table8[[#This Row],[TruePositive]]</f>
        <v>369988</v>
      </c>
    </row>
    <row r="51" spans="1:11" x14ac:dyDescent="0.2">
      <c r="A51">
        <v>10</v>
      </c>
      <c r="B51">
        <v>40</v>
      </c>
      <c r="C51">
        <v>6</v>
      </c>
      <c r="D51">
        <v>78</v>
      </c>
      <c r="E51">
        <v>60</v>
      </c>
      <c r="F51">
        <v>62426</v>
      </c>
      <c r="G51">
        <v>1609</v>
      </c>
      <c r="H51">
        <v>3272</v>
      </c>
      <c r="I51">
        <v>309110</v>
      </c>
      <c r="J51">
        <f>Table8[[#This Row],[FalsePositive]]+Table8[[#This Row],[FalseNegative]]</f>
        <v>4881</v>
      </c>
      <c r="K51">
        <f>Table8[[#This Row],[TrueNegative]]+Table8[[#This Row],[TruePositive]]</f>
        <v>371536</v>
      </c>
    </row>
    <row r="52" spans="1:11" x14ac:dyDescent="0.2">
      <c r="A52">
        <v>10</v>
      </c>
      <c r="B52">
        <v>40</v>
      </c>
      <c r="C52">
        <v>9</v>
      </c>
      <c r="D52">
        <v>80</v>
      </c>
      <c r="E52">
        <v>60</v>
      </c>
      <c r="F52">
        <v>62151</v>
      </c>
      <c r="G52">
        <v>1884</v>
      </c>
      <c r="H52">
        <v>3428</v>
      </c>
      <c r="I52">
        <v>308954</v>
      </c>
      <c r="J52">
        <f>Table8[[#This Row],[FalsePositive]]+Table8[[#This Row],[FalseNegative]]</f>
        <v>5312</v>
      </c>
      <c r="K52">
        <f>Table8[[#This Row],[TrueNegative]]+Table8[[#This Row],[TruePositive]]</f>
        <v>371105</v>
      </c>
    </row>
    <row r="53" spans="1:11" x14ac:dyDescent="0.2">
      <c r="A53">
        <v>10</v>
      </c>
      <c r="B53">
        <v>80</v>
      </c>
      <c r="C53">
        <v>3</v>
      </c>
      <c r="D53">
        <v>64</v>
      </c>
      <c r="E53">
        <v>60</v>
      </c>
      <c r="F53">
        <v>62208</v>
      </c>
      <c r="G53">
        <v>1827</v>
      </c>
      <c r="H53">
        <v>2409</v>
      </c>
      <c r="I53">
        <v>309973</v>
      </c>
      <c r="J53">
        <f>Table8[[#This Row],[FalsePositive]]+Table8[[#This Row],[FalseNegative]]</f>
        <v>4236</v>
      </c>
      <c r="K53">
        <f>Table8[[#This Row],[TrueNegative]]+Table8[[#This Row],[TruePositive]]</f>
        <v>372181</v>
      </c>
    </row>
    <row r="54" spans="1:11" x14ac:dyDescent="0.2">
      <c r="A54">
        <v>10</v>
      </c>
      <c r="B54">
        <v>80</v>
      </c>
      <c r="C54">
        <v>6</v>
      </c>
      <c r="D54">
        <v>52</v>
      </c>
      <c r="E54">
        <v>60</v>
      </c>
      <c r="F54">
        <v>63097</v>
      </c>
      <c r="G54">
        <v>938</v>
      </c>
      <c r="H54">
        <v>1936</v>
      </c>
      <c r="I54">
        <v>310446</v>
      </c>
      <c r="J54">
        <f>Table8[[#This Row],[FalsePositive]]+Table8[[#This Row],[FalseNegative]]</f>
        <v>2874</v>
      </c>
      <c r="K54">
        <f>Table8[[#This Row],[TrueNegative]]+Table8[[#This Row],[TruePositive]]</f>
        <v>373543</v>
      </c>
    </row>
    <row r="55" spans="1:11" x14ac:dyDescent="0.2">
      <c r="A55">
        <v>10</v>
      </c>
      <c r="B55">
        <v>80</v>
      </c>
      <c r="C55">
        <v>9</v>
      </c>
      <c r="D55">
        <v>58</v>
      </c>
      <c r="E55">
        <v>60</v>
      </c>
      <c r="F55">
        <v>62638</v>
      </c>
      <c r="G55">
        <v>1397</v>
      </c>
      <c r="H55">
        <v>2379</v>
      </c>
      <c r="I55">
        <v>310003</v>
      </c>
      <c r="J55">
        <f>Table8[[#This Row],[FalsePositive]]+Table8[[#This Row],[FalseNegative]]</f>
        <v>3776</v>
      </c>
      <c r="K55">
        <f>Table8[[#This Row],[TrueNegative]]+Table8[[#This Row],[TruePositive]]</f>
        <v>372641</v>
      </c>
    </row>
    <row r="56" spans="1:11" x14ac:dyDescent="0.2">
      <c r="A56">
        <v>10</v>
      </c>
      <c r="B56">
        <v>20</v>
      </c>
      <c r="C56">
        <v>3</v>
      </c>
      <c r="D56">
        <v>122</v>
      </c>
      <c r="E56">
        <v>70</v>
      </c>
      <c r="F56">
        <v>60739</v>
      </c>
      <c r="G56">
        <v>3296</v>
      </c>
      <c r="H56">
        <v>5655</v>
      </c>
      <c r="I56">
        <v>306727</v>
      </c>
      <c r="J56">
        <f>Table8[[#This Row],[FalsePositive]]+Table8[[#This Row],[FalseNegative]]</f>
        <v>8951</v>
      </c>
      <c r="K56">
        <f>Table8[[#This Row],[TrueNegative]]+Table8[[#This Row],[TruePositive]]</f>
        <v>367466</v>
      </c>
    </row>
    <row r="57" spans="1:11" x14ac:dyDescent="0.2">
      <c r="A57">
        <v>10</v>
      </c>
      <c r="B57">
        <v>20</v>
      </c>
      <c r="C57">
        <v>6</v>
      </c>
      <c r="D57">
        <v>126</v>
      </c>
      <c r="E57">
        <v>70</v>
      </c>
      <c r="F57">
        <v>61274</v>
      </c>
      <c r="G57">
        <v>2761</v>
      </c>
      <c r="H57">
        <v>5899</v>
      </c>
      <c r="I57">
        <v>306483</v>
      </c>
      <c r="J57">
        <f>Table8[[#This Row],[FalsePositive]]+Table8[[#This Row],[FalseNegative]]</f>
        <v>8660</v>
      </c>
      <c r="K57">
        <f>Table8[[#This Row],[TrueNegative]]+Table8[[#This Row],[TruePositive]]</f>
        <v>367757</v>
      </c>
    </row>
    <row r="58" spans="1:11" x14ac:dyDescent="0.2">
      <c r="A58">
        <v>10</v>
      </c>
      <c r="B58">
        <v>20</v>
      </c>
      <c r="C58">
        <v>9</v>
      </c>
      <c r="D58">
        <v>110</v>
      </c>
      <c r="E58">
        <v>70</v>
      </c>
      <c r="F58">
        <v>61519</v>
      </c>
      <c r="G58">
        <v>2516</v>
      </c>
      <c r="H58">
        <v>4046</v>
      </c>
      <c r="I58">
        <v>308336</v>
      </c>
      <c r="J58">
        <f>Table8[[#This Row],[FalsePositive]]+Table8[[#This Row],[FalseNegative]]</f>
        <v>6562</v>
      </c>
      <c r="K58">
        <f>Table8[[#This Row],[TrueNegative]]+Table8[[#This Row],[TruePositive]]</f>
        <v>369855</v>
      </c>
    </row>
    <row r="59" spans="1:11" x14ac:dyDescent="0.2">
      <c r="A59">
        <v>10</v>
      </c>
      <c r="B59">
        <v>40</v>
      </c>
      <c r="C59">
        <v>3</v>
      </c>
      <c r="D59">
        <v>96</v>
      </c>
      <c r="E59">
        <v>70</v>
      </c>
      <c r="F59">
        <v>61517</v>
      </c>
      <c r="G59">
        <v>2518</v>
      </c>
      <c r="H59">
        <v>4650</v>
      </c>
      <c r="I59">
        <v>307732</v>
      </c>
      <c r="J59">
        <f>Table8[[#This Row],[FalsePositive]]+Table8[[#This Row],[FalseNegative]]</f>
        <v>7168</v>
      </c>
      <c r="K59">
        <f>Table8[[#This Row],[TrueNegative]]+Table8[[#This Row],[TruePositive]]</f>
        <v>369249</v>
      </c>
    </row>
    <row r="60" spans="1:11" x14ac:dyDescent="0.2">
      <c r="A60">
        <v>10</v>
      </c>
      <c r="B60">
        <v>40</v>
      </c>
      <c r="C60">
        <v>6</v>
      </c>
      <c r="D60">
        <v>96</v>
      </c>
      <c r="E60">
        <v>70</v>
      </c>
      <c r="F60">
        <v>62260</v>
      </c>
      <c r="G60">
        <v>1775</v>
      </c>
      <c r="H60">
        <v>3712</v>
      </c>
      <c r="I60">
        <v>308670</v>
      </c>
      <c r="J60">
        <f>Table8[[#This Row],[FalsePositive]]+Table8[[#This Row],[FalseNegative]]</f>
        <v>5487</v>
      </c>
      <c r="K60">
        <f>Table8[[#This Row],[TrueNegative]]+Table8[[#This Row],[TruePositive]]</f>
        <v>370930</v>
      </c>
    </row>
    <row r="61" spans="1:11" x14ac:dyDescent="0.2">
      <c r="A61">
        <v>10</v>
      </c>
      <c r="B61">
        <v>40</v>
      </c>
      <c r="C61">
        <v>9</v>
      </c>
      <c r="D61">
        <v>76</v>
      </c>
      <c r="E61">
        <v>70</v>
      </c>
      <c r="F61">
        <v>61508</v>
      </c>
      <c r="G61">
        <v>2527</v>
      </c>
      <c r="H61">
        <v>3400</v>
      </c>
      <c r="I61">
        <v>308982</v>
      </c>
      <c r="J61">
        <f>Table8[[#This Row],[FalsePositive]]+Table8[[#This Row],[FalseNegative]]</f>
        <v>5927</v>
      </c>
      <c r="K61">
        <f>Table8[[#This Row],[TrueNegative]]+Table8[[#This Row],[TruePositive]]</f>
        <v>370490</v>
      </c>
    </row>
    <row r="62" spans="1:11" x14ac:dyDescent="0.2">
      <c r="A62">
        <v>10</v>
      </c>
      <c r="B62">
        <v>80</v>
      </c>
      <c r="C62">
        <v>3</v>
      </c>
      <c r="D62">
        <v>80</v>
      </c>
      <c r="E62">
        <v>70</v>
      </c>
      <c r="F62">
        <v>61705</v>
      </c>
      <c r="G62">
        <v>2330</v>
      </c>
      <c r="H62">
        <v>3449</v>
      </c>
      <c r="I62">
        <v>308933</v>
      </c>
      <c r="J62">
        <f>Table8[[#This Row],[FalsePositive]]+Table8[[#This Row],[FalseNegative]]</f>
        <v>5779</v>
      </c>
      <c r="K62">
        <f>Table8[[#This Row],[TrueNegative]]+Table8[[#This Row],[TruePositive]]</f>
        <v>370638</v>
      </c>
    </row>
    <row r="63" spans="1:11" x14ac:dyDescent="0.2">
      <c r="A63">
        <v>10</v>
      </c>
      <c r="B63">
        <v>80</v>
      </c>
      <c r="C63">
        <v>6</v>
      </c>
      <c r="D63">
        <v>80</v>
      </c>
      <c r="E63">
        <v>70</v>
      </c>
      <c r="F63">
        <v>62273</v>
      </c>
      <c r="G63">
        <v>1762</v>
      </c>
      <c r="H63">
        <v>3798</v>
      </c>
      <c r="I63">
        <v>308584</v>
      </c>
      <c r="J63">
        <f>Table8[[#This Row],[FalsePositive]]+Table8[[#This Row],[FalseNegative]]</f>
        <v>5560</v>
      </c>
      <c r="K63">
        <f>Table8[[#This Row],[TrueNegative]]+Table8[[#This Row],[TruePositive]]</f>
        <v>370857</v>
      </c>
    </row>
    <row r="64" spans="1:11" x14ac:dyDescent="0.2">
      <c r="A64">
        <v>10</v>
      </c>
      <c r="B64">
        <v>80</v>
      </c>
      <c r="C64">
        <v>9</v>
      </c>
      <c r="D64">
        <v>54</v>
      </c>
      <c r="E64">
        <v>70</v>
      </c>
      <c r="F64">
        <v>62924</v>
      </c>
      <c r="G64">
        <v>1111</v>
      </c>
      <c r="H64">
        <v>1853</v>
      </c>
      <c r="I64">
        <v>310529</v>
      </c>
      <c r="J64">
        <f>Table8[[#This Row],[FalsePositive]]+Table8[[#This Row],[FalseNegative]]</f>
        <v>2964</v>
      </c>
      <c r="K64">
        <f>Table8[[#This Row],[TrueNegative]]+Table8[[#This Row],[TruePositive]]</f>
        <v>373453</v>
      </c>
    </row>
    <row r="65" spans="1:11" x14ac:dyDescent="0.2">
      <c r="A65">
        <v>10</v>
      </c>
      <c r="B65">
        <v>20</v>
      </c>
      <c r="C65">
        <v>3</v>
      </c>
      <c r="D65">
        <v>130</v>
      </c>
      <c r="E65">
        <v>80</v>
      </c>
      <c r="F65">
        <v>60826</v>
      </c>
      <c r="G65">
        <v>3209</v>
      </c>
      <c r="H65">
        <v>5581</v>
      </c>
      <c r="I65">
        <v>306801</v>
      </c>
      <c r="J65">
        <f>Table8[[#This Row],[FalsePositive]]+Table8[[#This Row],[FalseNegative]]</f>
        <v>8790</v>
      </c>
      <c r="K65">
        <f>Table8[[#This Row],[TrueNegative]]+Table8[[#This Row],[TruePositive]]</f>
        <v>367627</v>
      </c>
    </row>
    <row r="66" spans="1:11" x14ac:dyDescent="0.2">
      <c r="A66">
        <v>10</v>
      </c>
      <c r="B66">
        <v>20</v>
      </c>
      <c r="C66">
        <v>6</v>
      </c>
      <c r="D66">
        <v>122</v>
      </c>
      <c r="E66">
        <v>80</v>
      </c>
      <c r="F66">
        <v>61428</v>
      </c>
      <c r="G66">
        <v>2607</v>
      </c>
      <c r="H66">
        <v>5034</v>
      </c>
      <c r="I66">
        <v>307348</v>
      </c>
      <c r="J66">
        <f>Table8[[#This Row],[FalsePositive]]+Table8[[#This Row],[FalseNegative]]</f>
        <v>7641</v>
      </c>
      <c r="K66">
        <f>Table8[[#This Row],[TrueNegative]]+Table8[[#This Row],[TruePositive]]</f>
        <v>368776</v>
      </c>
    </row>
    <row r="67" spans="1:11" x14ac:dyDescent="0.2">
      <c r="A67">
        <v>10</v>
      </c>
      <c r="B67">
        <v>20</v>
      </c>
      <c r="C67">
        <v>9</v>
      </c>
      <c r="D67">
        <v>126</v>
      </c>
      <c r="E67">
        <v>80</v>
      </c>
      <c r="F67">
        <v>61160</v>
      </c>
      <c r="G67">
        <v>2875</v>
      </c>
      <c r="H67">
        <v>5716</v>
      </c>
      <c r="I67">
        <v>306666</v>
      </c>
      <c r="J67">
        <f>Table8[[#This Row],[FalsePositive]]+Table8[[#This Row],[FalseNegative]]</f>
        <v>8591</v>
      </c>
      <c r="K67">
        <f>Table8[[#This Row],[TrueNegative]]+Table8[[#This Row],[TruePositive]]</f>
        <v>367826</v>
      </c>
    </row>
    <row r="68" spans="1:11" x14ac:dyDescent="0.2">
      <c r="A68">
        <v>10</v>
      </c>
      <c r="B68">
        <v>40</v>
      </c>
      <c r="C68">
        <v>3</v>
      </c>
      <c r="D68">
        <v>96</v>
      </c>
      <c r="E68">
        <v>80</v>
      </c>
      <c r="F68">
        <v>61999</v>
      </c>
      <c r="G68">
        <v>2036</v>
      </c>
      <c r="H68">
        <v>4529</v>
      </c>
      <c r="I68">
        <v>307853</v>
      </c>
      <c r="J68">
        <f>Table8[[#This Row],[FalsePositive]]+Table8[[#This Row],[FalseNegative]]</f>
        <v>6565</v>
      </c>
      <c r="K68">
        <f>Table8[[#This Row],[TrueNegative]]+Table8[[#This Row],[TruePositive]]</f>
        <v>369852</v>
      </c>
    </row>
    <row r="69" spans="1:11" x14ac:dyDescent="0.2">
      <c r="A69">
        <v>10</v>
      </c>
      <c r="B69">
        <v>40</v>
      </c>
      <c r="C69">
        <v>6</v>
      </c>
      <c r="D69">
        <v>94</v>
      </c>
      <c r="E69">
        <v>80</v>
      </c>
      <c r="F69">
        <v>61573</v>
      </c>
      <c r="G69">
        <v>2462</v>
      </c>
      <c r="H69">
        <v>3967</v>
      </c>
      <c r="I69">
        <v>308415</v>
      </c>
      <c r="J69">
        <f>Table8[[#This Row],[FalsePositive]]+Table8[[#This Row],[FalseNegative]]</f>
        <v>6429</v>
      </c>
      <c r="K69">
        <f>Table8[[#This Row],[TrueNegative]]+Table8[[#This Row],[TruePositive]]</f>
        <v>369988</v>
      </c>
    </row>
    <row r="70" spans="1:11" x14ac:dyDescent="0.2">
      <c r="A70">
        <v>10</v>
      </c>
      <c r="B70">
        <v>40</v>
      </c>
      <c r="C70">
        <v>9</v>
      </c>
      <c r="D70">
        <v>96</v>
      </c>
      <c r="E70">
        <v>80</v>
      </c>
      <c r="F70">
        <v>61364</v>
      </c>
      <c r="G70">
        <v>2671</v>
      </c>
      <c r="H70">
        <v>4125</v>
      </c>
      <c r="I70">
        <v>308257</v>
      </c>
      <c r="J70">
        <f>Table8[[#This Row],[FalsePositive]]+Table8[[#This Row],[FalseNegative]]</f>
        <v>6796</v>
      </c>
      <c r="K70">
        <f>Table8[[#This Row],[TrueNegative]]+Table8[[#This Row],[TruePositive]]</f>
        <v>369621</v>
      </c>
    </row>
    <row r="71" spans="1:11" x14ac:dyDescent="0.2">
      <c r="A71">
        <v>10</v>
      </c>
      <c r="B71">
        <v>80</v>
      </c>
      <c r="C71">
        <v>3</v>
      </c>
      <c r="D71">
        <v>78</v>
      </c>
      <c r="E71">
        <v>80</v>
      </c>
      <c r="F71">
        <v>62563</v>
      </c>
      <c r="G71">
        <v>1472</v>
      </c>
      <c r="H71">
        <v>3520</v>
      </c>
      <c r="I71">
        <v>308862</v>
      </c>
      <c r="J71">
        <f>Table8[[#This Row],[FalsePositive]]+Table8[[#This Row],[FalseNegative]]</f>
        <v>4992</v>
      </c>
      <c r="K71">
        <f>Table8[[#This Row],[TrueNegative]]+Table8[[#This Row],[TruePositive]]</f>
        <v>371425</v>
      </c>
    </row>
    <row r="72" spans="1:11" x14ac:dyDescent="0.2">
      <c r="A72">
        <v>10</v>
      </c>
      <c r="B72">
        <v>80</v>
      </c>
      <c r="C72">
        <v>6</v>
      </c>
      <c r="D72">
        <v>72</v>
      </c>
      <c r="E72">
        <v>80</v>
      </c>
      <c r="F72">
        <v>62402</v>
      </c>
      <c r="G72">
        <v>1633</v>
      </c>
      <c r="H72">
        <v>4124</v>
      </c>
      <c r="I72">
        <v>308258</v>
      </c>
      <c r="J72">
        <f>Table8[[#This Row],[FalsePositive]]+Table8[[#This Row],[FalseNegative]]</f>
        <v>5757</v>
      </c>
      <c r="K72">
        <f>Table8[[#This Row],[TrueNegative]]+Table8[[#This Row],[TruePositive]]</f>
        <v>370660</v>
      </c>
    </row>
    <row r="73" spans="1:11" x14ac:dyDescent="0.2">
      <c r="A73">
        <v>10</v>
      </c>
      <c r="B73">
        <v>80</v>
      </c>
      <c r="C73">
        <v>9</v>
      </c>
      <c r="D73">
        <v>80</v>
      </c>
      <c r="E73">
        <v>80</v>
      </c>
      <c r="F73">
        <v>61696</v>
      </c>
      <c r="G73">
        <v>2339</v>
      </c>
      <c r="H73">
        <v>4060</v>
      </c>
      <c r="I73">
        <v>308322</v>
      </c>
      <c r="J73">
        <f>Table8[[#This Row],[FalsePositive]]+Table8[[#This Row],[FalseNegative]]</f>
        <v>6399</v>
      </c>
      <c r="K73">
        <f>Table8[[#This Row],[TrueNegative]]+Table8[[#This Row],[TruePositive]]</f>
        <v>370018</v>
      </c>
    </row>
    <row r="74" spans="1:11" x14ac:dyDescent="0.2">
      <c r="A74">
        <v>10</v>
      </c>
      <c r="B74">
        <v>20</v>
      </c>
      <c r="C74">
        <v>3</v>
      </c>
      <c r="D74">
        <v>136</v>
      </c>
      <c r="E74">
        <v>90</v>
      </c>
      <c r="F74">
        <v>60697</v>
      </c>
      <c r="G74">
        <v>3338</v>
      </c>
      <c r="H74">
        <v>5975</v>
      </c>
      <c r="I74">
        <v>306407</v>
      </c>
      <c r="J74">
        <f>Table8[[#This Row],[FalsePositive]]+Table8[[#This Row],[FalseNegative]]</f>
        <v>9313</v>
      </c>
      <c r="K74">
        <f>Table8[[#This Row],[TrueNegative]]+Table8[[#This Row],[TruePositive]]</f>
        <v>367104</v>
      </c>
    </row>
    <row r="75" spans="1:11" x14ac:dyDescent="0.2">
      <c r="A75">
        <v>10</v>
      </c>
      <c r="B75">
        <v>20</v>
      </c>
      <c r="C75">
        <v>6</v>
      </c>
      <c r="D75">
        <v>122</v>
      </c>
      <c r="E75">
        <v>90</v>
      </c>
      <c r="F75">
        <v>61067</v>
      </c>
      <c r="G75">
        <v>2968</v>
      </c>
      <c r="H75">
        <v>5468</v>
      </c>
      <c r="I75">
        <v>306914</v>
      </c>
      <c r="J75">
        <f>Table8[[#This Row],[FalsePositive]]+Table8[[#This Row],[FalseNegative]]</f>
        <v>8436</v>
      </c>
      <c r="K75">
        <f>Table8[[#This Row],[TrueNegative]]+Table8[[#This Row],[TruePositive]]</f>
        <v>367981</v>
      </c>
    </row>
    <row r="76" spans="1:11" x14ac:dyDescent="0.2">
      <c r="A76">
        <v>10</v>
      </c>
      <c r="B76">
        <v>20</v>
      </c>
      <c r="C76">
        <v>9</v>
      </c>
      <c r="D76">
        <v>126</v>
      </c>
      <c r="E76">
        <v>90</v>
      </c>
      <c r="F76">
        <v>60525</v>
      </c>
      <c r="G76">
        <v>3510</v>
      </c>
      <c r="H76">
        <v>5509</v>
      </c>
      <c r="I76">
        <v>306873</v>
      </c>
      <c r="J76">
        <f>Table8[[#This Row],[FalsePositive]]+Table8[[#This Row],[FalseNegative]]</f>
        <v>9019</v>
      </c>
      <c r="K76">
        <f>Table8[[#This Row],[TrueNegative]]+Table8[[#This Row],[TruePositive]]</f>
        <v>367398</v>
      </c>
    </row>
    <row r="77" spans="1:11" x14ac:dyDescent="0.2">
      <c r="A77">
        <v>10</v>
      </c>
      <c r="B77">
        <v>40</v>
      </c>
      <c r="C77">
        <v>3</v>
      </c>
      <c r="D77">
        <v>98</v>
      </c>
      <c r="E77">
        <v>90</v>
      </c>
      <c r="F77">
        <v>61508</v>
      </c>
      <c r="G77">
        <v>2527</v>
      </c>
      <c r="H77">
        <v>4124</v>
      </c>
      <c r="I77">
        <v>308258</v>
      </c>
      <c r="J77">
        <f>Table8[[#This Row],[FalsePositive]]+Table8[[#This Row],[FalseNegative]]</f>
        <v>6651</v>
      </c>
      <c r="K77">
        <f>Table8[[#This Row],[TrueNegative]]+Table8[[#This Row],[TruePositive]]</f>
        <v>369766</v>
      </c>
    </row>
    <row r="78" spans="1:11" x14ac:dyDescent="0.2">
      <c r="A78">
        <v>10</v>
      </c>
      <c r="B78">
        <v>40</v>
      </c>
      <c r="C78">
        <v>6</v>
      </c>
      <c r="D78">
        <v>92</v>
      </c>
      <c r="E78">
        <v>90</v>
      </c>
      <c r="F78">
        <v>61648</v>
      </c>
      <c r="G78">
        <v>2387</v>
      </c>
      <c r="H78">
        <v>3752</v>
      </c>
      <c r="I78">
        <v>308630</v>
      </c>
      <c r="J78">
        <f>Table8[[#This Row],[FalsePositive]]+Table8[[#This Row],[FalseNegative]]</f>
        <v>6139</v>
      </c>
      <c r="K78">
        <f>Table8[[#This Row],[TrueNegative]]+Table8[[#This Row],[TruePositive]]</f>
        <v>370278</v>
      </c>
    </row>
    <row r="79" spans="1:11" x14ac:dyDescent="0.2">
      <c r="A79">
        <v>10</v>
      </c>
      <c r="B79">
        <v>40</v>
      </c>
      <c r="C79">
        <v>9</v>
      </c>
      <c r="D79">
        <v>98</v>
      </c>
      <c r="E79">
        <v>90</v>
      </c>
      <c r="F79">
        <v>61642</v>
      </c>
      <c r="G79">
        <v>2393</v>
      </c>
      <c r="H79">
        <v>4194</v>
      </c>
      <c r="I79">
        <v>308188</v>
      </c>
      <c r="J79">
        <f>Table8[[#This Row],[FalsePositive]]+Table8[[#This Row],[FalseNegative]]</f>
        <v>6587</v>
      </c>
      <c r="K79">
        <f>Table8[[#This Row],[TrueNegative]]+Table8[[#This Row],[TruePositive]]</f>
        <v>369830</v>
      </c>
    </row>
    <row r="80" spans="1:11" x14ac:dyDescent="0.2">
      <c r="A80">
        <v>10</v>
      </c>
      <c r="B80">
        <v>80</v>
      </c>
      <c r="C80">
        <v>3</v>
      </c>
      <c r="D80">
        <v>80</v>
      </c>
      <c r="E80">
        <v>90</v>
      </c>
      <c r="F80">
        <v>62154</v>
      </c>
      <c r="G80">
        <v>1881</v>
      </c>
      <c r="H80">
        <v>3381</v>
      </c>
      <c r="I80">
        <v>309001</v>
      </c>
      <c r="J80">
        <f>Table8[[#This Row],[FalsePositive]]+Table8[[#This Row],[FalseNegative]]</f>
        <v>5262</v>
      </c>
      <c r="K80">
        <f>Table8[[#This Row],[TrueNegative]]+Table8[[#This Row],[TruePositive]]</f>
        <v>371155</v>
      </c>
    </row>
    <row r="81" spans="1:18" x14ac:dyDescent="0.2">
      <c r="A81">
        <v>10</v>
      </c>
      <c r="B81">
        <v>80</v>
      </c>
      <c r="C81">
        <v>6</v>
      </c>
      <c r="D81">
        <v>76</v>
      </c>
      <c r="E81">
        <v>90</v>
      </c>
      <c r="F81">
        <v>62664</v>
      </c>
      <c r="G81">
        <v>1371</v>
      </c>
      <c r="H81">
        <v>3470</v>
      </c>
      <c r="I81">
        <v>308912</v>
      </c>
      <c r="J81">
        <f>Table8[[#This Row],[FalsePositive]]+Table8[[#This Row],[FalseNegative]]</f>
        <v>4841</v>
      </c>
      <c r="K81">
        <f>Table8[[#This Row],[TrueNegative]]+Table8[[#This Row],[TruePositive]]</f>
        <v>371576</v>
      </c>
    </row>
    <row r="82" spans="1:18" x14ac:dyDescent="0.2">
      <c r="A82">
        <v>10</v>
      </c>
      <c r="B82">
        <v>80</v>
      </c>
      <c r="C82">
        <v>9</v>
      </c>
      <c r="D82">
        <v>78</v>
      </c>
      <c r="E82">
        <v>90</v>
      </c>
      <c r="F82">
        <v>61565</v>
      </c>
      <c r="G82">
        <v>2470</v>
      </c>
      <c r="H82">
        <v>3741</v>
      </c>
      <c r="I82">
        <v>308641</v>
      </c>
      <c r="J82">
        <f>Table8[[#This Row],[FalsePositive]]+Table8[[#This Row],[FalseNegative]]</f>
        <v>6211</v>
      </c>
      <c r="K82">
        <f>Table8[[#This Row],[TrueNegative]]+Table8[[#This Row],[TruePositive]]</f>
        <v>370206</v>
      </c>
    </row>
    <row r="83" spans="1:18" x14ac:dyDescent="0.2">
      <c r="A83">
        <v>10</v>
      </c>
      <c r="B83">
        <v>20</v>
      </c>
      <c r="C83">
        <v>3</v>
      </c>
      <c r="D83">
        <v>142</v>
      </c>
      <c r="E83">
        <v>100</v>
      </c>
      <c r="F83">
        <v>60594</v>
      </c>
      <c r="G83">
        <v>3441</v>
      </c>
      <c r="H83">
        <v>6742</v>
      </c>
      <c r="I83">
        <v>305640</v>
      </c>
      <c r="J83">
        <f>Table8[[#This Row],[FalsePositive]]+Table8[[#This Row],[FalseNegative]]</f>
        <v>10183</v>
      </c>
      <c r="K83">
        <f>Table8[[#This Row],[TrueNegative]]+Table8[[#This Row],[TruePositive]]</f>
        <v>366234</v>
      </c>
    </row>
    <row r="84" spans="1:18" x14ac:dyDescent="0.2">
      <c r="A84">
        <v>10</v>
      </c>
      <c r="B84">
        <v>20</v>
      </c>
      <c r="C84">
        <v>6</v>
      </c>
      <c r="D84">
        <v>136</v>
      </c>
      <c r="E84">
        <v>100</v>
      </c>
      <c r="F84">
        <v>60557</v>
      </c>
      <c r="G84">
        <v>3478</v>
      </c>
      <c r="H84">
        <v>5412</v>
      </c>
      <c r="I84">
        <v>306970</v>
      </c>
      <c r="J84">
        <f>Table8[[#This Row],[FalsePositive]]+Table8[[#This Row],[FalseNegative]]</f>
        <v>8890</v>
      </c>
      <c r="K84">
        <f>Table8[[#This Row],[TrueNegative]]+Table8[[#This Row],[TruePositive]]</f>
        <v>367527</v>
      </c>
      <c r="R84" s="1"/>
    </row>
    <row r="85" spans="1:18" x14ac:dyDescent="0.2">
      <c r="A85">
        <v>10</v>
      </c>
      <c r="B85">
        <v>20</v>
      </c>
      <c r="C85">
        <v>9</v>
      </c>
      <c r="D85">
        <v>132</v>
      </c>
      <c r="E85">
        <v>100</v>
      </c>
      <c r="F85">
        <v>61065</v>
      </c>
      <c r="G85">
        <v>2970</v>
      </c>
      <c r="H85">
        <v>5220</v>
      </c>
      <c r="I85">
        <v>307162</v>
      </c>
      <c r="J85">
        <f>Table8[[#This Row],[FalsePositive]]+Table8[[#This Row],[FalseNegative]]</f>
        <v>8190</v>
      </c>
      <c r="K85">
        <f>Table8[[#This Row],[TrueNegative]]+Table8[[#This Row],[TruePositive]]</f>
        <v>368227</v>
      </c>
    </row>
    <row r="86" spans="1:18" x14ac:dyDescent="0.2">
      <c r="A86">
        <v>10</v>
      </c>
      <c r="B86">
        <v>40</v>
      </c>
      <c r="C86">
        <v>3</v>
      </c>
      <c r="D86">
        <v>110</v>
      </c>
      <c r="E86">
        <v>100</v>
      </c>
      <c r="F86">
        <v>61036</v>
      </c>
      <c r="G86">
        <v>2999</v>
      </c>
      <c r="H86">
        <v>4379</v>
      </c>
      <c r="I86">
        <v>308003</v>
      </c>
      <c r="J86">
        <f>Table8[[#This Row],[FalsePositive]]+Table8[[#This Row],[FalseNegative]]</f>
        <v>7378</v>
      </c>
      <c r="K86">
        <f>Table8[[#This Row],[TrueNegative]]+Table8[[#This Row],[TruePositive]]</f>
        <v>369039</v>
      </c>
    </row>
    <row r="87" spans="1:18" x14ac:dyDescent="0.2">
      <c r="A87">
        <v>10</v>
      </c>
      <c r="B87">
        <v>40</v>
      </c>
      <c r="C87">
        <v>6</v>
      </c>
      <c r="D87">
        <v>96</v>
      </c>
      <c r="E87">
        <v>100</v>
      </c>
      <c r="F87">
        <v>61956</v>
      </c>
      <c r="G87">
        <v>2079</v>
      </c>
      <c r="H87">
        <v>4010</v>
      </c>
      <c r="I87">
        <v>308372</v>
      </c>
      <c r="J87">
        <f>Table8[[#This Row],[FalsePositive]]+Table8[[#This Row],[FalseNegative]]</f>
        <v>6089</v>
      </c>
      <c r="K87">
        <f>Table8[[#This Row],[TrueNegative]]+Table8[[#This Row],[TruePositive]]</f>
        <v>370328</v>
      </c>
    </row>
    <row r="88" spans="1:18" x14ac:dyDescent="0.2">
      <c r="A88">
        <v>10</v>
      </c>
      <c r="B88">
        <v>40</v>
      </c>
      <c r="C88">
        <v>9</v>
      </c>
      <c r="D88">
        <v>96</v>
      </c>
      <c r="E88">
        <v>100</v>
      </c>
      <c r="F88">
        <v>61707</v>
      </c>
      <c r="G88">
        <v>2328</v>
      </c>
      <c r="H88">
        <v>3927</v>
      </c>
      <c r="I88">
        <v>308455</v>
      </c>
      <c r="J88">
        <f>Table8[[#This Row],[FalsePositive]]+Table8[[#This Row],[FalseNegative]]</f>
        <v>6255</v>
      </c>
      <c r="K88">
        <f>Table8[[#This Row],[TrueNegative]]+Table8[[#This Row],[TruePositive]]</f>
        <v>370162</v>
      </c>
    </row>
    <row r="89" spans="1:18" x14ac:dyDescent="0.2">
      <c r="A89">
        <v>10</v>
      </c>
      <c r="B89">
        <v>80</v>
      </c>
      <c r="C89">
        <v>3</v>
      </c>
      <c r="D89">
        <v>78</v>
      </c>
      <c r="E89">
        <v>100</v>
      </c>
      <c r="F89">
        <v>62364</v>
      </c>
      <c r="G89">
        <v>1671</v>
      </c>
      <c r="H89">
        <v>3773</v>
      </c>
      <c r="I89">
        <v>308609</v>
      </c>
      <c r="J89">
        <f>Table8[[#This Row],[FalsePositive]]+Table8[[#This Row],[FalseNegative]]</f>
        <v>5444</v>
      </c>
      <c r="K89">
        <f>Table8[[#This Row],[TrueNegative]]+Table8[[#This Row],[TruePositive]]</f>
        <v>370973</v>
      </c>
    </row>
    <row r="90" spans="1:18" x14ac:dyDescent="0.2">
      <c r="A90">
        <v>10</v>
      </c>
      <c r="B90">
        <v>80</v>
      </c>
      <c r="C90">
        <v>6</v>
      </c>
      <c r="D90">
        <v>82</v>
      </c>
      <c r="E90">
        <v>100</v>
      </c>
      <c r="F90">
        <v>62042</v>
      </c>
      <c r="G90">
        <v>1993</v>
      </c>
      <c r="H90">
        <v>3423</v>
      </c>
      <c r="I90">
        <v>308959</v>
      </c>
      <c r="J90">
        <f>Table8[[#This Row],[FalsePositive]]+Table8[[#This Row],[FalseNegative]]</f>
        <v>5416</v>
      </c>
      <c r="K90">
        <f>Table8[[#This Row],[TrueNegative]]+Table8[[#This Row],[TruePositive]]</f>
        <v>371001</v>
      </c>
    </row>
    <row r="91" spans="1:18" x14ac:dyDescent="0.2">
      <c r="A91">
        <v>10</v>
      </c>
      <c r="B91">
        <v>80</v>
      </c>
      <c r="C91">
        <v>9</v>
      </c>
      <c r="D91">
        <v>76</v>
      </c>
      <c r="E91">
        <v>100</v>
      </c>
      <c r="F91">
        <v>62076</v>
      </c>
      <c r="G91">
        <v>1959</v>
      </c>
      <c r="H91">
        <v>3924</v>
      </c>
      <c r="I91">
        <v>308458</v>
      </c>
      <c r="J91">
        <f>Table8[[#This Row],[FalsePositive]]+Table8[[#This Row],[FalseNegative]]</f>
        <v>5883</v>
      </c>
      <c r="K91">
        <f>Table8[[#This Row],[TrueNegative]]+Table8[[#This Row],[TruePositive]]</f>
        <v>370534</v>
      </c>
    </row>
    <row r="92" spans="1:18" x14ac:dyDescent="0.2">
      <c r="A92">
        <v>12</v>
      </c>
      <c r="B92">
        <v>20</v>
      </c>
      <c r="C92">
        <v>3</v>
      </c>
      <c r="D92">
        <v>57</v>
      </c>
      <c r="E92">
        <v>10</v>
      </c>
      <c r="F92">
        <v>171673</v>
      </c>
      <c r="G92">
        <v>967</v>
      </c>
      <c r="H92">
        <v>1503</v>
      </c>
      <c r="I92">
        <v>272857</v>
      </c>
      <c r="J92">
        <f>Table8[[#This Row],[FalsePositive]]+Table8[[#This Row],[FalseNegative]]</f>
        <v>2470</v>
      </c>
      <c r="K92">
        <f>Table8[[#This Row],[TrueNegative]]+Table8[[#This Row],[TruePositive]]</f>
        <v>444530</v>
      </c>
    </row>
    <row r="93" spans="1:18" x14ac:dyDescent="0.2">
      <c r="A93">
        <v>12</v>
      </c>
      <c r="B93">
        <v>20</v>
      </c>
      <c r="C93">
        <v>6</v>
      </c>
      <c r="D93">
        <v>53</v>
      </c>
      <c r="E93">
        <v>10</v>
      </c>
      <c r="F93">
        <v>171577</v>
      </c>
      <c r="G93">
        <v>1063</v>
      </c>
      <c r="H93">
        <v>2227</v>
      </c>
      <c r="I93">
        <v>272133</v>
      </c>
      <c r="J93">
        <f>Table8[[#This Row],[FalsePositive]]+Table8[[#This Row],[FalseNegative]]</f>
        <v>3290</v>
      </c>
      <c r="K93">
        <f>Table8[[#This Row],[TrueNegative]]+Table8[[#This Row],[TruePositive]]</f>
        <v>443710</v>
      </c>
    </row>
    <row r="94" spans="1:18" x14ac:dyDescent="0.2">
      <c r="A94">
        <v>12</v>
      </c>
      <c r="B94">
        <v>20</v>
      </c>
      <c r="C94">
        <v>9</v>
      </c>
      <c r="D94">
        <v>57</v>
      </c>
      <c r="E94">
        <v>10</v>
      </c>
      <c r="F94">
        <v>171262</v>
      </c>
      <c r="G94">
        <v>1378</v>
      </c>
      <c r="H94">
        <v>2148</v>
      </c>
      <c r="I94">
        <v>272212</v>
      </c>
      <c r="J94">
        <f>Table8[[#This Row],[FalsePositive]]+Table8[[#This Row],[FalseNegative]]</f>
        <v>3526</v>
      </c>
      <c r="K94">
        <f>Table8[[#This Row],[TrueNegative]]+Table8[[#This Row],[TruePositive]]</f>
        <v>443474</v>
      </c>
    </row>
    <row r="95" spans="1:18" x14ac:dyDescent="0.2">
      <c r="A95">
        <v>12</v>
      </c>
      <c r="B95">
        <v>40</v>
      </c>
      <c r="C95">
        <v>3</v>
      </c>
      <c r="D95">
        <v>55</v>
      </c>
      <c r="E95">
        <v>10</v>
      </c>
      <c r="F95">
        <v>171607</v>
      </c>
      <c r="G95">
        <v>1033</v>
      </c>
      <c r="H95">
        <v>1799</v>
      </c>
      <c r="I95">
        <v>272561</v>
      </c>
      <c r="J95">
        <f>Table8[[#This Row],[FalsePositive]]+Table8[[#This Row],[FalseNegative]]</f>
        <v>2832</v>
      </c>
      <c r="K95">
        <f>Table8[[#This Row],[TrueNegative]]+Table8[[#This Row],[TruePositive]]</f>
        <v>444168</v>
      </c>
    </row>
    <row r="96" spans="1:18" x14ac:dyDescent="0.2">
      <c r="A96">
        <v>12</v>
      </c>
      <c r="B96">
        <v>40</v>
      </c>
      <c r="C96">
        <v>6</v>
      </c>
      <c r="D96">
        <v>53</v>
      </c>
      <c r="E96">
        <v>10</v>
      </c>
      <c r="F96">
        <v>171853</v>
      </c>
      <c r="G96">
        <v>787</v>
      </c>
      <c r="H96">
        <v>1788</v>
      </c>
      <c r="I96">
        <v>272572</v>
      </c>
      <c r="J96">
        <f>Table8[[#This Row],[FalsePositive]]+Table8[[#This Row],[FalseNegative]]</f>
        <v>2575</v>
      </c>
      <c r="K96">
        <f>Table8[[#This Row],[TrueNegative]]+Table8[[#This Row],[TruePositive]]</f>
        <v>444425</v>
      </c>
    </row>
    <row r="97" spans="1:11" x14ac:dyDescent="0.2">
      <c r="A97">
        <v>12</v>
      </c>
      <c r="B97">
        <v>40</v>
      </c>
      <c r="C97">
        <v>9</v>
      </c>
      <c r="D97">
        <v>55</v>
      </c>
      <c r="E97">
        <v>10</v>
      </c>
      <c r="F97">
        <v>171991</v>
      </c>
      <c r="G97">
        <v>649</v>
      </c>
      <c r="H97">
        <v>1431</v>
      </c>
      <c r="I97">
        <v>272929</v>
      </c>
      <c r="J97">
        <f>Table8[[#This Row],[FalsePositive]]+Table8[[#This Row],[FalseNegative]]</f>
        <v>2080</v>
      </c>
      <c r="K97">
        <f>Table8[[#This Row],[TrueNegative]]+Table8[[#This Row],[TruePositive]]</f>
        <v>444920</v>
      </c>
    </row>
    <row r="98" spans="1:11" x14ac:dyDescent="0.2">
      <c r="A98">
        <v>12</v>
      </c>
      <c r="B98">
        <v>80</v>
      </c>
      <c r="C98">
        <v>3</v>
      </c>
      <c r="D98">
        <v>57</v>
      </c>
      <c r="E98">
        <v>10</v>
      </c>
      <c r="F98">
        <v>171581</v>
      </c>
      <c r="G98">
        <v>1059</v>
      </c>
      <c r="H98">
        <v>1676</v>
      </c>
      <c r="I98">
        <v>272684</v>
      </c>
      <c r="J98">
        <f>Table8[[#This Row],[FalsePositive]]+Table8[[#This Row],[FalseNegative]]</f>
        <v>2735</v>
      </c>
      <c r="K98">
        <f>Table8[[#This Row],[TrueNegative]]+Table8[[#This Row],[TruePositive]]</f>
        <v>444265</v>
      </c>
    </row>
    <row r="99" spans="1:11" x14ac:dyDescent="0.2">
      <c r="A99">
        <v>12</v>
      </c>
      <c r="B99">
        <v>80</v>
      </c>
      <c r="C99">
        <v>6</v>
      </c>
      <c r="D99">
        <v>51</v>
      </c>
      <c r="E99">
        <v>10</v>
      </c>
      <c r="F99">
        <v>171741</v>
      </c>
      <c r="G99">
        <v>899</v>
      </c>
      <c r="H99">
        <v>1970</v>
      </c>
      <c r="I99">
        <v>272390</v>
      </c>
      <c r="J99">
        <f>Table8[[#This Row],[FalsePositive]]+Table8[[#This Row],[FalseNegative]]</f>
        <v>2869</v>
      </c>
      <c r="K99">
        <f>Table8[[#This Row],[TrueNegative]]+Table8[[#This Row],[TruePositive]]</f>
        <v>444131</v>
      </c>
    </row>
    <row r="100" spans="1:11" x14ac:dyDescent="0.2">
      <c r="A100">
        <v>12</v>
      </c>
      <c r="B100">
        <v>80</v>
      </c>
      <c r="C100">
        <v>9</v>
      </c>
      <c r="D100">
        <v>53</v>
      </c>
      <c r="E100">
        <v>10</v>
      </c>
      <c r="F100">
        <v>171835</v>
      </c>
      <c r="G100">
        <v>805</v>
      </c>
      <c r="H100">
        <v>1594</v>
      </c>
      <c r="I100">
        <v>272766</v>
      </c>
      <c r="J100">
        <f>Table8[[#This Row],[FalsePositive]]+Table8[[#This Row],[FalseNegative]]</f>
        <v>2399</v>
      </c>
      <c r="K100">
        <f>Table8[[#This Row],[TrueNegative]]+Table8[[#This Row],[TruePositive]]</f>
        <v>444601</v>
      </c>
    </row>
    <row r="101" spans="1:11" x14ac:dyDescent="0.2">
      <c r="A101">
        <v>12</v>
      </c>
      <c r="B101">
        <v>20</v>
      </c>
      <c r="C101">
        <v>3</v>
      </c>
      <c r="D101">
        <v>81</v>
      </c>
      <c r="E101">
        <v>20</v>
      </c>
      <c r="F101">
        <v>170910</v>
      </c>
      <c r="G101">
        <v>1730</v>
      </c>
      <c r="H101">
        <v>2959</v>
      </c>
      <c r="I101">
        <v>271401</v>
      </c>
      <c r="J101">
        <f>Table8[[#This Row],[FalsePositive]]+Table8[[#This Row],[FalseNegative]]</f>
        <v>4689</v>
      </c>
      <c r="K101">
        <f>Table8[[#This Row],[TrueNegative]]+Table8[[#This Row],[TruePositive]]</f>
        <v>442311</v>
      </c>
    </row>
    <row r="102" spans="1:11" x14ac:dyDescent="0.2">
      <c r="A102">
        <v>12</v>
      </c>
      <c r="B102">
        <v>20</v>
      </c>
      <c r="C102">
        <v>6</v>
      </c>
      <c r="D102">
        <v>81</v>
      </c>
      <c r="E102">
        <v>20</v>
      </c>
      <c r="F102">
        <v>170289</v>
      </c>
      <c r="G102">
        <v>2351</v>
      </c>
      <c r="H102">
        <v>3150</v>
      </c>
      <c r="I102">
        <v>271210</v>
      </c>
      <c r="J102">
        <f>Table8[[#This Row],[FalsePositive]]+Table8[[#This Row],[FalseNegative]]</f>
        <v>5501</v>
      </c>
      <c r="K102">
        <f>Table8[[#This Row],[TrueNegative]]+Table8[[#This Row],[TruePositive]]</f>
        <v>441499</v>
      </c>
    </row>
    <row r="103" spans="1:11" x14ac:dyDescent="0.2">
      <c r="A103">
        <v>12</v>
      </c>
      <c r="B103">
        <v>20</v>
      </c>
      <c r="C103">
        <v>9</v>
      </c>
      <c r="D103">
        <v>83</v>
      </c>
      <c r="E103">
        <v>20</v>
      </c>
      <c r="F103">
        <v>170942</v>
      </c>
      <c r="G103">
        <v>1698</v>
      </c>
      <c r="H103">
        <v>3830</v>
      </c>
      <c r="I103">
        <v>270530</v>
      </c>
      <c r="J103">
        <f>Table8[[#This Row],[FalsePositive]]+Table8[[#This Row],[FalseNegative]]</f>
        <v>5528</v>
      </c>
      <c r="K103">
        <f>Table8[[#This Row],[TrueNegative]]+Table8[[#This Row],[TruePositive]]</f>
        <v>441472</v>
      </c>
    </row>
    <row r="104" spans="1:11" x14ac:dyDescent="0.2">
      <c r="A104">
        <v>12</v>
      </c>
      <c r="B104">
        <v>40</v>
      </c>
      <c r="C104">
        <v>3</v>
      </c>
      <c r="D104">
        <v>59</v>
      </c>
      <c r="E104">
        <v>20</v>
      </c>
      <c r="F104">
        <v>170976</v>
      </c>
      <c r="G104">
        <v>1664</v>
      </c>
      <c r="H104">
        <v>1910</v>
      </c>
      <c r="I104">
        <v>272450</v>
      </c>
      <c r="J104">
        <f>Table8[[#This Row],[FalsePositive]]+Table8[[#This Row],[FalseNegative]]</f>
        <v>3574</v>
      </c>
      <c r="K104">
        <f>Table8[[#This Row],[TrueNegative]]+Table8[[#This Row],[TruePositive]]</f>
        <v>443426</v>
      </c>
    </row>
    <row r="105" spans="1:11" x14ac:dyDescent="0.2">
      <c r="A105">
        <v>12</v>
      </c>
      <c r="B105">
        <v>40</v>
      </c>
      <c r="C105">
        <v>6</v>
      </c>
      <c r="D105">
        <v>57</v>
      </c>
      <c r="E105">
        <v>20</v>
      </c>
      <c r="F105">
        <v>171500</v>
      </c>
      <c r="G105">
        <v>1140</v>
      </c>
      <c r="H105">
        <v>2228</v>
      </c>
      <c r="I105">
        <v>272132</v>
      </c>
      <c r="J105">
        <f>Table8[[#This Row],[FalsePositive]]+Table8[[#This Row],[FalseNegative]]</f>
        <v>3368</v>
      </c>
      <c r="K105">
        <f>Table8[[#This Row],[TrueNegative]]+Table8[[#This Row],[TruePositive]]</f>
        <v>443632</v>
      </c>
    </row>
    <row r="106" spans="1:11" x14ac:dyDescent="0.2">
      <c r="A106">
        <v>12</v>
      </c>
      <c r="B106">
        <v>40</v>
      </c>
      <c r="C106">
        <v>9</v>
      </c>
      <c r="D106">
        <v>53</v>
      </c>
      <c r="E106">
        <v>20</v>
      </c>
      <c r="F106">
        <v>171846</v>
      </c>
      <c r="G106">
        <v>794</v>
      </c>
      <c r="H106">
        <v>2037</v>
      </c>
      <c r="I106">
        <v>272323</v>
      </c>
      <c r="J106">
        <f>Table8[[#This Row],[FalsePositive]]+Table8[[#This Row],[FalseNegative]]</f>
        <v>2831</v>
      </c>
      <c r="K106">
        <f>Table8[[#This Row],[TrueNegative]]+Table8[[#This Row],[TruePositive]]</f>
        <v>444169</v>
      </c>
    </row>
    <row r="107" spans="1:11" x14ac:dyDescent="0.2">
      <c r="A107">
        <v>12</v>
      </c>
      <c r="B107">
        <v>80</v>
      </c>
      <c r="C107">
        <v>3</v>
      </c>
      <c r="D107">
        <v>57</v>
      </c>
      <c r="E107">
        <v>20</v>
      </c>
      <c r="F107">
        <v>171624</v>
      </c>
      <c r="G107">
        <v>1016</v>
      </c>
      <c r="H107">
        <v>1557</v>
      </c>
      <c r="I107">
        <v>272803</v>
      </c>
      <c r="J107">
        <f>Table8[[#This Row],[FalsePositive]]+Table8[[#This Row],[FalseNegative]]</f>
        <v>2573</v>
      </c>
      <c r="K107">
        <f>Table8[[#This Row],[TrueNegative]]+Table8[[#This Row],[TruePositive]]</f>
        <v>444427</v>
      </c>
    </row>
    <row r="108" spans="1:11" x14ac:dyDescent="0.2">
      <c r="A108">
        <v>12</v>
      </c>
      <c r="B108">
        <v>80</v>
      </c>
      <c r="C108">
        <v>6</v>
      </c>
      <c r="D108">
        <v>55</v>
      </c>
      <c r="E108">
        <v>20</v>
      </c>
      <c r="F108">
        <v>171683</v>
      </c>
      <c r="G108">
        <v>957</v>
      </c>
      <c r="H108">
        <v>1884</v>
      </c>
      <c r="I108">
        <v>272476</v>
      </c>
      <c r="J108">
        <f>Table8[[#This Row],[FalsePositive]]+Table8[[#This Row],[FalseNegative]]</f>
        <v>2841</v>
      </c>
      <c r="K108">
        <f>Table8[[#This Row],[TrueNegative]]+Table8[[#This Row],[TruePositive]]</f>
        <v>444159</v>
      </c>
    </row>
    <row r="109" spans="1:11" x14ac:dyDescent="0.2">
      <c r="A109">
        <v>12</v>
      </c>
      <c r="B109">
        <v>80</v>
      </c>
      <c r="C109">
        <v>9</v>
      </c>
      <c r="D109">
        <v>55</v>
      </c>
      <c r="E109">
        <v>20</v>
      </c>
      <c r="F109">
        <v>171805</v>
      </c>
      <c r="G109">
        <v>835</v>
      </c>
      <c r="H109">
        <v>1822</v>
      </c>
      <c r="I109">
        <v>272538</v>
      </c>
      <c r="J109">
        <f>Table8[[#This Row],[FalsePositive]]+Table8[[#This Row],[FalseNegative]]</f>
        <v>2657</v>
      </c>
      <c r="K109">
        <f>Table8[[#This Row],[TrueNegative]]+Table8[[#This Row],[TruePositive]]</f>
        <v>444343</v>
      </c>
    </row>
    <row r="110" spans="1:11" x14ac:dyDescent="0.2">
      <c r="A110">
        <v>12</v>
      </c>
      <c r="B110">
        <v>20</v>
      </c>
      <c r="C110">
        <v>3</v>
      </c>
      <c r="D110">
        <v>91</v>
      </c>
      <c r="E110">
        <v>30</v>
      </c>
      <c r="F110">
        <v>170807</v>
      </c>
      <c r="G110">
        <v>1833</v>
      </c>
      <c r="H110">
        <v>3390</v>
      </c>
      <c r="I110">
        <v>270970</v>
      </c>
      <c r="J110">
        <f>Table8[[#This Row],[FalsePositive]]+Table8[[#This Row],[FalseNegative]]</f>
        <v>5223</v>
      </c>
      <c r="K110">
        <f>Table8[[#This Row],[TrueNegative]]+Table8[[#This Row],[TruePositive]]</f>
        <v>441777</v>
      </c>
    </row>
    <row r="111" spans="1:11" x14ac:dyDescent="0.2">
      <c r="A111">
        <v>12</v>
      </c>
      <c r="B111">
        <v>20</v>
      </c>
      <c r="C111">
        <v>6</v>
      </c>
      <c r="D111">
        <v>87</v>
      </c>
      <c r="E111">
        <v>30</v>
      </c>
      <c r="F111">
        <v>170792</v>
      </c>
      <c r="G111">
        <v>1848</v>
      </c>
      <c r="H111">
        <v>2913</v>
      </c>
      <c r="I111">
        <v>271447</v>
      </c>
      <c r="J111">
        <f>Table8[[#This Row],[FalsePositive]]+Table8[[#This Row],[FalseNegative]]</f>
        <v>4761</v>
      </c>
      <c r="K111">
        <f>Table8[[#This Row],[TrueNegative]]+Table8[[#This Row],[TruePositive]]</f>
        <v>442239</v>
      </c>
    </row>
    <row r="112" spans="1:11" x14ac:dyDescent="0.2">
      <c r="A112">
        <v>12</v>
      </c>
      <c r="B112">
        <v>20</v>
      </c>
      <c r="C112">
        <v>9</v>
      </c>
      <c r="D112">
        <v>87</v>
      </c>
      <c r="E112">
        <v>30</v>
      </c>
      <c r="F112">
        <v>171107</v>
      </c>
      <c r="G112">
        <v>1533</v>
      </c>
      <c r="H112">
        <v>2933</v>
      </c>
      <c r="I112">
        <v>271427</v>
      </c>
      <c r="J112">
        <f>Table8[[#This Row],[FalsePositive]]+Table8[[#This Row],[FalseNegative]]</f>
        <v>4466</v>
      </c>
      <c r="K112">
        <f>Table8[[#This Row],[TrueNegative]]+Table8[[#This Row],[TruePositive]]</f>
        <v>442534</v>
      </c>
    </row>
    <row r="113" spans="1:11" x14ac:dyDescent="0.2">
      <c r="A113">
        <v>12</v>
      </c>
      <c r="B113">
        <v>40</v>
      </c>
      <c r="C113">
        <v>3</v>
      </c>
      <c r="D113">
        <v>73</v>
      </c>
      <c r="E113">
        <v>30</v>
      </c>
      <c r="F113">
        <v>170213</v>
      </c>
      <c r="G113">
        <v>2427</v>
      </c>
      <c r="H113">
        <v>2886</v>
      </c>
      <c r="I113">
        <v>271474</v>
      </c>
      <c r="J113">
        <f>Table8[[#This Row],[FalsePositive]]+Table8[[#This Row],[FalseNegative]]</f>
        <v>5313</v>
      </c>
      <c r="K113">
        <f>Table8[[#This Row],[TrueNegative]]+Table8[[#This Row],[TruePositive]]</f>
        <v>441687</v>
      </c>
    </row>
    <row r="114" spans="1:11" x14ac:dyDescent="0.2">
      <c r="A114">
        <v>12</v>
      </c>
      <c r="B114">
        <v>40</v>
      </c>
      <c r="C114">
        <v>6</v>
      </c>
      <c r="D114">
        <v>59</v>
      </c>
      <c r="E114">
        <v>30</v>
      </c>
      <c r="F114">
        <v>171399</v>
      </c>
      <c r="G114">
        <v>1241</v>
      </c>
      <c r="H114">
        <v>1925</v>
      </c>
      <c r="I114">
        <v>272435</v>
      </c>
      <c r="J114">
        <f>Table8[[#This Row],[FalsePositive]]+Table8[[#This Row],[FalseNegative]]</f>
        <v>3166</v>
      </c>
      <c r="K114">
        <f>Table8[[#This Row],[TrueNegative]]+Table8[[#This Row],[TruePositive]]</f>
        <v>443834</v>
      </c>
    </row>
    <row r="115" spans="1:11" x14ac:dyDescent="0.2">
      <c r="A115">
        <v>12</v>
      </c>
      <c r="B115">
        <v>40</v>
      </c>
      <c r="C115">
        <v>9</v>
      </c>
      <c r="D115">
        <v>57</v>
      </c>
      <c r="E115">
        <v>30</v>
      </c>
      <c r="F115">
        <v>171547</v>
      </c>
      <c r="G115">
        <v>1093</v>
      </c>
      <c r="H115">
        <v>1723</v>
      </c>
      <c r="I115">
        <v>272637</v>
      </c>
      <c r="J115">
        <f>Table8[[#This Row],[FalsePositive]]+Table8[[#This Row],[FalseNegative]]</f>
        <v>2816</v>
      </c>
      <c r="K115">
        <f>Table8[[#This Row],[TrueNegative]]+Table8[[#This Row],[TruePositive]]</f>
        <v>444184</v>
      </c>
    </row>
    <row r="116" spans="1:11" x14ac:dyDescent="0.2">
      <c r="A116">
        <v>12</v>
      </c>
      <c r="B116">
        <v>80</v>
      </c>
      <c r="C116">
        <v>3</v>
      </c>
      <c r="D116">
        <v>53</v>
      </c>
      <c r="E116">
        <v>30</v>
      </c>
      <c r="F116">
        <v>171777</v>
      </c>
      <c r="G116">
        <v>863</v>
      </c>
      <c r="H116">
        <v>2176</v>
      </c>
      <c r="I116">
        <v>272184</v>
      </c>
      <c r="J116">
        <f>Table8[[#This Row],[FalsePositive]]+Table8[[#This Row],[FalseNegative]]</f>
        <v>3039</v>
      </c>
      <c r="K116">
        <f>Table8[[#This Row],[TrueNegative]]+Table8[[#This Row],[TruePositive]]</f>
        <v>443961</v>
      </c>
    </row>
    <row r="117" spans="1:11" x14ac:dyDescent="0.2">
      <c r="A117">
        <v>12</v>
      </c>
      <c r="B117">
        <v>80</v>
      </c>
      <c r="C117">
        <v>6</v>
      </c>
      <c r="D117">
        <v>55</v>
      </c>
      <c r="E117">
        <v>30</v>
      </c>
      <c r="F117">
        <v>171772</v>
      </c>
      <c r="G117">
        <v>868</v>
      </c>
      <c r="H117">
        <v>1835</v>
      </c>
      <c r="I117">
        <v>272525</v>
      </c>
      <c r="J117">
        <f>Table8[[#This Row],[FalsePositive]]+Table8[[#This Row],[FalseNegative]]</f>
        <v>2703</v>
      </c>
      <c r="K117">
        <f>Table8[[#This Row],[TrueNegative]]+Table8[[#This Row],[TruePositive]]</f>
        <v>444297</v>
      </c>
    </row>
    <row r="118" spans="1:11" x14ac:dyDescent="0.2">
      <c r="A118">
        <v>12</v>
      </c>
      <c r="B118">
        <v>80</v>
      </c>
      <c r="C118">
        <v>9</v>
      </c>
      <c r="D118">
        <v>55</v>
      </c>
      <c r="E118">
        <v>30</v>
      </c>
      <c r="F118">
        <v>171644</v>
      </c>
      <c r="G118">
        <v>996</v>
      </c>
      <c r="H118">
        <v>2166</v>
      </c>
      <c r="I118">
        <v>272194</v>
      </c>
      <c r="J118">
        <f>Table8[[#This Row],[FalsePositive]]+Table8[[#This Row],[FalseNegative]]</f>
        <v>3162</v>
      </c>
      <c r="K118">
        <f>Table8[[#This Row],[TrueNegative]]+Table8[[#This Row],[TruePositive]]</f>
        <v>443838</v>
      </c>
    </row>
    <row r="119" spans="1:11" x14ac:dyDescent="0.2">
      <c r="A119">
        <v>12</v>
      </c>
      <c r="B119">
        <v>20</v>
      </c>
      <c r="C119">
        <v>3</v>
      </c>
      <c r="D119">
        <v>107</v>
      </c>
      <c r="E119">
        <v>40</v>
      </c>
      <c r="F119">
        <v>169569</v>
      </c>
      <c r="G119">
        <v>3071</v>
      </c>
      <c r="H119">
        <v>4352</v>
      </c>
      <c r="I119">
        <v>270008</v>
      </c>
      <c r="J119">
        <f>Table8[[#This Row],[FalsePositive]]+Table8[[#This Row],[FalseNegative]]</f>
        <v>7423</v>
      </c>
      <c r="K119">
        <f>Table8[[#This Row],[TrueNegative]]+Table8[[#This Row],[TruePositive]]</f>
        <v>439577</v>
      </c>
    </row>
    <row r="120" spans="1:11" x14ac:dyDescent="0.2">
      <c r="A120">
        <v>12</v>
      </c>
      <c r="B120">
        <v>20</v>
      </c>
      <c r="C120">
        <v>6</v>
      </c>
      <c r="D120">
        <v>109</v>
      </c>
      <c r="E120">
        <v>40</v>
      </c>
      <c r="F120">
        <v>169508</v>
      </c>
      <c r="G120">
        <v>3132</v>
      </c>
      <c r="H120">
        <v>3992</v>
      </c>
      <c r="I120">
        <v>270368</v>
      </c>
      <c r="J120">
        <f>Table8[[#This Row],[FalsePositive]]+Table8[[#This Row],[FalseNegative]]</f>
        <v>7124</v>
      </c>
      <c r="K120">
        <f>Table8[[#This Row],[TrueNegative]]+Table8[[#This Row],[TruePositive]]</f>
        <v>439876</v>
      </c>
    </row>
    <row r="121" spans="1:11" x14ac:dyDescent="0.2">
      <c r="A121">
        <v>12</v>
      </c>
      <c r="B121">
        <v>20</v>
      </c>
      <c r="C121">
        <v>9</v>
      </c>
      <c r="D121">
        <v>107</v>
      </c>
      <c r="E121">
        <v>40</v>
      </c>
      <c r="F121">
        <v>169972</v>
      </c>
      <c r="G121">
        <v>2668</v>
      </c>
      <c r="H121">
        <v>3801</v>
      </c>
      <c r="I121">
        <v>270559</v>
      </c>
      <c r="J121">
        <f>Table8[[#This Row],[FalsePositive]]+Table8[[#This Row],[FalseNegative]]</f>
        <v>6469</v>
      </c>
      <c r="K121">
        <f>Table8[[#This Row],[TrueNegative]]+Table8[[#This Row],[TruePositive]]</f>
        <v>440531</v>
      </c>
    </row>
    <row r="122" spans="1:11" x14ac:dyDescent="0.2">
      <c r="A122">
        <v>12</v>
      </c>
      <c r="B122">
        <v>40</v>
      </c>
      <c r="C122">
        <v>3</v>
      </c>
      <c r="D122">
        <v>81</v>
      </c>
      <c r="E122">
        <v>40</v>
      </c>
      <c r="F122">
        <v>170473</v>
      </c>
      <c r="G122">
        <v>2167</v>
      </c>
      <c r="H122">
        <v>3655</v>
      </c>
      <c r="I122">
        <v>270705</v>
      </c>
      <c r="J122">
        <f>Table8[[#This Row],[FalsePositive]]+Table8[[#This Row],[FalseNegative]]</f>
        <v>5822</v>
      </c>
      <c r="K122">
        <f>Table8[[#This Row],[TrueNegative]]+Table8[[#This Row],[TruePositive]]</f>
        <v>441178</v>
      </c>
    </row>
    <row r="123" spans="1:11" x14ac:dyDescent="0.2">
      <c r="A123">
        <v>12</v>
      </c>
      <c r="B123">
        <v>40</v>
      </c>
      <c r="C123">
        <v>6</v>
      </c>
      <c r="D123">
        <v>79</v>
      </c>
      <c r="E123">
        <v>40</v>
      </c>
      <c r="F123">
        <v>171238</v>
      </c>
      <c r="G123">
        <v>1402</v>
      </c>
      <c r="H123">
        <v>2724</v>
      </c>
      <c r="I123">
        <v>271636</v>
      </c>
      <c r="J123">
        <f>Table8[[#This Row],[FalsePositive]]+Table8[[#This Row],[FalseNegative]]</f>
        <v>4126</v>
      </c>
      <c r="K123">
        <f>Table8[[#This Row],[TrueNegative]]+Table8[[#This Row],[TruePositive]]</f>
        <v>442874</v>
      </c>
    </row>
    <row r="124" spans="1:11" x14ac:dyDescent="0.2">
      <c r="A124">
        <v>12</v>
      </c>
      <c r="B124">
        <v>40</v>
      </c>
      <c r="C124">
        <v>9</v>
      </c>
      <c r="D124">
        <v>81</v>
      </c>
      <c r="E124">
        <v>40</v>
      </c>
      <c r="F124">
        <v>170184</v>
      </c>
      <c r="G124">
        <v>2456</v>
      </c>
      <c r="H124">
        <v>2998</v>
      </c>
      <c r="I124">
        <v>271362</v>
      </c>
      <c r="J124">
        <f>Table8[[#This Row],[FalsePositive]]+Table8[[#This Row],[FalseNegative]]</f>
        <v>5454</v>
      </c>
      <c r="K124">
        <f>Table8[[#This Row],[TrueNegative]]+Table8[[#This Row],[TruePositive]]</f>
        <v>441546</v>
      </c>
    </row>
    <row r="125" spans="1:11" x14ac:dyDescent="0.2">
      <c r="A125">
        <v>12</v>
      </c>
      <c r="B125">
        <v>80</v>
      </c>
      <c r="C125">
        <v>3</v>
      </c>
      <c r="D125">
        <v>61</v>
      </c>
      <c r="E125">
        <v>40</v>
      </c>
      <c r="F125">
        <v>171341</v>
      </c>
      <c r="G125">
        <v>1299</v>
      </c>
      <c r="H125">
        <v>2077</v>
      </c>
      <c r="I125">
        <v>272283</v>
      </c>
      <c r="J125">
        <f>Table8[[#This Row],[FalsePositive]]+Table8[[#This Row],[FalseNegative]]</f>
        <v>3376</v>
      </c>
      <c r="K125">
        <f>Table8[[#This Row],[TrueNegative]]+Table8[[#This Row],[TruePositive]]</f>
        <v>443624</v>
      </c>
    </row>
    <row r="126" spans="1:11" x14ac:dyDescent="0.2">
      <c r="A126">
        <v>12</v>
      </c>
      <c r="B126">
        <v>80</v>
      </c>
      <c r="C126">
        <v>6</v>
      </c>
      <c r="D126">
        <v>57</v>
      </c>
      <c r="E126">
        <v>40</v>
      </c>
      <c r="F126">
        <v>171580</v>
      </c>
      <c r="G126">
        <v>1060</v>
      </c>
      <c r="H126">
        <v>2206</v>
      </c>
      <c r="I126">
        <v>272154</v>
      </c>
      <c r="J126">
        <f>Table8[[#This Row],[FalsePositive]]+Table8[[#This Row],[FalseNegative]]</f>
        <v>3266</v>
      </c>
      <c r="K126">
        <f>Table8[[#This Row],[TrueNegative]]+Table8[[#This Row],[TruePositive]]</f>
        <v>443734</v>
      </c>
    </row>
    <row r="127" spans="1:11" x14ac:dyDescent="0.2">
      <c r="A127">
        <v>12</v>
      </c>
      <c r="B127">
        <v>80</v>
      </c>
      <c r="C127">
        <v>9</v>
      </c>
      <c r="D127">
        <v>59</v>
      </c>
      <c r="E127">
        <v>40</v>
      </c>
      <c r="F127">
        <v>171281</v>
      </c>
      <c r="G127">
        <v>1359</v>
      </c>
      <c r="H127">
        <v>1977</v>
      </c>
      <c r="I127">
        <v>272383</v>
      </c>
      <c r="J127">
        <f>Table8[[#This Row],[FalsePositive]]+Table8[[#This Row],[FalseNegative]]</f>
        <v>3336</v>
      </c>
      <c r="K127">
        <f>Table8[[#This Row],[TrueNegative]]+Table8[[#This Row],[TruePositive]]</f>
        <v>443664</v>
      </c>
    </row>
    <row r="128" spans="1:11" x14ac:dyDescent="0.2">
      <c r="A128">
        <v>12</v>
      </c>
      <c r="B128">
        <v>20</v>
      </c>
      <c r="C128">
        <v>3</v>
      </c>
      <c r="D128">
        <v>121</v>
      </c>
      <c r="E128">
        <v>50</v>
      </c>
      <c r="F128">
        <v>169483</v>
      </c>
      <c r="G128">
        <v>3157</v>
      </c>
      <c r="H128">
        <v>4137</v>
      </c>
      <c r="I128">
        <v>270223</v>
      </c>
      <c r="J128">
        <f>Table8[[#This Row],[FalsePositive]]+Table8[[#This Row],[FalseNegative]]</f>
        <v>7294</v>
      </c>
      <c r="K128">
        <f>Table8[[#This Row],[TrueNegative]]+Table8[[#This Row],[TruePositive]]</f>
        <v>439706</v>
      </c>
    </row>
    <row r="129" spans="1:11" x14ac:dyDescent="0.2">
      <c r="A129">
        <v>12</v>
      </c>
      <c r="B129">
        <v>20</v>
      </c>
      <c r="C129">
        <v>6</v>
      </c>
      <c r="D129">
        <v>105</v>
      </c>
      <c r="E129">
        <v>50</v>
      </c>
      <c r="F129">
        <v>170100</v>
      </c>
      <c r="G129">
        <v>2540</v>
      </c>
      <c r="H129">
        <v>3908</v>
      </c>
      <c r="I129">
        <v>270452</v>
      </c>
      <c r="J129">
        <f>Table8[[#This Row],[FalsePositive]]+Table8[[#This Row],[FalseNegative]]</f>
        <v>6448</v>
      </c>
      <c r="K129">
        <f>Table8[[#This Row],[TrueNegative]]+Table8[[#This Row],[TruePositive]]</f>
        <v>440552</v>
      </c>
    </row>
    <row r="130" spans="1:11" x14ac:dyDescent="0.2">
      <c r="A130">
        <v>12</v>
      </c>
      <c r="B130">
        <v>20</v>
      </c>
      <c r="C130">
        <v>9</v>
      </c>
      <c r="D130">
        <v>105</v>
      </c>
      <c r="E130">
        <v>50</v>
      </c>
      <c r="F130">
        <v>169234</v>
      </c>
      <c r="G130">
        <v>3406</v>
      </c>
      <c r="H130">
        <v>3439</v>
      </c>
      <c r="I130">
        <v>270921</v>
      </c>
      <c r="J130">
        <f>Table8[[#This Row],[FalsePositive]]+Table8[[#This Row],[FalseNegative]]</f>
        <v>6845</v>
      </c>
      <c r="K130">
        <f>Table8[[#This Row],[TrueNegative]]+Table8[[#This Row],[TruePositive]]</f>
        <v>440155</v>
      </c>
    </row>
    <row r="131" spans="1:11" x14ac:dyDescent="0.2">
      <c r="A131">
        <v>12</v>
      </c>
      <c r="B131">
        <v>40</v>
      </c>
      <c r="C131">
        <v>3</v>
      </c>
      <c r="D131">
        <v>77</v>
      </c>
      <c r="E131">
        <v>50</v>
      </c>
      <c r="F131">
        <v>170466</v>
      </c>
      <c r="G131">
        <v>2174</v>
      </c>
      <c r="H131">
        <v>2743</v>
      </c>
      <c r="I131">
        <v>271617</v>
      </c>
      <c r="J131">
        <f>Table8[[#This Row],[FalsePositive]]+Table8[[#This Row],[FalseNegative]]</f>
        <v>4917</v>
      </c>
      <c r="K131">
        <f>Table8[[#This Row],[TrueNegative]]+Table8[[#This Row],[TruePositive]]</f>
        <v>442083</v>
      </c>
    </row>
    <row r="132" spans="1:11" x14ac:dyDescent="0.2">
      <c r="A132">
        <v>12</v>
      </c>
      <c r="B132">
        <v>40</v>
      </c>
      <c r="C132">
        <v>6</v>
      </c>
      <c r="D132">
        <v>81</v>
      </c>
      <c r="E132">
        <v>50</v>
      </c>
      <c r="F132">
        <v>169746</v>
      </c>
      <c r="G132">
        <v>2894</v>
      </c>
      <c r="H132">
        <v>3071</v>
      </c>
      <c r="I132">
        <v>271289</v>
      </c>
      <c r="J132">
        <f>Table8[[#This Row],[FalsePositive]]+Table8[[#This Row],[FalseNegative]]</f>
        <v>5965</v>
      </c>
      <c r="K132">
        <f>Table8[[#This Row],[TrueNegative]]+Table8[[#This Row],[TruePositive]]</f>
        <v>441035</v>
      </c>
    </row>
    <row r="133" spans="1:11" x14ac:dyDescent="0.2">
      <c r="A133">
        <v>12</v>
      </c>
      <c r="B133">
        <v>40</v>
      </c>
      <c r="C133">
        <v>9</v>
      </c>
      <c r="D133">
        <v>77</v>
      </c>
      <c r="E133">
        <v>50</v>
      </c>
      <c r="F133">
        <v>170584</v>
      </c>
      <c r="G133">
        <v>2056</v>
      </c>
      <c r="H133">
        <v>2848</v>
      </c>
      <c r="I133">
        <v>271512</v>
      </c>
      <c r="J133">
        <f>Table8[[#This Row],[FalsePositive]]+Table8[[#This Row],[FalseNegative]]</f>
        <v>4904</v>
      </c>
      <c r="K133">
        <f>Table8[[#This Row],[TrueNegative]]+Table8[[#This Row],[TruePositive]]</f>
        <v>442096</v>
      </c>
    </row>
    <row r="134" spans="1:11" x14ac:dyDescent="0.2">
      <c r="A134">
        <v>12</v>
      </c>
      <c r="B134">
        <v>80</v>
      </c>
      <c r="C134">
        <v>3</v>
      </c>
      <c r="D134">
        <v>57</v>
      </c>
      <c r="E134">
        <v>50</v>
      </c>
      <c r="F134">
        <v>171729</v>
      </c>
      <c r="G134">
        <v>911</v>
      </c>
      <c r="H134">
        <v>1990</v>
      </c>
      <c r="I134">
        <v>272370</v>
      </c>
      <c r="J134">
        <f>Table8[[#This Row],[FalsePositive]]+Table8[[#This Row],[FalseNegative]]</f>
        <v>2901</v>
      </c>
      <c r="K134">
        <f>Table8[[#This Row],[TrueNegative]]+Table8[[#This Row],[TruePositive]]</f>
        <v>444099</v>
      </c>
    </row>
    <row r="135" spans="1:11" x14ac:dyDescent="0.2">
      <c r="A135">
        <v>12</v>
      </c>
      <c r="B135">
        <v>80</v>
      </c>
      <c r="C135">
        <v>6</v>
      </c>
      <c r="D135">
        <v>57</v>
      </c>
      <c r="E135">
        <v>50</v>
      </c>
      <c r="F135">
        <v>171631</v>
      </c>
      <c r="G135">
        <v>1009</v>
      </c>
      <c r="H135">
        <v>1989</v>
      </c>
      <c r="I135">
        <v>272371</v>
      </c>
      <c r="J135">
        <f>Table8[[#This Row],[FalsePositive]]+Table8[[#This Row],[FalseNegative]]</f>
        <v>2998</v>
      </c>
      <c r="K135">
        <f>Table8[[#This Row],[TrueNegative]]+Table8[[#This Row],[TruePositive]]</f>
        <v>444002</v>
      </c>
    </row>
    <row r="136" spans="1:11" x14ac:dyDescent="0.2">
      <c r="A136">
        <v>12</v>
      </c>
      <c r="B136">
        <v>80</v>
      </c>
      <c r="C136">
        <v>9</v>
      </c>
      <c r="D136">
        <v>61</v>
      </c>
      <c r="E136">
        <v>50</v>
      </c>
      <c r="F136">
        <v>171077</v>
      </c>
      <c r="G136">
        <v>1563</v>
      </c>
      <c r="H136">
        <v>2522</v>
      </c>
      <c r="I136">
        <v>271838</v>
      </c>
      <c r="J136">
        <f>Table8[[#This Row],[FalsePositive]]+Table8[[#This Row],[FalseNegative]]</f>
        <v>4085</v>
      </c>
      <c r="K136">
        <f>Table8[[#This Row],[TrueNegative]]+Table8[[#This Row],[TruePositive]]</f>
        <v>442915</v>
      </c>
    </row>
    <row r="137" spans="1:11" x14ac:dyDescent="0.2">
      <c r="A137">
        <v>12</v>
      </c>
      <c r="B137">
        <v>20</v>
      </c>
      <c r="C137">
        <v>3</v>
      </c>
      <c r="D137">
        <v>127</v>
      </c>
      <c r="E137">
        <v>60</v>
      </c>
      <c r="F137">
        <v>169330</v>
      </c>
      <c r="G137">
        <v>3310</v>
      </c>
      <c r="H137">
        <v>4352</v>
      </c>
      <c r="I137">
        <v>270008</v>
      </c>
      <c r="J137">
        <f>Table8[[#This Row],[FalsePositive]]+Table8[[#This Row],[FalseNegative]]</f>
        <v>7662</v>
      </c>
      <c r="K137">
        <f>Table8[[#This Row],[TrueNegative]]+Table8[[#This Row],[TruePositive]]</f>
        <v>439338</v>
      </c>
    </row>
    <row r="138" spans="1:11" x14ac:dyDescent="0.2">
      <c r="A138">
        <v>12</v>
      </c>
      <c r="B138">
        <v>20</v>
      </c>
      <c r="C138">
        <v>6</v>
      </c>
      <c r="D138">
        <v>125</v>
      </c>
      <c r="E138">
        <v>60</v>
      </c>
      <c r="F138">
        <v>169441</v>
      </c>
      <c r="G138">
        <v>3199</v>
      </c>
      <c r="H138">
        <v>4292</v>
      </c>
      <c r="I138">
        <v>270068</v>
      </c>
      <c r="J138">
        <f>Table8[[#This Row],[FalsePositive]]+Table8[[#This Row],[FalseNegative]]</f>
        <v>7491</v>
      </c>
      <c r="K138">
        <f>Table8[[#This Row],[TrueNegative]]+Table8[[#This Row],[TruePositive]]</f>
        <v>439509</v>
      </c>
    </row>
    <row r="139" spans="1:11" x14ac:dyDescent="0.2">
      <c r="A139">
        <v>12</v>
      </c>
      <c r="B139">
        <v>20</v>
      </c>
      <c r="C139">
        <v>9</v>
      </c>
      <c r="D139">
        <v>123</v>
      </c>
      <c r="E139">
        <v>60</v>
      </c>
      <c r="F139">
        <v>169599</v>
      </c>
      <c r="G139">
        <v>3041</v>
      </c>
      <c r="H139">
        <v>4041</v>
      </c>
      <c r="I139">
        <v>270319</v>
      </c>
      <c r="J139">
        <f>Table8[[#This Row],[FalsePositive]]+Table8[[#This Row],[FalseNegative]]</f>
        <v>7082</v>
      </c>
      <c r="K139">
        <f>Table8[[#This Row],[TrueNegative]]+Table8[[#This Row],[TruePositive]]</f>
        <v>439918</v>
      </c>
    </row>
    <row r="140" spans="1:11" x14ac:dyDescent="0.2">
      <c r="A140">
        <v>12</v>
      </c>
      <c r="B140">
        <v>40</v>
      </c>
      <c r="C140">
        <v>3</v>
      </c>
      <c r="D140">
        <v>87</v>
      </c>
      <c r="E140">
        <v>60</v>
      </c>
      <c r="F140">
        <v>170967</v>
      </c>
      <c r="G140">
        <v>1673</v>
      </c>
      <c r="H140">
        <v>4177</v>
      </c>
      <c r="I140">
        <v>270183</v>
      </c>
      <c r="J140">
        <f>Table8[[#This Row],[FalsePositive]]+Table8[[#This Row],[FalseNegative]]</f>
        <v>5850</v>
      </c>
      <c r="K140">
        <f>Table8[[#This Row],[TrueNegative]]+Table8[[#This Row],[TruePositive]]</f>
        <v>441150</v>
      </c>
    </row>
    <row r="141" spans="1:11" x14ac:dyDescent="0.2">
      <c r="A141">
        <v>12</v>
      </c>
      <c r="B141">
        <v>40</v>
      </c>
      <c r="C141">
        <v>6</v>
      </c>
      <c r="D141">
        <v>89</v>
      </c>
      <c r="E141">
        <v>60</v>
      </c>
      <c r="F141">
        <v>170542</v>
      </c>
      <c r="G141">
        <v>2098</v>
      </c>
      <c r="H141">
        <v>2916</v>
      </c>
      <c r="I141">
        <v>271444</v>
      </c>
      <c r="J141">
        <f>Table8[[#This Row],[FalsePositive]]+Table8[[#This Row],[FalseNegative]]</f>
        <v>5014</v>
      </c>
      <c r="K141">
        <f>Table8[[#This Row],[TrueNegative]]+Table8[[#This Row],[TruePositive]]</f>
        <v>441986</v>
      </c>
    </row>
    <row r="142" spans="1:11" x14ac:dyDescent="0.2">
      <c r="A142">
        <v>12</v>
      </c>
      <c r="B142">
        <v>40</v>
      </c>
      <c r="C142">
        <v>9</v>
      </c>
      <c r="D142">
        <v>81</v>
      </c>
      <c r="E142">
        <v>60</v>
      </c>
      <c r="F142">
        <v>170418</v>
      </c>
      <c r="G142">
        <v>2222</v>
      </c>
      <c r="H142">
        <v>3305</v>
      </c>
      <c r="I142">
        <v>271055</v>
      </c>
      <c r="J142">
        <f>Table8[[#This Row],[FalsePositive]]+Table8[[#This Row],[FalseNegative]]</f>
        <v>5527</v>
      </c>
      <c r="K142">
        <f>Table8[[#This Row],[TrueNegative]]+Table8[[#This Row],[TruePositive]]</f>
        <v>441473</v>
      </c>
    </row>
    <row r="143" spans="1:11" x14ac:dyDescent="0.2">
      <c r="A143">
        <v>12</v>
      </c>
      <c r="B143">
        <v>80</v>
      </c>
      <c r="C143">
        <v>3</v>
      </c>
      <c r="D143">
        <v>73</v>
      </c>
      <c r="E143">
        <v>60</v>
      </c>
      <c r="F143">
        <v>170192</v>
      </c>
      <c r="G143">
        <v>2448</v>
      </c>
      <c r="H143">
        <v>2885</v>
      </c>
      <c r="I143">
        <v>271475</v>
      </c>
      <c r="J143">
        <f>Table8[[#This Row],[FalsePositive]]+Table8[[#This Row],[FalseNegative]]</f>
        <v>5333</v>
      </c>
      <c r="K143">
        <f>Table8[[#This Row],[TrueNegative]]+Table8[[#This Row],[TruePositive]]</f>
        <v>441667</v>
      </c>
    </row>
    <row r="144" spans="1:11" x14ac:dyDescent="0.2">
      <c r="A144">
        <v>12</v>
      </c>
      <c r="B144">
        <v>80</v>
      </c>
      <c r="C144">
        <v>6</v>
      </c>
      <c r="D144">
        <v>61</v>
      </c>
      <c r="E144">
        <v>60</v>
      </c>
      <c r="F144">
        <v>171381</v>
      </c>
      <c r="G144">
        <v>1259</v>
      </c>
      <c r="H144">
        <v>2025</v>
      </c>
      <c r="I144">
        <v>272335</v>
      </c>
      <c r="J144">
        <f>Table8[[#This Row],[FalsePositive]]+Table8[[#This Row],[FalseNegative]]</f>
        <v>3284</v>
      </c>
      <c r="K144">
        <f>Table8[[#This Row],[TrueNegative]]+Table8[[#This Row],[TruePositive]]</f>
        <v>443716</v>
      </c>
    </row>
    <row r="145" spans="1:11" x14ac:dyDescent="0.2">
      <c r="A145">
        <v>12</v>
      </c>
      <c r="B145">
        <v>80</v>
      </c>
      <c r="C145">
        <v>9</v>
      </c>
      <c r="D145">
        <v>57</v>
      </c>
      <c r="E145">
        <v>60</v>
      </c>
      <c r="F145">
        <v>171568</v>
      </c>
      <c r="G145">
        <v>1072</v>
      </c>
      <c r="H145">
        <v>2015</v>
      </c>
      <c r="I145">
        <v>272345</v>
      </c>
      <c r="J145">
        <f>Table8[[#This Row],[FalsePositive]]+Table8[[#This Row],[FalseNegative]]</f>
        <v>3087</v>
      </c>
      <c r="K145">
        <f>Table8[[#This Row],[TrueNegative]]+Table8[[#This Row],[TruePositive]]</f>
        <v>443913</v>
      </c>
    </row>
    <row r="146" spans="1:11" x14ac:dyDescent="0.2">
      <c r="A146">
        <v>12</v>
      </c>
      <c r="B146">
        <v>20</v>
      </c>
      <c r="C146">
        <v>3</v>
      </c>
      <c r="D146">
        <v>139</v>
      </c>
      <c r="E146">
        <v>70</v>
      </c>
      <c r="F146">
        <v>168137</v>
      </c>
      <c r="G146">
        <v>4503</v>
      </c>
      <c r="H146">
        <v>5128</v>
      </c>
      <c r="I146">
        <v>269232</v>
      </c>
      <c r="J146">
        <f>Table8[[#This Row],[FalsePositive]]+Table8[[#This Row],[FalseNegative]]</f>
        <v>9631</v>
      </c>
      <c r="K146">
        <f>Table8[[#This Row],[TrueNegative]]+Table8[[#This Row],[TruePositive]]</f>
        <v>437369</v>
      </c>
    </row>
    <row r="147" spans="1:11" x14ac:dyDescent="0.2">
      <c r="A147">
        <v>12</v>
      </c>
      <c r="B147">
        <v>20</v>
      </c>
      <c r="C147">
        <v>6</v>
      </c>
      <c r="D147">
        <v>145</v>
      </c>
      <c r="E147">
        <v>70</v>
      </c>
      <c r="F147">
        <v>168753</v>
      </c>
      <c r="G147">
        <v>3887</v>
      </c>
      <c r="H147">
        <v>4976</v>
      </c>
      <c r="I147">
        <v>269384</v>
      </c>
      <c r="J147">
        <f>Table8[[#This Row],[FalsePositive]]+Table8[[#This Row],[FalseNegative]]</f>
        <v>8863</v>
      </c>
      <c r="K147">
        <f>Table8[[#This Row],[TrueNegative]]+Table8[[#This Row],[TruePositive]]</f>
        <v>438137</v>
      </c>
    </row>
    <row r="148" spans="1:11" x14ac:dyDescent="0.2">
      <c r="A148">
        <v>12</v>
      </c>
      <c r="B148">
        <v>20</v>
      </c>
      <c r="C148">
        <v>9</v>
      </c>
      <c r="D148">
        <v>127</v>
      </c>
      <c r="E148">
        <v>70</v>
      </c>
      <c r="F148">
        <v>168614</v>
      </c>
      <c r="G148">
        <v>4026</v>
      </c>
      <c r="H148">
        <v>5230</v>
      </c>
      <c r="I148">
        <v>269130</v>
      </c>
      <c r="J148">
        <f>Table8[[#This Row],[FalsePositive]]+Table8[[#This Row],[FalseNegative]]</f>
        <v>9256</v>
      </c>
      <c r="K148">
        <f>Table8[[#This Row],[TrueNegative]]+Table8[[#This Row],[TruePositive]]</f>
        <v>437744</v>
      </c>
    </row>
    <row r="149" spans="1:11" x14ac:dyDescent="0.2">
      <c r="A149">
        <v>12</v>
      </c>
      <c r="B149">
        <v>40</v>
      </c>
      <c r="C149">
        <v>3</v>
      </c>
      <c r="D149">
        <v>105</v>
      </c>
      <c r="E149">
        <v>70</v>
      </c>
      <c r="F149">
        <v>169664</v>
      </c>
      <c r="G149">
        <v>2976</v>
      </c>
      <c r="H149">
        <v>4126</v>
      </c>
      <c r="I149">
        <v>270234</v>
      </c>
      <c r="J149">
        <f>Table8[[#This Row],[FalsePositive]]+Table8[[#This Row],[FalseNegative]]</f>
        <v>7102</v>
      </c>
      <c r="K149">
        <f>Table8[[#This Row],[TrueNegative]]+Table8[[#This Row],[TruePositive]]</f>
        <v>439898</v>
      </c>
    </row>
    <row r="150" spans="1:11" x14ac:dyDescent="0.2">
      <c r="A150">
        <v>12</v>
      </c>
      <c r="B150">
        <v>40</v>
      </c>
      <c r="C150">
        <v>6</v>
      </c>
      <c r="D150">
        <v>103</v>
      </c>
      <c r="E150">
        <v>70</v>
      </c>
      <c r="F150">
        <v>169524</v>
      </c>
      <c r="G150">
        <v>3116</v>
      </c>
      <c r="H150">
        <v>3848</v>
      </c>
      <c r="I150">
        <v>270512</v>
      </c>
      <c r="J150">
        <f>Table8[[#This Row],[FalsePositive]]+Table8[[#This Row],[FalseNegative]]</f>
        <v>6964</v>
      </c>
      <c r="K150">
        <f>Table8[[#This Row],[TrueNegative]]+Table8[[#This Row],[TruePositive]]</f>
        <v>440036</v>
      </c>
    </row>
    <row r="151" spans="1:11" x14ac:dyDescent="0.2">
      <c r="A151">
        <v>12</v>
      </c>
      <c r="B151">
        <v>40</v>
      </c>
      <c r="C151">
        <v>9</v>
      </c>
      <c r="D151">
        <v>81</v>
      </c>
      <c r="E151">
        <v>70</v>
      </c>
      <c r="F151">
        <v>170480</v>
      </c>
      <c r="G151">
        <v>2160</v>
      </c>
      <c r="H151">
        <v>3685</v>
      </c>
      <c r="I151">
        <v>270675</v>
      </c>
      <c r="J151">
        <f>Table8[[#This Row],[FalsePositive]]+Table8[[#This Row],[FalseNegative]]</f>
        <v>5845</v>
      </c>
      <c r="K151">
        <f>Table8[[#This Row],[TrueNegative]]+Table8[[#This Row],[TruePositive]]</f>
        <v>441155</v>
      </c>
    </row>
    <row r="152" spans="1:11" x14ac:dyDescent="0.2">
      <c r="A152">
        <v>12</v>
      </c>
      <c r="B152">
        <v>80</v>
      </c>
      <c r="C152">
        <v>3</v>
      </c>
      <c r="D152">
        <v>83</v>
      </c>
      <c r="E152">
        <v>70</v>
      </c>
      <c r="F152">
        <v>170340</v>
      </c>
      <c r="G152">
        <v>2300</v>
      </c>
      <c r="H152">
        <v>3238</v>
      </c>
      <c r="I152">
        <v>271122</v>
      </c>
      <c r="J152">
        <f>Table8[[#This Row],[FalsePositive]]+Table8[[#This Row],[FalseNegative]]</f>
        <v>5538</v>
      </c>
      <c r="K152">
        <f>Table8[[#This Row],[TrueNegative]]+Table8[[#This Row],[TruePositive]]</f>
        <v>441462</v>
      </c>
    </row>
    <row r="153" spans="1:11" x14ac:dyDescent="0.2">
      <c r="A153">
        <v>12</v>
      </c>
      <c r="B153">
        <v>80</v>
      </c>
      <c r="C153">
        <v>6</v>
      </c>
      <c r="D153">
        <v>83</v>
      </c>
      <c r="E153">
        <v>70</v>
      </c>
      <c r="F153">
        <v>170501</v>
      </c>
      <c r="G153">
        <v>2139</v>
      </c>
      <c r="H153">
        <v>2949</v>
      </c>
      <c r="I153">
        <v>271411</v>
      </c>
      <c r="J153">
        <f>Table8[[#This Row],[FalsePositive]]+Table8[[#This Row],[FalseNegative]]</f>
        <v>5088</v>
      </c>
      <c r="K153">
        <f>Table8[[#This Row],[TrueNegative]]+Table8[[#This Row],[TruePositive]]</f>
        <v>441912</v>
      </c>
    </row>
    <row r="154" spans="1:11" x14ac:dyDescent="0.2">
      <c r="A154">
        <v>12</v>
      </c>
      <c r="B154">
        <v>80</v>
      </c>
      <c r="C154">
        <v>9</v>
      </c>
      <c r="D154">
        <v>59</v>
      </c>
      <c r="E154">
        <v>70</v>
      </c>
      <c r="F154">
        <v>171199</v>
      </c>
      <c r="G154">
        <v>1441</v>
      </c>
      <c r="H154">
        <v>2216</v>
      </c>
      <c r="I154">
        <v>272144</v>
      </c>
      <c r="J154">
        <f>Table8[[#This Row],[FalsePositive]]+Table8[[#This Row],[FalseNegative]]</f>
        <v>3657</v>
      </c>
      <c r="K154">
        <f>Table8[[#This Row],[TrueNegative]]+Table8[[#This Row],[TruePositive]]</f>
        <v>443343</v>
      </c>
    </row>
    <row r="155" spans="1:11" x14ac:dyDescent="0.2">
      <c r="A155">
        <v>12</v>
      </c>
      <c r="B155">
        <v>20</v>
      </c>
      <c r="C155">
        <v>3</v>
      </c>
      <c r="D155">
        <v>169</v>
      </c>
      <c r="E155">
        <v>80</v>
      </c>
      <c r="F155">
        <v>166941</v>
      </c>
      <c r="G155">
        <v>5699</v>
      </c>
      <c r="H155">
        <v>5857</v>
      </c>
      <c r="I155">
        <v>268503</v>
      </c>
      <c r="J155">
        <f>Table8[[#This Row],[FalsePositive]]+Table8[[#This Row],[FalseNegative]]</f>
        <v>11556</v>
      </c>
      <c r="K155">
        <f>Table8[[#This Row],[TrueNegative]]+Table8[[#This Row],[TruePositive]]</f>
        <v>435444</v>
      </c>
    </row>
    <row r="156" spans="1:11" x14ac:dyDescent="0.2">
      <c r="A156">
        <v>12</v>
      </c>
      <c r="B156">
        <v>20</v>
      </c>
      <c r="C156">
        <v>6</v>
      </c>
      <c r="D156">
        <v>145</v>
      </c>
      <c r="E156">
        <v>80</v>
      </c>
      <c r="F156">
        <v>169418</v>
      </c>
      <c r="G156">
        <v>3222</v>
      </c>
      <c r="H156">
        <v>5614</v>
      </c>
      <c r="I156">
        <v>268746</v>
      </c>
      <c r="J156">
        <f>Table8[[#This Row],[FalsePositive]]+Table8[[#This Row],[FalseNegative]]</f>
        <v>8836</v>
      </c>
      <c r="K156">
        <f>Table8[[#This Row],[TrueNegative]]+Table8[[#This Row],[TruePositive]]</f>
        <v>438164</v>
      </c>
    </row>
    <row r="157" spans="1:11" x14ac:dyDescent="0.2">
      <c r="A157">
        <v>12</v>
      </c>
      <c r="B157">
        <v>20</v>
      </c>
      <c r="C157">
        <v>9</v>
      </c>
      <c r="D157">
        <v>145</v>
      </c>
      <c r="E157">
        <v>80</v>
      </c>
      <c r="F157">
        <v>168552</v>
      </c>
      <c r="G157">
        <v>4088</v>
      </c>
      <c r="H157">
        <v>5004</v>
      </c>
      <c r="I157">
        <v>269356</v>
      </c>
      <c r="J157">
        <f>Table8[[#This Row],[FalsePositive]]+Table8[[#This Row],[FalseNegative]]</f>
        <v>9092</v>
      </c>
      <c r="K157">
        <f>Table8[[#This Row],[TrueNegative]]+Table8[[#This Row],[TruePositive]]</f>
        <v>437908</v>
      </c>
    </row>
    <row r="158" spans="1:11" x14ac:dyDescent="0.2">
      <c r="A158">
        <v>12</v>
      </c>
      <c r="B158">
        <v>40</v>
      </c>
      <c r="C158">
        <v>3</v>
      </c>
      <c r="D158">
        <v>107</v>
      </c>
      <c r="E158">
        <v>80</v>
      </c>
      <c r="F158">
        <v>169294</v>
      </c>
      <c r="G158">
        <v>3346</v>
      </c>
      <c r="H158">
        <v>3822</v>
      </c>
      <c r="I158">
        <v>270538</v>
      </c>
      <c r="J158">
        <f>Table8[[#This Row],[FalsePositive]]+Table8[[#This Row],[FalseNegative]]</f>
        <v>7168</v>
      </c>
      <c r="K158">
        <f>Table8[[#This Row],[TrueNegative]]+Table8[[#This Row],[TruePositive]]</f>
        <v>439832</v>
      </c>
    </row>
    <row r="159" spans="1:11" x14ac:dyDescent="0.2">
      <c r="A159">
        <v>12</v>
      </c>
      <c r="B159">
        <v>40</v>
      </c>
      <c r="C159">
        <v>6</v>
      </c>
      <c r="D159">
        <v>109</v>
      </c>
      <c r="E159">
        <v>80</v>
      </c>
      <c r="F159">
        <v>168987</v>
      </c>
      <c r="G159">
        <v>3653</v>
      </c>
      <c r="H159">
        <v>3733</v>
      </c>
      <c r="I159">
        <v>270627</v>
      </c>
      <c r="J159">
        <f>Table8[[#This Row],[FalsePositive]]+Table8[[#This Row],[FalseNegative]]</f>
        <v>7386</v>
      </c>
      <c r="K159">
        <f>Table8[[#This Row],[TrueNegative]]+Table8[[#This Row],[TruePositive]]</f>
        <v>439614</v>
      </c>
    </row>
    <row r="160" spans="1:11" x14ac:dyDescent="0.2">
      <c r="A160">
        <v>12</v>
      </c>
      <c r="B160">
        <v>40</v>
      </c>
      <c r="C160">
        <v>9</v>
      </c>
      <c r="D160">
        <v>105</v>
      </c>
      <c r="E160">
        <v>80</v>
      </c>
      <c r="F160">
        <v>169659</v>
      </c>
      <c r="G160">
        <v>2981</v>
      </c>
      <c r="H160">
        <v>4083</v>
      </c>
      <c r="I160">
        <v>270277</v>
      </c>
      <c r="J160">
        <f>Table8[[#This Row],[FalsePositive]]+Table8[[#This Row],[FalseNegative]]</f>
        <v>7064</v>
      </c>
      <c r="K160">
        <f>Table8[[#This Row],[TrueNegative]]+Table8[[#This Row],[TruePositive]]</f>
        <v>439936</v>
      </c>
    </row>
    <row r="161" spans="1:11" x14ac:dyDescent="0.2">
      <c r="A161">
        <v>12</v>
      </c>
      <c r="B161">
        <v>80</v>
      </c>
      <c r="C161">
        <v>3</v>
      </c>
      <c r="D161">
        <v>85</v>
      </c>
      <c r="E161">
        <v>80</v>
      </c>
      <c r="F161">
        <v>170275</v>
      </c>
      <c r="G161">
        <v>2365</v>
      </c>
      <c r="H161">
        <v>3766</v>
      </c>
      <c r="I161">
        <v>270594</v>
      </c>
      <c r="J161">
        <f>Table8[[#This Row],[FalsePositive]]+Table8[[#This Row],[FalseNegative]]</f>
        <v>6131</v>
      </c>
      <c r="K161">
        <f>Table8[[#This Row],[TrueNegative]]+Table8[[#This Row],[TruePositive]]</f>
        <v>440869</v>
      </c>
    </row>
    <row r="162" spans="1:11" x14ac:dyDescent="0.2">
      <c r="A162">
        <v>12</v>
      </c>
      <c r="B162">
        <v>80</v>
      </c>
      <c r="C162">
        <v>6</v>
      </c>
      <c r="D162">
        <v>79</v>
      </c>
      <c r="E162">
        <v>80</v>
      </c>
      <c r="F162">
        <v>170181</v>
      </c>
      <c r="G162">
        <v>2459</v>
      </c>
      <c r="H162">
        <v>3509</v>
      </c>
      <c r="I162">
        <v>270851</v>
      </c>
      <c r="J162">
        <f>Table8[[#This Row],[FalsePositive]]+Table8[[#This Row],[FalseNegative]]</f>
        <v>5968</v>
      </c>
      <c r="K162">
        <f>Table8[[#This Row],[TrueNegative]]+Table8[[#This Row],[TruePositive]]</f>
        <v>441032</v>
      </c>
    </row>
    <row r="163" spans="1:11" x14ac:dyDescent="0.2">
      <c r="A163">
        <v>12</v>
      </c>
      <c r="B163">
        <v>80</v>
      </c>
      <c r="C163">
        <v>9</v>
      </c>
      <c r="D163">
        <v>75</v>
      </c>
      <c r="E163">
        <v>80</v>
      </c>
      <c r="F163">
        <v>170799</v>
      </c>
      <c r="G163">
        <v>1841</v>
      </c>
      <c r="H163">
        <v>2923</v>
      </c>
      <c r="I163">
        <v>271437</v>
      </c>
      <c r="J163">
        <f>Table8[[#This Row],[FalsePositive]]+Table8[[#This Row],[FalseNegative]]</f>
        <v>4764</v>
      </c>
      <c r="K163">
        <f>Table8[[#This Row],[TrueNegative]]+Table8[[#This Row],[TruePositive]]</f>
        <v>442236</v>
      </c>
    </row>
    <row r="164" spans="1:11" x14ac:dyDescent="0.2">
      <c r="A164">
        <v>12</v>
      </c>
      <c r="B164">
        <v>20</v>
      </c>
      <c r="C164">
        <v>3</v>
      </c>
      <c r="D164">
        <v>179</v>
      </c>
      <c r="E164">
        <v>90</v>
      </c>
      <c r="F164">
        <v>167547</v>
      </c>
      <c r="G164">
        <v>5093</v>
      </c>
      <c r="H164">
        <v>5558</v>
      </c>
      <c r="I164">
        <v>268802</v>
      </c>
      <c r="J164">
        <f>Table8[[#This Row],[FalsePositive]]+Table8[[#This Row],[FalseNegative]]</f>
        <v>10651</v>
      </c>
      <c r="K164">
        <f>Table8[[#This Row],[TrueNegative]]+Table8[[#This Row],[TruePositive]]</f>
        <v>436349</v>
      </c>
    </row>
    <row r="165" spans="1:11" x14ac:dyDescent="0.2">
      <c r="A165">
        <v>12</v>
      </c>
      <c r="B165">
        <v>20</v>
      </c>
      <c r="C165">
        <v>6</v>
      </c>
      <c r="D165">
        <v>165</v>
      </c>
      <c r="E165">
        <v>90</v>
      </c>
      <c r="F165">
        <v>167883</v>
      </c>
      <c r="G165">
        <v>4757</v>
      </c>
      <c r="H165">
        <v>5173</v>
      </c>
      <c r="I165">
        <v>269187</v>
      </c>
      <c r="J165">
        <f>Table8[[#This Row],[FalsePositive]]+Table8[[#This Row],[FalseNegative]]</f>
        <v>9930</v>
      </c>
      <c r="K165">
        <f>Table8[[#This Row],[TrueNegative]]+Table8[[#This Row],[TruePositive]]</f>
        <v>437070</v>
      </c>
    </row>
    <row r="166" spans="1:11" x14ac:dyDescent="0.2">
      <c r="A166">
        <v>12</v>
      </c>
      <c r="B166">
        <v>20</v>
      </c>
      <c r="C166">
        <v>9</v>
      </c>
      <c r="D166">
        <v>157</v>
      </c>
      <c r="E166">
        <v>90</v>
      </c>
      <c r="F166">
        <v>167724</v>
      </c>
      <c r="G166">
        <v>4916</v>
      </c>
      <c r="H166">
        <v>4733</v>
      </c>
      <c r="I166">
        <v>269627</v>
      </c>
      <c r="J166">
        <f>Table8[[#This Row],[FalsePositive]]+Table8[[#This Row],[FalseNegative]]</f>
        <v>9649</v>
      </c>
      <c r="K166">
        <f>Table8[[#This Row],[TrueNegative]]+Table8[[#This Row],[TruePositive]]</f>
        <v>437351</v>
      </c>
    </row>
    <row r="167" spans="1:11" x14ac:dyDescent="0.2">
      <c r="A167">
        <v>12</v>
      </c>
      <c r="B167">
        <v>40</v>
      </c>
      <c r="C167">
        <v>3</v>
      </c>
      <c r="D167">
        <v>109</v>
      </c>
      <c r="E167">
        <v>90</v>
      </c>
      <c r="F167">
        <v>168434</v>
      </c>
      <c r="G167">
        <v>4206</v>
      </c>
      <c r="H167">
        <v>3365</v>
      </c>
      <c r="I167">
        <v>270995</v>
      </c>
      <c r="J167">
        <f>Table8[[#This Row],[FalsePositive]]+Table8[[#This Row],[FalseNegative]]</f>
        <v>7571</v>
      </c>
      <c r="K167">
        <f>Table8[[#This Row],[TrueNegative]]+Table8[[#This Row],[TruePositive]]</f>
        <v>439429</v>
      </c>
    </row>
    <row r="168" spans="1:11" x14ac:dyDescent="0.2">
      <c r="A168">
        <v>12</v>
      </c>
      <c r="B168">
        <v>40</v>
      </c>
      <c r="C168">
        <v>6</v>
      </c>
      <c r="D168">
        <v>113</v>
      </c>
      <c r="E168">
        <v>90</v>
      </c>
      <c r="F168">
        <v>168938</v>
      </c>
      <c r="G168">
        <v>3702</v>
      </c>
      <c r="H168">
        <v>4594</v>
      </c>
      <c r="I168">
        <v>269766</v>
      </c>
      <c r="J168">
        <f>Table8[[#This Row],[FalsePositive]]+Table8[[#This Row],[FalseNegative]]</f>
        <v>8296</v>
      </c>
      <c r="K168">
        <f>Table8[[#This Row],[TrueNegative]]+Table8[[#This Row],[TruePositive]]</f>
        <v>438704</v>
      </c>
    </row>
    <row r="169" spans="1:11" x14ac:dyDescent="0.2">
      <c r="A169">
        <v>12</v>
      </c>
      <c r="B169">
        <v>40</v>
      </c>
      <c r="C169">
        <v>9</v>
      </c>
      <c r="D169">
        <v>109</v>
      </c>
      <c r="E169">
        <v>90</v>
      </c>
      <c r="F169">
        <v>169613</v>
      </c>
      <c r="G169">
        <v>3027</v>
      </c>
      <c r="H169">
        <v>3984</v>
      </c>
      <c r="I169">
        <v>270376</v>
      </c>
      <c r="J169">
        <f>Table8[[#This Row],[FalsePositive]]+Table8[[#This Row],[FalseNegative]]</f>
        <v>7011</v>
      </c>
      <c r="K169">
        <f>Table8[[#This Row],[TrueNegative]]+Table8[[#This Row],[TruePositive]]</f>
        <v>439989</v>
      </c>
    </row>
    <row r="170" spans="1:11" x14ac:dyDescent="0.2">
      <c r="A170">
        <v>12</v>
      </c>
      <c r="B170">
        <v>80</v>
      </c>
      <c r="C170">
        <v>3</v>
      </c>
      <c r="D170">
        <v>79</v>
      </c>
      <c r="E170">
        <v>90</v>
      </c>
      <c r="F170">
        <v>170564</v>
      </c>
      <c r="G170">
        <v>2076</v>
      </c>
      <c r="H170">
        <v>3456</v>
      </c>
      <c r="I170">
        <v>270904</v>
      </c>
      <c r="J170">
        <f>Table8[[#This Row],[FalsePositive]]+Table8[[#This Row],[FalseNegative]]</f>
        <v>5532</v>
      </c>
      <c r="K170">
        <f>Table8[[#This Row],[TrueNegative]]+Table8[[#This Row],[TruePositive]]</f>
        <v>441468</v>
      </c>
    </row>
    <row r="171" spans="1:11" x14ac:dyDescent="0.2">
      <c r="A171">
        <v>12</v>
      </c>
      <c r="B171">
        <v>80</v>
      </c>
      <c r="C171">
        <v>6</v>
      </c>
      <c r="D171">
        <v>77</v>
      </c>
      <c r="E171">
        <v>90</v>
      </c>
      <c r="F171">
        <v>170892</v>
      </c>
      <c r="G171">
        <v>1748</v>
      </c>
      <c r="H171">
        <v>3130</v>
      </c>
      <c r="I171">
        <v>271230</v>
      </c>
      <c r="J171">
        <f>Table8[[#This Row],[FalsePositive]]+Table8[[#This Row],[FalseNegative]]</f>
        <v>4878</v>
      </c>
      <c r="K171">
        <f>Table8[[#This Row],[TrueNegative]]+Table8[[#This Row],[TruePositive]]</f>
        <v>442122</v>
      </c>
    </row>
    <row r="172" spans="1:11" x14ac:dyDescent="0.2">
      <c r="A172">
        <v>12</v>
      </c>
      <c r="B172">
        <v>80</v>
      </c>
      <c r="C172">
        <v>9</v>
      </c>
      <c r="D172">
        <v>77</v>
      </c>
      <c r="E172">
        <v>90</v>
      </c>
      <c r="F172">
        <v>170190</v>
      </c>
      <c r="G172">
        <v>2450</v>
      </c>
      <c r="H172">
        <v>3121</v>
      </c>
      <c r="I172">
        <v>271239</v>
      </c>
      <c r="J172">
        <f>Table8[[#This Row],[FalsePositive]]+Table8[[#This Row],[FalseNegative]]</f>
        <v>5571</v>
      </c>
      <c r="K172">
        <f>Table8[[#This Row],[TrueNegative]]+Table8[[#This Row],[TruePositive]]</f>
        <v>441429</v>
      </c>
    </row>
    <row r="173" spans="1:11" x14ac:dyDescent="0.2">
      <c r="A173">
        <v>12</v>
      </c>
      <c r="B173">
        <v>20</v>
      </c>
      <c r="C173">
        <v>3</v>
      </c>
      <c r="D173">
        <v>201</v>
      </c>
      <c r="E173">
        <v>100</v>
      </c>
      <c r="F173">
        <v>165413</v>
      </c>
      <c r="G173">
        <v>7227</v>
      </c>
      <c r="H173">
        <v>6531</v>
      </c>
      <c r="I173">
        <v>267829</v>
      </c>
      <c r="J173">
        <f>Table8[[#This Row],[FalsePositive]]+Table8[[#This Row],[FalseNegative]]</f>
        <v>13758</v>
      </c>
      <c r="K173">
        <f>Table8[[#This Row],[TrueNegative]]+Table8[[#This Row],[TruePositive]]</f>
        <v>433242</v>
      </c>
    </row>
    <row r="174" spans="1:11" x14ac:dyDescent="0.2">
      <c r="A174">
        <v>12</v>
      </c>
      <c r="B174">
        <v>20</v>
      </c>
      <c r="C174">
        <v>6</v>
      </c>
      <c r="D174">
        <v>169</v>
      </c>
      <c r="E174">
        <v>100</v>
      </c>
      <c r="F174">
        <v>167054</v>
      </c>
      <c r="G174">
        <v>5586</v>
      </c>
      <c r="H174">
        <v>6207</v>
      </c>
      <c r="I174">
        <v>268153</v>
      </c>
      <c r="J174">
        <f>Table8[[#This Row],[FalsePositive]]+Table8[[#This Row],[FalseNegative]]</f>
        <v>11793</v>
      </c>
      <c r="K174">
        <f>Table8[[#This Row],[TrueNegative]]+Table8[[#This Row],[TruePositive]]</f>
        <v>435207</v>
      </c>
    </row>
    <row r="175" spans="1:11" x14ac:dyDescent="0.2">
      <c r="A175">
        <v>12</v>
      </c>
      <c r="B175">
        <v>20</v>
      </c>
      <c r="C175">
        <v>9</v>
      </c>
      <c r="D175">
        <v>157</v>
      </c>
      <c r="E175">
        <v>100</v>
      </c>
      <c r="F175">
        <v>167798</v>
      </c>
      <c r="G175">
        <v>4842</v>
      </c>
      <c r="H175">
        <v>5965</v>
      </c>
      <c r="I175">
        <v>268395</v>
      </c>
      <c r="J175">
        <f>Table8[[#This Row],[FalsePositive]]+Table8[[#This Row],[FalseNegative]]</f>
        <v>10807</v>
      </c>
      <c r="K175">
        <f>Table8[[#This Row],[TrueNegative]]+Table8[[#This Row],[TruePositive]]</f>
        <v>436193</v>
      </c>
    </row>
    <row r="176" spans="1:11" x14ac:dyDescent="0.2">
      <c r="A176">
        <v>12</v>
      </c>
      <c r="B176">
        <v>40</v>
      </c>
      <c r="C176">
        <v>3</v>
      </c>
      <c r="D176">
        <v>127</v>
      </c>
      <c r="E176">
        <v>100</v>
      </c>
      <c r="F176">
        <v>169472</v>
      </c>
      <c r="G176">
        <v>3168</v>
      </c>
      <c r="H176">
        <v>4883</v>
      </c>
      <c r="I176">
        <v>269477</v>
      </c>
      <c r="J176">
        <f>Table8[[#This Row],[FalsePositive]]+Table8[[#This Row],[FalseNegative]]</f>
        <v>8051</v>
      </c>
      <c r="K176">
        <f>Table8[[#This Row],[TrueNegative]]+Table8[[#This Row],[TruePositive]]</f>
        <v>438949</v>
      </c>
    </row>
    <row r="177" spans="1:11" x14ac:dyDescent="0.2">
      <c r="A177">
        <v>12</v>
      </c>
      <c r="B177">
        <v>40</v>
      </c>
      <c r="C177">
        <v>6</v>
      </c>
      <c r="D177">
        <v>115</v>
      </c>
      <c r="E177">
        <v>100</v>
      </c>
      <c r="F177">
        <v>169137</v>
      </c>
      <c r="G177">
        <v>3503</v>
      </c>
      <c r="H177">
        <v>4580</v>
      </c>
      <c r="I177">
        <v>269780</v>
      </c>
      <c r="J177">
        <f>Table8[[#This Row],[FalsePositive]]+Table8[[#This Row],[FalseNegative]]</f>
        <v>8083</v>
      </c>
      <c r="K177">
        <f>Table8[[#This Row],[TrueNegative]]+Table8[[#This Row],[TruePositive]]</f>
        <v>438917</v>
      </c>
    </row>
    <row r="178" spans="1:11" x14ac:dyDescent="0.2">
      <c r="A178">
        <v>12</v>
      </c>
      <c r="B178">
        <v>40</v>
      </c>
      <c r="C178">
        <v>9</v>
      </c>
      <c r="D178">
        <v>109</v>
      </c>
      <c r="E178">
        <v>100</v>
      </c>
      <c r="F178">
        <v>169686</v>
      </c>
      <c r="G178">
        <v>2954</v>
      </c>
      <c r="H178">
        <v>4193</v>
      </c>
      <c r="I178">
        <v>270167</v>
      </c>
      <c r="J178">
        <f>Table8[[#This Row],[FalsePositive]]+Table8[[#This Row],[FalseNegative]]</f>
        <v>7147</v>
      </c>
      <c r="K178">
        <f>Table8[[#This Row],[TrueNegative]]+Table8[[#This Row],[TruePositive]]</f>
        <v>439853</v>
      </c>
    </row>
    <row r="179" spans="1:11" x14ac:dyDescent="0.2">
      <c r="A179">
        <v>12</v>
      </c>
      <c r="B179">
        <v>80</v>
      </c>
      <c r="C179">
        <v>3</v>
      </c>
      <c r="D179">
        <v>85</v>
      </c>
      <c r="E179">
        <v>100</v>
      </c>
      <c r="F179">
        <v>170167</v>
      </c>
      <c r="G179">
        <v>2473</v>
      </c>
      <c r="H179">
        <v>3776</v>
      </c>
      <c r="I179">
        <v>270584</v>
      </c>
      <c r="J179">
        <f>Table8[[#This Row],[FalsePositive]]+Table8[[#This Row],[FalseNegative]]</f>
        <v>6249</v>
      </c>
      <c r="K179">
        <f>Table8[[#This Row],[TrueNegative]]+Table8[[#This Row],[TruePositive]]</f>
        <v>440751</v>
      </c>
    </row>
    <row r="180" spans="1:11" x14ac:dyDescent="0.2">
      <c r="A180">
        <v>12</v>
      </c>
      <c r="B180">
        <v>80</v>
      </c>
      <c r="C180">
        <v>6</v>
      </c>
      <c r="D180">
        <v>81</v>
      </c>
      <c r="E180">
        <v>100</v>
      </c>
      <c r="F180">
        <v>170594</v>
      </c>
      <c r="G180">
        <v>2046</v>
      </c>
      <c r="H180">
        <v>3223</v>
      </c>
      <c r="I180">
        <v>271137</v>
      </c>
      <c r="J180">
        <f>Table8[[#This Row],[FalsePositive]]+Table8[[#This Row],[FalseNegative]]</f>
        <v>5269</v>
      </c>
      <c r="K180">
        <f>Table8[[#This Row],[TrueNegative]]+Table8[[#This Row],[TruePositive]]</f>
        <v>441731</v>
      </c>
    </row>
    <row r="181" spans="1:11" x14ac:dyDescent="0.2">
      <c r="A181">
        <v>12</v>
      </c>
      <c r="B181">
        <v>80</v>
      </c>
      <c r="C181">
        <v>9</v>
      </c>
      <c r="D181">
        <v>73</v>
      </c>
      <c r="E181">
        <v>100</v>
      </c>
      <c r="F181">
        <v>170312</v>
      </c>
      <c r="G181">
        <v>2328</v>
      </c>
      <c r="H181">
        <v>2994</v>
      </c>
      <c r="I181">
        <v>271366</v>
      </c>
      <c r="J181">
        <f>Table8[[#This Row],[FalsePositive]]+Table8[[#This Row],[FalseNegative]]</f>
        <v>5322</v>
      </c>
      <c r="K181">
        <f>Table8[[#This Row],[TrueNegative]]+Table8[[#This Row],[TruePositive]]</f>
        <v>441678</v>
      </c>
    </row>
    <row r="182" spans="1:11" x14ac:dyDescent="0.2">
      <c r="A182">
        <v>14</v>
      </c>
      <c r="B182">
        <v>20</v>
      </c>
      <c r="C182">
        <v>3</v>
      </c>
      <c r="D182">
        <v>9</v>
      </c>
      <c r="E182">
        <v>10</v>
      </c>
      <c r="F182">
        <v>163407</v>
      </c>
      <c r="G182">
        <v>208</v>
      </c>
      <c r="H182">
        <v>63</v>
      </c>
      <c r="I182">
        <v>89155</v>
      </c>
      <c r="J182">
        <f>Table8[[#This Row],[FalsePositive]]+Table8[[#This Row],[FalseNegative]]</f>
        <v>271</v>
      </c>
      <c r="K182">
        <f>Table8[[#This Row],[TrueNegative]]+Table8[[#This Row],[TruePositive]]</f>
        <v>252562</v>
      </c>
    </row>
    <row r="183" spans="1:11" x14ac:dyDescent="0.2">
      <c r="A183">
        <v>14</v>
      </c>
      <c r="B183">
        <v>20</v>
      </c>
      <c r="C183">
        <v>6</v>
      </c>
      <c r="D183">
        <v>9</v>
      </c>
      <c r="E183">
        <v>10</v>
      </c>
      <c r="F183">
        <v>163529</v>
      </c>
      <c r="G183">
        <v>86</v>
      </c>
      <c r="H183">
        <v>49</v>
      </c>
      <c r="I183">
        <v>89169</v>
      </c>
      <c r="J183">
        <f>Table8[[#This Row],[FalsePositive]]+Table8[[#This Row],[FalseNegative]]</f>
        <v>135</v>
      </c>
      <c r="K183">
        <f>Table8[[#This Row],[TrueNegative]]+Table8[[#This Row],[TruePositive]]</f>
        <v>252698</v>
      </c>
    </row>
    <row r="184" spans="1:11" x14ac:dyDescent="0.2">
      <c r="A184">
        <v>14</v>
      </c>
      <c r="B184">
        <v>20</v>
      </c>
      <c r="C184">
        <v>9</v>
      </c>
      <c r="D184">
        <v>9</v>
      </c>
      <c r="E184">
        <v>10</v>
      </c>
      <c r="F184">
        <v>163363</v>
      </c>
      <c r="G184">
        <v>252</v>
      </c>
      <c r="H184">
        <v>191</v>
      </c>
      <c r="I184">
        <v>89027</v>
      </c>
      <c r="J184">
        <f>Table8[[#This Row],[FalsePositive]]+Table8[[#This Row],[FalseNegative]]</f>
        <v>443</v>
      </c>
      <c r="K184">
        <f>Table8[[#This Row],[TrueNegative]]+Table8[[#This Row],[TruePositive]]</f>
        <v>252390</v>
      </c>
    </row>
    <row r="185" spans="1:11" x14ac:dyDescent="0.2">
      <c r="A185">
        <v>14</v>
      </c>
      <c r="B185">
        <v>40</v>
      </c>
      <c r="C185">
        <v>3</v>
      </c>
      <c r="D185">
        <v>9</v>
      </c>
      <c r="E185">
        <v>10</v>
      </c>
      <c r="F185">
        <v>163473</v>
      </c>
      <c r="G185">
        <v>142</v>
      </c>
      <c r="H185">
        <v>80</v>
      </c>
      <c r="I185">
        <v>89138</v>
      </c>
      <c r="J185">
        <f>Table8[[#This Row],[FalsePositive]]+Table8[[#This Row],[FalseNegative]]</f>
        <v>222</v>
      </c>
      <c r="K185">
        <f>Table8[[#This Row],[TrueNegative]]+Table8[[#This Row],[TruePositive]]</f>
        <v>252611</v>
      </c>
    </row>
    <row r="186" spans="1:11" x14ac:dyDescent="0.2">
      <c r="A186">
        <v>14</v>
      </c>
      <c r="B186">
        <v>40</v>
      </c>
      <c r="C186">
        <v>6</v>
      </c>
      <c r="D186">
        <v>7</v>
      </c>
      <c r="E186">
        <v>10</v>
      </c>
      <c r="F186">
        <v>163473</v>
      </c>
      <c r="G186">
        <v>142</v>
      </c>
      <c r="H186">
        <v>192</v>
      </c>
      <c r="I186">
        <v>89026</v>
      </c>
      <c r="J186">
        <f>Table8[[#This Row],[FalsePositive]]+Table8[[#This Row],[FalseNegative]]</f>
        <v>334</v>
      </c>
      <c r="K186">
        <f>Table8[[#This Row],[TrueNegative]]+Table8[[#This Row],[TruePositive]]</f>
        <v>252499</v>
      </c>
    </row>
    <row r="187" spans="1:11" x14ac:dyDescent="0.2">
      <c r="A187">
        <v>14</v>
      </c>
      <c r="B187">
        <v>40</v>
      </c>
      <c r="C187">
        <v>9</v>
      </c>
      <c r="D187">
        <v>7</v>
      </c>
      <c r="E187">
        <v>10</v>
      </c>
      <c r="F187">
        <v>163611</v>
      </c>
      <c r="G187">
        <v>4</v>
      </c>
      <c r="H187">
        <v>192</v>
      </c>
      <c r="I187">
        <v>89026</v>
      </c>
      <c r="J187">
        <f>Table8[[#This Row],[FalsePositive]]+Table8[[#This Row],[FalseNegative]]</f>
        <v>196</v>
      </c>
      <c r="K187">
        <f>Table8[[#This Row],[TrueNegative]]+Table8[[#This Row],[TruePositive]]</f>
        <v>252637</v>
      </c>
    </row>
    <row r="188" spans="1:11" x14ac:dyDescent="0.2">
      <c r="A188">
        <v>14</v>
      </c>
      <c r="B188">
        <v>80</v>
      </c>
      <c r="C188">
        <v>3</v>
      </c>
      <c r="D188">
        <v>9</v>
      </c>
      <c r="E188">
        <v>10</v>
      </c>
      <c r="F188">
        <v>163384</v>
      </c>
      <c r="G188">
        <v>231</v>
      </c>
      <c r="H188">
        <v>172</v>
      </c>
      <c r="I188">
        <v>89046</v>
      </c>
      <c r="J188">
        <f>Table8[[#This Row],[FalsePositive]]+Table8[[#This Row],[FalseNegative]]</f>
        <v>403</v>
      </c>
      <c r="K188">
        <f>Table8[[#This Row],[TrueNegative]]+Table8[[#This Row],[TruePositive]]</f>
        <v>252430</v>
      </c>
    </row>
    <row r="189" spans="1:11" x14ac:dyDescent="0.2">
      <c r="A189">
        <v>14</v>
      </c>
      <c r="B189">
        <v>80</v>
      </c>
      <c r="C189">
        <v>6</v>
      </c>
      <c r="D189">
        <v>9</v>
      </c>
      <c r="E189">
        <v>10</v>
      </c>
      <c r="F189">
        <v>163374</v>
      </c>
      <c r="G189">
        <v>241</v>
      </c>
      <c r="H189">
        <v>87</v>
      </c>
      <c r="I189">
        <v>89131</v>
      </c>
      <c r="J189">
        <f>Table8[[#This Row],[FalsePositive]]+Table8[[#This Row],[FalseNegative]]</f>
        <v>328</v>
      </c>
      <c r="K189">
        <f>Table8[[#This Row],[TrueNegative]]+Table8[[#This Row],[TruePositive]]</f>
        <v>252505</v>
      </c>
    </row>
    <row r="190" spans="1:11" x14ac:dyDescent="0.2">
      <c r="A190">
        <v>14</v>
      </c>
      <c r="B190">
        <v>80</v>
      </c>
      <c r="C190">
        <v>9</v>
      </c>
      <c r="D190">
        <v>9</v>
      </c>
      <c r="E190">
        <v>10</v>
      </c>
      <c r="F190">
        <v>163432</v>
      </c>
      <c r="G190">
        <v>183</v>
      </c>
      <c r="H190">
        <v>130</v>
      </c>
      <c r="I190">
        <v>89088</v>
      </c>
      <c r="J190">
        <f>Table8[[#This Row],[FalsePositive]]+Table8[[#This Row],[FalseNegative]]</f>
        <v>313</v>
      </c>
      <c r="K190">
        <f>Table8[[#This Row],[TrueNegative]]+Table8[[#This Row],[TruePositive]]</f>
        <v>252520</v>
      </c>
    </row>
    <row r="191" spans="1:11" x14ac:dyDescent="0.2">
      <c r="A191">
        <v>14</v>
      </c>
      <c r="B191">
        <v>20</v>
      </c>
      <c r="C191">
        <v>3</v>
      </c>
      <c r="D191">
        <v>15</v>
      </c>
      <c r="E191">
        <v>20</v>
      </c>
      <c r="F191">
        <v>163238</v>
      </c>
      <c r="G191">
        <v>377</v>
      </c>
      <c r="H191">
        <v>687</v>
      </c>
      <c r="I191">
        <v>88531</v>
      </c>
      <c r="J191">
        <f>Table8[[#This Row],[FalsePositive]]+Table8[[#This Row],[FalseNegative]]</f>
        <v>1064</v>
      </c>
      <c r="K191">
        <f>Table8[[#This Row],[TrueNegative]]+Table8[[#This Row],[TruePositive]]</f>
        <v>251769</v>
      </c>
    </row>
    <row r="192" spans="1:11" x14ac:dyDescent="0.2">
      <c r="A192">
        <v>14</v>
      </c>
      <c r="B192">
        <v>20</v>
      </c>
      <c r="C192">
        <v>6</v>
      </c>
      <c r="D192">
        <v>13</v>
      </c>
      <c r="E192">
        <v>20</v>
      </c>
      <c r="F192">
        <v>163080</v>
      </c>
      <c r="G192">
        <v>535</v>
      </c>
      <c r="H192">
        <v>381</v>
      </c>
      <c r="I192">
        <v>88837</v>
      </c>
      <c r="J192">
        <f>Table8[[#This Row],[FalsePositive]]+Table8[[#This Row],[FalseNegative]]</f>
        <v>916</v>
      </c>
      <c r="K192">
        <f>Table8[[#This Row],[TrueNegative]]+Table8[[#This Row],[TruePositive]]</f>
        <v>251917</v>
      </c>
    </row>
    <row r="193" spans="1:11" x14ac:dyDescent="0.2">
      <c r="A193">
        <v>14</v>
      </c>
      <c r="B193">
        <v>20</v>
      </c>
      <c r="C193">
        <v>9</v>
      </c>
      <c r="D193">
        <v>13</v>
      </c>
      <c r="E193">
        <v>20</v>
      </c>
      <c r="F193">
        <v>163200</v>
      </c>
      <c r="G193">
        <v>415</v>
      </c>
      <c r="H193">
        <v>146</v>
      </c>
      <c r="I193">
        <v>89072</v>
      </c>
      <c r="J193">
        <f>Table8[[#This Row],[FalsePositive]]+Table8[[#This Row],[FalseNegative]]</f>
        <v>561</v>
      </c>
      <c r="K193">
        <f>Table8[[#This Row],[TrueNegative]]+Table8[[#This Row],[TruePositive]]</f>
        <v>252272</v>
      </c>
    </row>
    <row r="194" spans="1:11" x14ac:dyDescent="0.2">
      <c r="A194">
        <v>14</v>
      </c>
      <c r="B194">
        <v>40</v>
      </c>
      <c r="C194">
        <v>3</v>
      </c>
      <c r="D194">
        <v>9</v>
      </c>
      <c r="E194">
        <v>20</v>
      </c>
      <c r="F194">
        <v>163333</v>
      </c>
      <c r="G194">
        <v>282</v>
      </c>
      <c r="H194">
        <v>104</v>
      </c>
      <c r="I194">
        <v>89114</v>
      </c>
      <c r="J194">
        <f>Table8[[#This Row],[FalsePositive]]+Table8[[#This Row],[FalseNegative]]</f>
        <v>386</v>
      </c>
      <c r="K194">
        <f>Table8[[#This Row],[TrueNegative]]+Table8[[#This Row],[TruePositive]]</f>
        <v>252447</v>
      </c>
    </row>
    <row r="195" spans="1:11" x14ac:dyDescent="0.2">
      <c r="A195">
        <v>14</v>
      </c>
      <c r="B195">
        <v>40</v>
      </c>
      <c r="C195">
        <v>6</v>
      </c>
      <c r="D195">
        <v>7</v>
      </c>
      <c r="E195">
        <v>20</v>
      </c>
      <c r="F195">
        <v>163611</v>
      </c>
      <c r="G195">
        <v>4</v>
      </c>
      <c r="H195">
        <v>192</v>
      </c>
      <c r="I195">
        <v>89026</v>
      </c>
      <c r="J195">
        <f>Table8[[#This Row],[FalsePositive]]+Table8[[#This Row],[FalseNegative]]</f>
        <v>196</v>
      </c>
      <c r="K195">
        <f>Table8[[#This Row],[TrueNegative]]+Table8[[#This Row],[TruePositive]]</f>
        <v>252637</v>
      </c>
    </row>
    <row r="196" spans="1:11" x14ac:dyDescent="0.2">
      <c r="A196">
        <v>14</v>
      </c>
      <c r="B196">
        <v>40</v>
      </c>
      <c r="C196">
        <v>9</v>
      </c>
      <c r="D196">
        <v>9</v>
      </c>
      <c r="E196">
        <v>20</v>
      </c>
      <c r="F196">
        <v>163469</v>
      </c>
      <c r="G196">
        <v>146</v>
      </c>
      <c r="H196">
        <v>47</v>
      </c>
      <c r="I196">
        <v>89171</v>
      </c>
      <c r="J196">
        <f>Table8[[#This Row],[FalsePositive]]+Table8[[#This Row],[FalseNegative]]</f>
        <v>193</v>
      </c>
      <c r="K196">
        <f>Table8[[#This Row],[TrueNegative]]+Table8[[#This Row],[TruePositive]]</f>
        <v>252640</v>
      </c>
    </row>
    <row r="197" spans="1:11" x14ac:dyDescent="0.2">
      <c r="A197">
        <v>14</v>
      </c>
      <c r="B197">
        <v>80</v>
      </c>
      <c r="C197">
        <v>3</v>
      </c>
      <c r="D197">
        <v>9</v>
      </c>
      <c r="E197">
        <v>20</v>
      </c>
      <c r="F197">
        <v>163436</v>
      </c>
      <c r="G197">
        <v>179</v>
      </c>
      <c r="H197">
        <v>87</v>
      </c>
      <c r="I197">
        <v>89131</v>
      </c>
      <c r="J197">
        <f>Table8[[#This Row],[FalsePositive]]+Table8[[#This Row],[FalseNegative]]</f>
        <v>266</v>
      </c>
      <c r="K197">
        <f>Table8[[#This Row],[TrueNegative]]+Table8[[#This Row],[TruePositive]]</f>
        <v>252567</v>
      </c>
    </row>
    <row r="198" spans="1:11" x14ac:dyDescent="0.2">
      <c r="A198">
        <v>14</v>
      </c>
      <c r="B198">
        <v>80</v>
      </c>
      <c r="C198">
        <v>6</v>
      </c>
      <c r="D198">
        <v>9</v>
      </c>
      <c r="E198">
        <v>20</v>
      </c>
      <c r="F198">
        <v>163265</v>
      </c>
      <c r="G198">
        <v>350</v>
      </c>
      <c r="H198">
        <v>184</v>
      </c>
      <c r="I198">
        <v>89034</v>
      </c>
      <c r="J198">
        <f>Table8[[#This Row],[FalsePositive]]+Table8[[#This Row],[FalseNegative]]</f>
        <v>534</v>
      </c>
      <c r="K198">
        <f>Table8[[#This Row],[TrueNegative]]+Table8[[#This Row],[TruePositive]]</f>
        <v>252299</v>
      </c>
    </row>
    <row r="199" spans="1:11" x14ac:dyDescent="0.2">
      <c r="A199">
        <v>14</v>
      </c>
      <c r="B199">
        <v>80</v>
      </c>
      <c r="C199">
        <v>9</v>
      </c>
      <c r="D199">
        <v>9</v>
      </c>
      <c r="E199">
        <v>20</v>
      </c>
      <c r="F199">
        <v>163396</v>
      </c>
      <c r="G199">
        <v>219</v>
      </c>
      <c r="H199">
        <v>146</v>
      </c>
      <c r="I199">
        <v>89072</v>
      </c>
      <c r="J199">
        <f>Table8[[#This Row],[FalsePositive]]+Table8[[#This Row],[FalseNegative]]</f>
        <v>365</v>
      </c>
      <c r="K199">
        <f>Table8[[#This Row],[TrueNegative]]+Table8[[#This Row],[TruePositive]]</f>
        <v>252468</v>
      </c>
    </row>
    <row r="200" spans="1:11" x14ac:dyDescent="0.2">
      <c r="A200">
        <v>14</v>
      </c>
      <c r="B200">
        <v>20</v>
      </c>
      <c r="C200">
        <v>3</v>
      </c>
      <c r="D200">
        <v>13</v>
      </c>
      <c r="E200">
        <v>30</v>
      </c>
      <c r="F200">
        <v>163038</v>
      </c>
      <c r="G200">
        <v>577</v>
      </c>
      <c r="H200">
        <v>133</v>
      </c>
      <c r="I200">
        <v>89085</v>
      </c>
      <c r="J200">
        <f>Table8[[#This Row],[FalsePositive]]+Table8[[#This Row],[FalseNegative]]</f>
        <v>710</v>
      </c>
      <c r="K200">
        <f>Table8[[#This Row],[TrueNegative]]+Table8[[#This Row],[TruePositive]]</f>
        <v>252123</v>
      </c>
    </row>
    <row r="201" spans="1:11" x14ac:dyDescent="0.2">
      <c r="A201">
        <v>14</v>
      </c>
      <c r="B201">
        <v>20</v>
      </c>
      <c r="C201">
        <v>6</v>
      </c>
      <c r="D201">
        <v>15</v>
      </c>
      <c r="E201">
        <v>30</v>
      </c>
      <c r="F201">
        <v>163137</v>
      </c>
      <c r="G201">
        <v>478</v>
      </c>
      <c r="H201">
        <v>338</v>
      </c>
      <c r="I201">
        <v>88880</v>
      </c>
      <c r="J201">
        <f>Table8[[#This Row],[FalsePositive]]+Table8[[#This Row],[FalseNegative]]</f>
        <v>816</v>
      </c>
      <c r="K201">
        <f>Table8[[#This Row],[TrueNegative]]+Table8[[#This Row],[TruePositive]]</f>
        <v>252017</v>
      </c>
    </row>
    <row r="202" spans="1:11" x14ac:dyDescent="0.2">
      <c r="A202">
        <v>14</v>
      </c>
      <c r="B202">
        <v>20</v>
      </c>
      <c r="C202">
        <v>9</v>
      </c>
      <c r="D202">
        <v>17</v>
      </c>
      <c r="E202">
        <v>30</v>
      </c>
      <c r="F202">
        <v>163451</v>
      </c>
      <c r="G202">
        <v>164</v>
      </c>
      <c r="H202">
        <v>435</v>
      </c>
      <c r="I202">
        <v>88783</v>
      </c>
      <c r="J202">
        <f>Table8[[#This Row],[FalsePositive]]+Table8[[#This Row],[FalseNegative]]</f>
        <v>599</v>
      </c>
      <c r="K202">
        <f>Table8[[#This Row],[TrueNegative]]+Table8[[#This Row],[TruePositive]]</f>
        <v>252234</v>
      </c>
    </row>
    <row r="203" spans="1:11" x14ac:dyDescent="0.2">
      <c r="A203">
        <v>14</v>
      </c>
      <c r="B203">
        <v>40</v>
      </c>
      <c r="C203">
        <v>3</v>
      </c>
      <c r="D203">
        <v>13</v>
      </c>
      <c r="E203">
        <v>30</v>
      </c>
      <c r="F203">
        <v>163020</v>
      </c>
      <c r="G203">
        <v>595</v>
      </c>
      <c r="H203">
        <v>52</v>
      </c>
      <c r="I203">
        <v>89166</v>
      </c>
      <c r="J203">
        <f>Table8[[#This Row],[FalsePositive]]+Table8[[#This Row],[FalseNegative]]</f>
        <v>647</v>
      </c>
      <c r="K203">
        <f>Table8[[#This Row],[TrueNegative]]+Table8[[#This Row],[TruePositive]]</f>
        <v>252186</v>
      </c>
    </row>
    <row r="204" spans="1:11" x14ac:dyDescent="0.2">
      <c r="A204">
        <v>14</v>
      </c>
      <c r="B204">
        <v>40</v>
      </c>
      <c r="C204">
        <v>6</v>
      </c>
      <c r="D204">
        <v>7</v>
      </c>
      <c r="E204">
        <v>30</v>
      </c>
      <c r="F204">
        <v>163577</v>
      </c>
      <c r="G204">
        <v>38</v>
      </c>
      <c r="H204">
        <v>192</v>
      </c>
      <c r="I204">
        <v>89026</v>
      </c>
      <c r="J204">
        <f>Table8[[#This Row],[FalsePositive]]+Table8[[#This Row],[FalseNegative]]</f>
        <v>230</v>
      </c>
      <c r="K204">
        <f>Table8[[#This Row],[TrueNegative]]+Table8[[#This Row],[TruePositive]]</f>
        <v>252603</v>
      </c>
    </row>
    <row r="205" spans="1:11" x14ac:dyDescent="0.2">
      <c r="A205">
        <v>14</v>
      </c>
      <c r="B205">
        <v>40</v>
      </c>
      <c r="C205">
        <v>9</v>
      </c>
      <c r="D205">
        <v>9</v>
      </c>
      <c r="E205">
        <v>30</v>
      </c>
      <c r="F205">
        <v>163324</v>
      </c>
      <c r="G205">
        <v>291</v>
      </c>
      <c r="H205">
        <v>113</v>
      </c>
      <c r="I205">
        <v>89105</v>
      </c>
      <c r="J205">
        <f>Table8[[#This Row],[FalsePositive]]+Table8[[#This Row],[FalseNegative]]</f>
        <v>404</v>
      </c>
      <c r="K205">
        <f>Table8[[#This Row],[TrueNegative]]+Table8[[#This Row],[TruePositive]]</f>
        <v>252429</v>
      </c>
    </row>
    <row r="206" spans="1:11" x14ac:dyDescent="0.2">
      <c r="A206">
        <v>14</v>
      </c>
      <c r="B206">
        <v>80</v>
      </c>
      <c r="C206">
        <v>3</v>
      </c>
      <c r="D206">
        <v>9</v>
      </c>
      <c r="E206">
        <v>30</v>
      </c>
      <c r="F206">
        <v>163532</v>
      </c>
      <c r="G206">
        <v>83</v>
      </c>
      <c r="H206">
        <v>87</v>
      </c>
      <c r="I206">
        <v>89131</v>
      </c>
      <c r="J206">
        <f>Table8[[#This Row],[FalsePositive]]+Table8[[#This Row],[FalseNegative]]</f>
        <v>170</v>
      </c>
      <c r="K206">
        <f>Table8[[#This Row],[TrueNegative]]+Table8[[#This Row],[TruePositive]]</f>
        <v>252663</v>
      </c>
    </row>
    <row r="207" spans="1:11" x14ac:dyDescent="0.2">
      <c r="A207">
        <v>14</v>
      </c>
      <c r="B207">
        <v>80</v>
      </c>
      <c r="C207">
        <v>6</v>
      </c>
      <c r="D207">
        <v>9</v>
      </c>
      <c r="E207">
        <v>30</v>
      </c>
      <c r="F207">
        <v>163315</v>
      </c>
      <c r="G207">
        <v>300</v>
      </c>
      <c r="H207">
        <v>152</v>
      </c>
      <c r="I207">
        <v>89066</v>
      </c>
      <c r="J207">
        <f>Table8[[#This Row],[FalsePositive]]+Table8[[#This Row],[FalseNegative]]</f>
        <v>452</v>
      </c>
      <c r="K207">
        <f>Table8[[#This Row],[TrueNegative]]+Table8[[#This Row],[TruePositive]]</f>
        <v>252381</v>
      </c>
    </row>
    <row r="208" spans="1:11" x14ac:dyDescent="0.2">
      <c r="A208">
        <v>14</v>
      </c>
      <c r="B208">
        <v>80</v>
      </c>
      <c r="C208">
        <v>9</v>
      </c>
      <c r="D208">
        <v>7</v>
      </c>
      <c r="E208">
        <v>30</v>
      </c>
      <c r="F208">
        <v>163478</v>
      </c>
      <c r="G208">
        <v>137</v>
      </c>
      <c r="H208">
        <v>192</v>
      </c>
      <c r="I208">
        <v>89026</v>
      </c>
      <c r="J208">
        <f>Table8[[#This Row],[FalsePositive]]+Table8[[#This Row],[FalseNegative]]</f>
        <v>329</v>
      </c>
      <c r="K208">
        <f>Table8[[#This Row],[TrueNegative]]+Table8[[#This Row],[TruePositive]]</f>
        <v>252504</v>
      </c>
    </row>
    <row r="209" spans="1:11" x14ac:dyDescent="0.2">
      <c r="A209">
        <v>14</v>
      </c>
      <c r="B209">
        <v>20</v>
      </c>
      <c r="C209">
        <v>3</v>
      </c>
      <c r="D209">
        <v>19</v>
      </c>
      <c r="E209">
        <v>40</v>
      </c>
      <c r="F209">
        <v>162899</v>
      </c>
      <c r="G209">
        <v>716</v>
      </c>
      <c r="H209">
        <v>512</v>
      </c>
      <c r="I209">
        <v>88706</v>
      </c>
      <c r="J209">
        <f>Table8[[#This Row],[FalsePositive]]+Table8[[#This Row],[FalseNegative]]</f>
        <v>1228</v>
      </c>
      <c r="K209">
        <f>Table8[[#This Row],[TrueNegative]]+Table8[[#This Row],[TruePositive]]</f>
        <v>251605</v>
      </c>
    </row>
    <row r="210" spans="1:11" x14ac:dyDescent="0.2">
      <c r="A210">
        <v>14</v>
      </c>
      <c r="B210">
        <v>20</v>
      </c>
      <c r="C210">
        <v>6</v>
      </c>
      <c r="D210">
        <v>17</v>
      </c>
      <c r="E210">
        <v>40</v>
      </c>
      <c r="F210">
        <v>162750</v>
      </c>
      <c r="G210">
        <v>865</v>
      </c>
      <c r="H210">
        <v>604</v>
      </c>
      <c r="I210">
        <v>88614</v>
      </c>
      <c r="J210">
        <f>Table8[[#This Row],[FalsePositive]]+Table8[[#This Row],[FalseNegative]]</f>
        <v>1469</v>
      </c>
      <c r="K210">
        <f>Table8[[#This Row],[TrueNegative]]+Table8[[#This Row],[TruePositive]]</f>
        <v>251364</v>
      </c>
    </row>
    <row r="211" spans="1:11" x14ac:dyDescent="0.2">
      <c r="A211">
        <v>14</v>
      </c>
      <c r="B211">
        <v>20</v>
      </c>
      <c r="C211">
        <v>9</v>
      </c>
      <c r="D211">
        <v>19</v>
      </c>
      <c r="E211">
        <v>40</v>
      </c>
      <c r="F211">
        <v>162773</v>
      </c>
      <c r="G211">
        <v>842</v>
      </c>
      <c r="H211">
        <v>522</v>
      </c>
      <c r="I211">
        <v>88696</v>
      </c>
      <c r="J211">
        <f>Table8[[#This Row],[FalsePositive]]+Table8[[#This Row],[FalseNegative]]</f>
        <v>1364</v>
      </c>
      <c r="K211">
        <f>Table8[[#This Row],[TrueNegative]]+Table8[[#This Row],[TruePositive]]</f>
        <v>251469</v>
      </c>
    </row>
    <row r="212" spans="1:11" x14ac:dyDescent="0.2">
      <c r="A212">
        <v>14</v>
      </c>
      <c r="B212">
        <v>40</v>
      </c>
      <c r="C212">
        <v>3</v>
      </c>
      <c r="D212">
        <v>15</v>
      </c>
      <c r="E212">
        <v>40</v>
      </c>
      <c r="F212">
        <v>163065</v>
      </c>
      <c r="G212">
        <v>550</v>
      </c>
      <c r="H212">
        <v>276</v>
      </c>
      <c r="I212">
        <v>88942</v>
      </c>
      <c r="J212">
        <f>Table8[[#This Row],[FalsePositive]]+Table8[[#This Row],[FalseNegative]]</f>
        <v>826</v>
      </c>
      <c r="K212">
        <f>Table8[[#This Row],[TrueNegative]]+Table8[[#This Row],[TruePositive]]</f>
        <v>252007</v>
      </c>
    </row>
    <row r="213" spans="1:11" x14ac:dyDescent="0.2">
      <c r="A213">
        <v>14</v>
      </c>
      <c r="B213">
        <v>40</v>
      </c>
      <c r="C213">
        <v>6</v>
      </c>
      <c r="D213">
        <v>13</v>
      </c>
      <c r="E213">
        <v>40</v>
      </c>
      <c r="F213">
        <v>163185</v>
      </c>
      <c r="G213">
        <v>430</v>
      </c>
      <c r="H213">
        <v>114</v>
      </c>
      <c r="I213">
        <v>89104</v>
      </c>
      <c r="J213">
        <f>Table8[[#This Row],[FalsePositive]]+Table8[[#This Row],[FalseNegative]]</f>
        <v>544</v>
      </c>
      <c r="K213">
        <f>Table8[[#This Row],[TrueNegative]]+Table8[[#This Row],[TruePositive]]</f>
        <v>252289</v>
      </c>
    </row>
    <row r="214" spans="1:11" x14ac:dyDescent="0.2">
      <c r="A214">
        <v>14</v>
      </c>
      <c r="B214">
        <v>40</v>
      </c>
      <c r="C214">
        <v>9</v>
      </c>
      <c r="D214">
        <v>15</v>
      </c>
      <c r="E214">
        <v>40</v>
      </c>
      <c r="F214">
        <v>163105</v>
      </c>
      <c r="G214">
        <v>510</v>
      </c>
      <c r="H214">
        <v>428</v>
      </c>
      <c r="I214">
        <v>88790</v>
      </c>
      <c r="J214">
        <f>Table8[[#This Row],[FalsePositive]]+Table8[[#This Row],[FalseNegative]]</f>
        <v>938</v>
      </c>
      <c r="K214">
        <f>Table8[[#This Row],[TrueNegative]]+Table8[[#This Row],[TruePositive]]</f>
        <v>251895</v>
      </c>
    </row>
    <row r="215" spans="1:11" x14ac:dyDescent="0.2">
      <c r="A215">
        <v>14</v>
      </c>
      <c r="B215">
        <v>80</v>
      </c>
      <c r="C215">
        <v>3</v>
      </c>
      <c r="D215">
        <v>9</v>
      </c>
      <c r="E215">
        <v>40</v>
      </c>
      <c r="F215">
        <v>163517</v>
      </c>
      <c r="G215">
        <v>98</v>
      </c>
      <c r="H215">
        <v>91</v>
      </c>
      <c r="I215">
        <v>89127</v>
      </c>
      <c r="J215">
        <f>Table8[[#This Row],[FalsePositive]]+Table8[[#This Row],[FalseNegative]]</f>
        <v>189</v>
      </c>
      <c r="K215">
        <f>Table8[[#This Row],[TrueNegative]]+Table8[[#This Row],[TruePositive]]</f>
        <v>252644</v>
      </c>
    </row>
    <row r="216" spans="1:11" x14ac:dyDescent="0.2">
      <c r="A216">
        <v>14</v>
      </c>
      <c r="B216">
        <v>80</v>
      </c>
      <c r="C216">
        <v>6</v>
      </c>
      <c r="D216">
        <v>9</v>
      </c>
      <c r="E216">
        <v>40</v>
      </c>
      <c r="F216">
        <v>163381</v>
      </c>
      <c r="G216">
        <v>234</v>
      </c>
      <c r="H216">
        <v>178</v>
      </c>
      <c r="I216">
        <v>89040</v>
      </c>
      <c r="J216">
        <f>Table8[[#This Row],[FalsePositive]]+Table8[[#This Row],[FalseNegative]]</f>
        <v>412</v>
      </c>
      <c r="K216">
        <f>Table8[[#This Row],[TrueNegative]]+Table8[[#This Row],[TruePositive]]</f>
        <v>252421</v>
      </c>
    </row>
    <row r="217" spans="1:11" x14ac:dyDescent="0.2">
      <c r="A217">
        <v>14</v>
      </c>
      <c r="B217">
        <v>80</v>
      </c>
      <c r="C217">
        <v>9</v>
      </c>
      <c r="D217">
        <v>9</v>
      </c>
      <c r="E217">
        <v>40</v>
      </c>
      <c r="F217">
        <v>163493</v>
      </c>
      <c r="G217">
        <v>122</v>
      </c>
      <c r="H217">
        <v>87</v>
      </c>
      <c r="I217">
        <v>89131</v>
      </c>
      <c r="J217">
        <f>Table8[[#This Row],[FalsePositive]]+Table8[[#This Row],[FalseNegative]]</f>
        <v>209</v>
      </c>
      <c r="K217">
        <f>Table8[[#This Row],[TrueNegative]]+Table8[[#This Row],[TruePositive]]</f>
        <v>252624</v>
      </c>
    </row>
    <row r="218" spans="1:11" x14ac:dyDescent="0.2">
      <c r="A218">
        <v>14</v>
      </c>
      <c r="B218">
        <v>20</v>
      </c>
      <c r="C218">
        <v>3</v>
      </c>
      <c r="D218">
        <v>29</v>
      </c>
      <c r="E218">
        <v>50</v>
      </c>
      <c r="F218">
        <v>162245</v>
      </c>
      <c r="G218">
        <v>1370</v>
      </c>
      <c r="H218">
        <v>296</v>
      </c>
      <c r="I218">
        <v>88922</v>
      </c>
      <c r="J218">
        <f>Table8[[#This Row],[FalsePositive]]+Table8[[#This Row],[FalseNegative]]</f>
        <v>1666</v>
      </c>
      <c r="K218">
        <f>Table8[[#This Row],[TrueNegative]]+Table8[[#This Row],[TruePositive]]</f>
        <v>251167</v>
      </c>
    </row>
    <row r="219" spans="1:11" x14ac:dyDescent="0.2">
      <c r="A219">
        <v>14</v>
      </c>
      <c r="B219">
        <v>20</v>
      </c>
      <c r="C219">
        <v>6</v>
      </c>
      <c r="D219">
        <v>17</v>
      </c>
      <c r="E219">
        <v>50</v>
      </c>
      <c r="F219">
        <v>162697</v>
      </c>
      <c r="G219">
        <v>918</v>
      </c>
      <c r="H219">
        <v>209</v>
      </c>
      <c r="I219">
        <v>89009</v>
      </c>
      <c r="J219">
        <f>Table8[[#This Row],[FalsePositive]]+Table8[[#This Row],[FalseNegative]]</f>
        <v>1127</v>
      </c>
      <c r="K219">
        <f>Table8[[#This Row],[TrueNegative]]+Table8[[#This Row],[TruePositive]]</f>
        <v>251706</v>
      </c>
    </row>
    <row r="220" spans="1:11" x14ac:dyDescent="0.2">
      <c r="A220">
        <v>14</v>
      </c>
      <c r="B220">
        <v>20</v>
      </c>
      <c r="C220">
        <v>9</v>
      </c>
      <c r="D220">
        <v>19</v>
      </c>
      <c r="E220">
        <v>50</v>
      </c>
      <c r="F220">
        <v>163220</v>
      </c>
      <c r="G220">
        <v>395</v>
      </c>
      <c r="H220">
        <v>304</v>
      </c>
      <c r="I220">
        <v>88914</v>
      </c>
      <c r="J220">
        <f>Table8[[#This Row],[FalsePositive]]+Table8[[#This Row],[FalseNegative]]</f>
        <v>699</v>
      </c>
      <c r="K220">
        <f>Table8[[#This Row],[TrueNegative]]+Table8[[#This Row],[TruePositive]]</f>
        <v>252134</v>
      </c>
    </row>
    <row r="221" spans="1:11" x14ac:dyDescent="0.2">
      <c r="A221">
        <v>14</v>
      </c>
      <c r="B221">
        <v>40</v>
      </c>
      <c r="C221">
        <v>3</v>
      </c>
      <c r="D221">
        <v>13</v>
      </c>
      <c r="E221">
        <v>50</v>
      </c>
      <c r="F221">
        <v>162943</v>
      </c>
      <c r="G221">
        <v>672</v>
      </c>
      <c r="H221">
        <v>313</v>
      </c>
      <c r="I221">
        <v>88905</v>
      </c>
      <c r="J221">
        <f>Table8[[#This Row],[FalsePositive]]+Table8[[#This Row],[FalseNegative]]</f>
        <v>985</v>
      </c>
      <c r="K221">
        <f>Table8[[#This Row],[TrueNegative]]+Table8[[#This Row],[TruePositive]]</f>
        <v>251848</v>
      </c>
    </row>
    <row r="222" spans="1:11" x14ac:dyDescent="0.2">
      <c r="A222">
        <v>14</v>
      </c>
      <c r="B222">
        <v>40</v>
      </c>
      <c r="C222">
        <v>6</v>
      </c>
      <c r="D222">
        <v>15</v>
      </c>
      <c r="E222">
        <v>50</v>
      </c>
      <c r="F222">
        <v>162982</v>
      </c>
      <c r="G222">
        <v>633</v>
      </c>
      <c r="H222">
        <v>412</v>
      </c>
      <c r="I222">
        <v>88806</v>
      </c>
      <c r="J222">
        <f>Table8[[#This Row],[FalsePositive]]+Table8[[#This Row],[FalseNegative]]</f>
        <v>1045</v>
      </c>
      <c r="K222">
        <f>Table8[[#This Row],[TrueNegative]]+Table8[[#This Row],[TruePositive]]</f>
        <v>251788</v>
      </c>
    </row>
    <row r="223" spans="1:11" x14ac:dyDescent="0.2">
      <c r="A223">
        <v>14</v>
      </c>
      <c r="B223">
        <v>40</v>
      </c>
      <c r="C223">
        <v>9</v>
      </c>
      <c r="D223">
        <v>17</v>
      </c>
      <c r="E223">
        <v>50</v>
      </c>
      <c r="F223">
        <v>163078</v>
      </c>
      <c r="G223">
        <v>537</v>
      </c>
      <c r="H223">
        <v>457</v>
      </c>
      <c r="I223">
        <v>88761</v>
      </c>
      <c r="J223">
        <f>Table8[[#This Row],[FalsePositive]]+Table8[[#This Row],[FalseNegative]]</f>
        <v>994</v>
      </c>
      <c r="K223">
        <f>Table8[[#This Row],[TrueNegative]]+Table8[[#This Row],[TruePositive]]</f>
        <v>251839</v>
      </c>
    </row>
    <row r="224" spans="1:11" x14ac:dyDescent="0.2">
      <c r="A224">
        <v>14</v>
      </c>
      <c r="B224">
        <v>80</v>
      </c>
      <c r="C224">
        <v>3</v>
      </c>
      <c r="D224">
        <v>9</v>
      </c>
      <c r="E224">
        <v>50</v>
      </c>
      <c r="F224">
        <v>163541</v>
      </c>
      <c r="G224">
        <v>74</v>
      </c>
      <c r="H224">
        <v>87</v>
      </c>
      <c r="I224">
        <v>89131</v>
      </c>
      <c r="J224">
        <f>Table8[[#This Row],[FalsePositive]]+Table8[[#This Row],[FalseNegative]]</f>
        <v>161</v>
      </c>
      <c r="K224">
        <f>Table8[[#This Row],[TrueNegative]]+Table8[[#This Row],[TruePositive]]</f>
        <v>252672</v>
      </c>
    </row>
    <row r="225" spans="1:11" x14ac:dyDescent="0.2">
      <c r="A225">
        <v>14</v>
      </c>
      <c r="B225">
        <v>80</v>
      </c>
      <c r="C225">
        <v>6</v>
      </c>
      <c r="D225">
        <v>9</v>
      </c>
      <c r="E225">
        <v>50</v>
      </c>
      <c r="F225">
        <v>163345</v>
      </c>
      <c r="G225">
        <v>270</v>
      </c>
      <c r="H225">
        <v>87</v>
      </c>
      <c r="I225">
        <v>89131</v>
      </c>
      <c r="J225">
        <f>Table8[[#This Row],[FalsePositive]]+Table8[[#This Row],[FalseNegative]]</f>
        <v>357</v>
      </c>
      <c r="K225">
        <f>Table8[[#This Row],[TrueNegative]]+Table8[[#This Row],[TruePositive]]</f>
        <v>252476</v>
      </c>
    </row>
    <row r="226" spans="1:11" x14ac:dyDescent="0.2">
      <c r="A226">
        <v>14</v>
      </c>
      <c r="B226">
        <v>80</v>
      </c>
      <c r="C226">
        <v>9</v>
      </c>
      <c r="D226">
        <v>9</v>
      </c>
      <c r="E226">
        <v>50</v>
      </c>
      <c r="F226">
        <v>163522</v>
      </c>
      <c r="G226">
        <v>93</v>
      </c>
      <c r="H226">
        <v>87</v>
      </c>
      <c r="I226">
        <v>89131</v>
      </c>
      <c r="J226">
        <f>Table8[[#This Row],[FalsePositive]]+Table8[[#This Row],[FalseNegative]]</f>
        <v>180</v>
      </c>
      <c r="K226">
        <f>Table8[[#This Row],[TrueNegative]]+Table8[[#This Row],[TruePositive]]</f>
        <v>252653</v>
      </c>
    </row>
    <row r="227" spans="1:11" x14ac:dyDescent="0.2">
      <c r="A227">
        <v>14</v>
      </c>
      <c r="B227">
        <v>20</v>
      </c>
      <c r="C227">
        <v>3</v>
      </c>
      <c r="D227">
        <v>33</v>
      </c>
      <c r="E227">
        <v>60</v>
      </c>
      <c r="F227">
        <v>161810</v>
      </c>
      <c r="G227">
        <v>1805</v>
      </c>
      <c r="H227">
        <v>349</v>
      </c>
      <c r="I227">
        <v>88869</v>
      </c>
      <c r="J227">
        <f>Table8[[#This Row],[FalsePositive]]+Table8[[#This Row],[FalseNegative]]</f>
        <v>2154</v>
      </c>
      <c r="K227">
        <f>Table8[[#This Row],[TrueNegative]]+Table8[[#This Row],[TruePositive]]</f>
        <v>250679</v>
      </c>
    </row>
    <row r="228" spans="1:11" x14ac:dyDescent="0.2">
      <c r="A228">
        <v>14</v>
      </c>
      <c r="B228">
        <v>20</v>
      </c>
      <c r="C228">
        <v>6</v>
      </c>
      <c r="D228">
        <v>31</v>
      </c>
      <c r="E228">
        <v>60</v>
      </c>
      <c r="F228">
        <v>161786</v>
      </c>
      <c r="G228">
        <v>1829</v>
      </c>
      <c r="H228">
        <v>447</v>
      </c>
      <c r="I228">
        <v>88771</v>
      </c>
      <c r="J228">
        <f>Table8[[#This Row],[FalsePositive]]+Table8[[#This Row],[FalseNegative]]</f>
        <v>2276</v>
      </c>
      <c r="K228">
        <f>Table8[[#This Row],[TrueNegative]]+Table8[[#This Row],[TruePositive]]</f>
        <v>250557</v>
      </c>
    </row>
    <row r="229" spans="1:11" x14ac:dyDescent="0.2">
      <c r="A229">
        <v>14</v>
      </c>
      <c r="B229">
        <v>20</v>
      </c>
      <c r="C229">
        <v>9</v>
      </c>
      <c r="D229">
        <v>31</v>
      </c>
      <c r="E229">
        <v>60</v>
      </c>
      <c r="F229">
        <v>162175</v>
      </c>
      <c r="G229">
        <v>1440</v>
      </c>
      <c r="H229">
        <v>254</v>
      </c>
      <c r="I229">
        <v>88964</v>
      </c>
      <c r="J229">
        <f>Table8[[#This Row],[FalsePositive]]+Table8[[#This Row],[FalseNegative]]</f>
        <v>1694</v>
      </c>
      <c r="K229">
        <f>Table8[[#This Row],[TrueNegative]]+Table8[[#This Row],[TruePositive]]</f>
        <v>251139</v>
      </c>
    </row>
    <row r="230" spans="1:11" x14ac:dyDescent="0.2">
      <c r="A230">
        <v>14</v>
      </c>
      <c r="B230">
        <v>40</v>
      </c>
      <c r="C230">
        <v>3</v>
      </c>
      <c r="D230">
        <v>13</v>
      </c>
      <c r="E230">
        <v>60</v>
      </c>
      <c r="F230">
        <v>163207</v>
      </c>
      <c r="G230">
        <v>408</v>
      </c>
      <c r="H230">
        <v>92</v>
      </c>
      <c r="I230">
        <v>89126</v>
      </c>
      <c r="J230">
        <f>Table8[[#This Row],[FalsePositive]]+Table8[[#This Row],[FalseNegative]]</f>
        <v>500</v>
      </c>
      <c r="K230">
        <f>Table8[[#This Row],[TrueNegative]]+Table8[[#This Row],[TruePositive]]</f>
        <v>252333</v>
      </c>
    </row>
    <row r="231" spans="1:11" x14ac:dyDescent="0.2">
      <c r="A231">
        <v>14</v>
      </c>
      <c r="B231">
        <v>40</v>
      </c>
      <c r="C231">
        <v>6</v>
      </c>
      <c r="D231">
        <v>15</v>
      </c>
      <c r="E231">
        <v>60</v>
      </c>
      <c r="F231">
        <v>162931</v>
      </c>
      <c r="G231">
        <v>684</v>
      </c>
      <c r="H231">
        <v>255</v>
      </c>
      <c r="I231">
        <v>88963</v>
      </c>
      <c r="J231">
        <f>Table8[[#This Row],[FalsePositive]]+Table8[[#This Row],[FalseNegative]]</f>
        <v>939</v>
      </c>
      <c r="K231">
        <f>Table8[[#This Row],[TrueNegative]]+Table8[[#This Row],[TruePositive]]</f>
        <v>251894</v>
      </c>
    </row>
    <row r="232" spans="1:11" x14ac:dyDescent="0.2">
      <c r="A232">
        <v>14</v>
      </c>
      <c r="B232">
        <v>40</v>
      </c>
      <c r="C232">
        <v>9</v>
      </c>
      <c r="D232">
        <v>15</v>
      </c>
      <c r="E232">
        <v>60</v>
      </c>
      <c r="F232">
        <v>162973</v>
      </c>
      <c r="G232">
        <v>642</v>
      </c>
      <c r="H232">
        <v>288</v>
      </c>
      <c r="I232">
        <v>88930</v>
      </c>
      <c r="J232">
        <f>Table8[[#This Row],[FalsePositive]]+Table8[[#This Row],[FalseNegative]]</f>
        <v>930</v>
      </c>
      <c r="K232">
        <f>Table8[[#This Row],[TrueNegative]]+Table8[[#This Row],[TruePositive]]</f>
        <v>251903</v>
      </c>
    </row>
    <row r="233" spans="1:11" x14ac:dyDescent="0.2">
      <c r="A233">
        <v>14</v>
      </c>
      <c r="B233">
        <v>80</v>
      </c>
      <c r="C233">
        <v>3</v>
      </c>
      <c r="D233">
        <v>11</v>
      </c>
      <c r="E233">
        <v>60</v>
      </c>
      <c r="F233">
        <v>162918</v>
      </c>
      <c r="G233">
        <v>697</v>
      </c>
      <c r="H233">
        <v>260</v>
      </c>
      <c r="I233">
        <v>88958</v>
      </c>
      <c r="J233">
        <f>Table8[[#This Row],[FalsePositive]]+Table8[[#This Row],[FalseNegative]]</f>
        <v>957</v>
      </c>
      <c r="K233">
        <f>Table8[[#This Row],[TrueNegative]]+Table8[[#This Row],[TruePositive]]</f>
        <v>251876</v>
      </c>
    </row>
    <row r="234" spans="1:11" x14ac:dyDescent="0.2">
      <c r="A234">
        <v>14</v>
      </c>
      <c r="B234">
        <v>80</v>
      </c>
      <c r="C234">
        <v>6</v>
      </c>
      <c r="D234">
        <v>9</v>
      </c>
      <c r="E234">
        <v>60</v>
      </c>
      <c r="F234">
        <v>163261</v>
      </c>
      <c r="G234">
        <v>354</v>
      </c>
      <c r="H234">
        <v>156</v>
      </c>
      <c r="I234">
        <v>89062</v>
      </c>
      <c r="J234">
        <f>Table8[[#This Row],[FalsePositive]]+Table8[[#This Row],[FalseNegative]]</f>
        <v>510</v>
      </c>
      <c r="K234">
        <f>Table8[[#This Row],[TrueNegative]]+Table8[[#This Row],[TruePositive]]</f>
        <v>252323</v>
      </c>
    </row>
    <row r="235" spans="1:11" x14ac:dyDescent="0.2">
      <c r="A235">
        <v>14</v>
      </c>
      <c r="B235">
        <v>80</v>
      </c>
      <c r="C235">
        <v>9</v>
      </c>
      <c r="D235">
        <v>9</v>
      </c>
      <c r="E235">
        <v>60</v>
      </c>
      <c r="F235">
        <v>163441</v>
      </c>
      <c r="G235">
        <v>174</v>
      </c>
      <c r="H235">
        <v>103</v>
      </c>
      <c r="I235">
        <v>89115</v>
      </c>
      <c r="J235">
        <f>Table8[[#This Row],[FalsePositive]]+Table8[[#This Row],[FalseNegative]]</f>
        <v>277</v>
      </c>
      <c r="K235">
        <f>Table8[[#This Row],[TrueNegative]]+Table8[[#This Row],[TruePositive]]</f>
        <v>252556</v>
      </c>
    </row>
    <row r="236" spans="1:11" x14ac:dyDescent="0.2">
      <c r="A236">
        <v>14</v>
      </c>
      <c r="B236">
        <v>20</v>
      </c>
      <c r="C236">
        <v>3</v>
      </c>
      <c r="D236">
        <v>39</v>
      </c>
      <c r="E236">
        <v>70</v>
      </c>
      <c r="F236">
        <v>161155</v>
      </c>
      <c r="G236">
        <v>2460</v>
      </c>
      <c r="H236">
        <v>273</v>
      </c>
      <c r="I236">
        <v>88945</v>
      </c>
      <c r="J236">
        <f>Table8[[#This Row],[FalsePositive]]+Table8[[#This Row],[FalseNegative]]</f>
        <v>2733</v>
      </c>
      <c r="K236">
        <f>Table8[[#This Row],[TrueNegative]]+Table8[[#This Row],[TruePositive]]</f>
        <v>250100</v>
      </c>
    </row>
    <row r="237" spans="1:11" x14ac:dyDescent="0.2">
      <c r="A237">
        <v>14</v>
      </c>
      <c r="B237">
        <v>20</v>
      </c>
      <c r="C237">
        <v>6</v>
      </c>
      <c r="D237">
        <v>41</v>
      </c>
      <c r="E237">
        <v>70</v>
      </c>
      <c r="F237">
        <v>161976</v>
      </c>
      <c r="G237">
        <v>1639</v>
      </c>
      <c r="H237">
        <v>147</v>
      </c>
      <c r="I237">
        <v>89071</v>
      </c>
      <c r="J237">
        <f>Table8[[#This Row],[FalsePositive]]+Table8[[#This Row],[FalseNegative]]</f>
        <v>1786</v>
      </c>
      <c r="K237">
        <f>Table8[[#This Row],[TrueNegative]]+Table8[[#This Row],[TruePositive]]</f>
        <v>251047</v>
      </c>
    </row>
    <row r="238" spans="1:11" x14ac:dyDescent="0.2">
      <c r="A238">
        <v>14</v>
      </c>
      <c r="B238">
        <v>20</v>
      </c>
      <c r="C238">
        <v>9</v>
      </c>
      <c r="D238">
        <v>31</v>
      </c>
      <c r="E238">
        <v>70</v>
      </c>
      <c r="F238">
        <v>162282</v>
      </c>
      <c r="G238">
        <v>1333</v>
      </c>
      <c r="H238">
        <v>185</v>
      </c>
      <c r="I238">
        <v>89033</v>
      </c>
      <c r="J238">
        <f>Table8[[#This Row],[FalsePositive]]+Table8[[#This Row],[FalseNegative]]</f>
        <v>1518</v>
      </c>
      <c r="K238">
        <f>Table8[[#This Row],[TrueNegative]]+Table8[[#This Row],[TruePositive]]</f>
        <v>251315</v>
      </c>
    </row>
    <row r="239" spans="1:11" x14ac:dyDescent="0.2">
      <c r="A239">
        <v>14</v>
      </c>
      <c r="B239">
        <v>40</v>
      </c>
      <c r="C239">
        <v>3</v>
      </c>
      <c r="D239">
        <v>19</v>
      </c>
      <c r="E239">
        <v>70</v>
      </c>
      <c r="F239">
        <v>163080</v>
      </c>
      <c r="G239">
        <v>535</v>
      </c>
      <c r="H239">
        <v>301</v>
      </c>
      <c r="I239">
        <v>88917</v>
      </c>
      <c r="J239">
        <f>Table8[[#This Row],[FalsePositive]]+Table8[[#This Row],[FalseNegative]]</f>
        <v>836</v>
      </c>
      <c r="K239">
        <f>Table8[[#This Row],[TrueNegative]]+Table8[[#This Row],[TruePositive]]</f>
        <v>251997</v>
      </c>
    </row>
    <row r="240" spans="1:11" x14ac:dyDescent="0.2">
      <c r="A240">
        <v>14</v>
      </c>
      <c r="B240">
        <v>40</v>
      </c>
      <c r="C240">
        <v>6</v>
      </c>
      <c r="D240">
        <v>19</v>
      </c>
      <c r="E240">
        <v>70</v>
      </c>
      <c r="F240">
        <v>162855</v>
      </c>
      <c r="G240">
        <v>760</v>
      </c>
      <c r="H240">
        <v>506</v>
      </c>
      <c r="I240">
        <v>88712</v>
      </c>
      <c r="J240">
        <f>Table8[[#This Row],[FalsePositive]]+Table8[[#This Row],[FalseNegative]]</f>
        <v>1266</v>
      </c>
      <c r="K240">
        <f>Table8[[#This Row],[TrueNegative]]+Table8[[#This Row],[TruePositive]]</f>
        <v>251567</v>
      </c>
    </row>
    <row r="241" spans="1:11" x14ac:dyDescent="0.2">
      <c r="A241">
        <v>14</v>
      </c>
      <c r="B241">
        <v>40</v>
      </c>
      <c r="C241">
        <v>9</v>
      </c>
      <c r="D241">
        <v>15</v>
      </c>
      <c r="E241">
        <v>70</v>
      </c>
      <c r="F241">
        <v>163171</v>
      </c>
      <c r="G241">
        <v>444</v>
      </c>
      <c r="H241">
        <v>264</v>
      </c>
      <c r="I241">
        <v>88954</v>
      </c>
      <c r="J241">
        <f>Table8[[#This Row],[FalsePositive]]+Table8[[#This Row],[FalseNegative]]</f>
        <v>708</v>
      </c>
      <c r="K241">
        <f>Table8[[#This Row],[TrueNegative]]+Table8[[#This Row],[TruePositive]]</f>
        <v>252125</v>
      </c>
    </row>
    <row r="242" spans="1:11" x14ac:dyDescent="0.2">
      <c r="A242">
        <v>14</v>
      </c>
      <c r="B242">
        <v>80</v>
      </c>
      <c r="C242">
        <v>3</v>
      </c>
      <c r="D242">
        <v>15</v>
      </c>
      <c r="E242">
        <v>70</v>
      </c>
      <c r="F242">
        <v>163192</v>
      </c>
      <c r="G242">
        <v>423</v>
      </c>
      <c r="H242">
        <v>280</v>
      </c>
      <c r="I242">
        <v>88938</v>
      </c>
      <c r="J242">
        <f>Table8[[#This Row],[FalsePositive]]+Table8[[#This Row],[FalseNegative]]</f>
        <v>703</v>
      </c>
      <c r="K242">
        <f>Table8[[#This Row],[TrueNegative]]+Table8[[#This Row],[TruePositive]]</f>
        <v>252130</v>
      </c>
    </row>
    <row r="243" spans="1:11" x14ac:dyDescent="0.2">
      <c r="A243">
        <v>14</v>
      </c>
      <c r="B243">
        <v>80</v>
      </c>
      <c r="C243">
        <v>6</v>
      </c>
      <c r="D243">
        <v>11</v>
      </c>
      <c r="E243">
        <v>70</v>
      </c>
      <c r="F243">
        <v>163113</v>
      </c>
      <c r="G243">
        <v>502</v>
      </c>
      <c r="H243">
        <v>338</v>
      </c>
      <c r="I243">
        <v>88880</v>
      </c>
      <c r="J243">
        <f>Table8[[#This Row],[FalsePositive]]+Table8[[#This Row],[FalseNegative]]</f>
        <v>840</v>
      </c>
      <c r="K243">
        <f>Table8[[#This Row],[TrueNegative]]+Table8[[#This Row],[TruePositive]]</f>
        <v>251993</v>
      </c>
    </row>
    <row r="244" spans="1:11" x14ac:dyDescent="0.2">
      <c r="A244">
        <v>14</v>
      </c>
      <c r="B244">
        <v>80</v>
      </c>
      <c r="C244">
        <v>9</v>
      </c>
      <c r="D244">
        <v>7</v>
      </c>
      <c r="E244">
        <v>70</v>
      </c>
      <c r="F244">
        <v>163516</v>
      </c>
      <c r="G244">
        <v>99</v>
      </c>
      <c r="H244">
        <v>192</v>
      </c>
      <c r="I244">
        <v>89026</v>
      </c>
      <c r="J244">
        <f>Table8[[#This Row],[FalsePositive]]+Table8[[#This Row],[FalseNegative]]</f>
        <v>291</v>
      </c>
      <c r="K244">
        <f>Table8[[#This Row],[TrueNegative]]+Table8[[#This Row],[TruePositive]]</f>
        <v>252542</v>
      </c>
    </row>
    <row r="245" spans="1:11" x14ac:dyDescent="0.2">
      <c r="A245">
        <v>14</v>
      </c>
      <c r="B245">
        <v>20</v>
      </c>
      <c r="C245">
        <v>3</v>
      </c>
      <c r="D245">
        <v>45</v>
      </c>
      <c r="E245">
        <v>80</v>
      </c>
      <c r="F245">
        <v>161044</v>
      </c>
      <c r="G245">
        <v>2571</v>
      </c>
      <c r="H245">
        <v>454</v>
      </c>
      <c r="I245">
        <v>88764</v>
      </c>
      <c r="J245">
        <f>Table8[[#This Row],[FalsePositive]]+Table8[[#This Row],[FalseNegative]]</f>
        <v>3025</v>
      </c>
      <c r="K245">
        <f>Table8[[#This Row],[TrueNegative]]+Table8[[#This Row],[TruePositive]]</f>
        <v>249808</v>
      </c>
    </row>
    <row r="246" spans="1:11" x14ac:dyDescent="0.2">
      <c r="A246">
        <v>14</v>
      </c>
      <c r="B246">
        <v>20</v>
      </c>
      <c r="C246">
        <v>6</v>
      </c>
      <c r="D246">
        <v>39</v>
      </c>
      <c r="E246">
        <v>80</v>
      </c>
      <c r="F246">
        <v>161638</v>
      </c>
      <c r="G246">
        <v>1977</v>
      </c>
      <c r="H246">
        <v>244</v>
      </c>
      <c r="I246">
        <v>88974</v>
      </c>
      <c r="J246">
        <f>Table8[[#This Row],[FalsePositive]]+Table8[[#This Row],[FalseNegative]]</f>
        <v>2221</v>
      </c>
      <c r="K246">
        <f>Table8[[#This Row],[TrueNegative]]+Table8[[#This Row],[TruePositive]]</f>
        <v>250612</v>
      </c>
    </row>
    <row r="247" spans="1:11" x14ac:dyDescent="0.2">
      <c r="A247">
        <v>14</v>
      </c>
      <c r="B247">
        <v>20</v>
      </c>
      <c r="C247">
        <v>9</v>
      </c>
      <c r="D247">
        <v>39</v>
      </c>
      <c r="E247">
        <v>80</v>
      </c>
      <c r="F247">
        <v>161913</v>
      </c>
      <c r="G247">
        <v>1702</v>
      </c>
      <c r="H247">
        <v>183</v>
      </c>
      <c r="I247">
        <v>89035</v>
      </c>
      <c r="J247">
        <f>Table8[[#This Row],[FalsePositive]]+Table8[[#This Row],[FalseNegative]]</f>
        <v>1885</v>
      </c>
      <c r="K247">
        <f>Table8[[#This Row],[TrueNegative]]+Table8[[#This Row],[TruePositive]]</f>
        <v>250948</v>
      </c>
    </row>
    <row r="248" spans="1:11" x14ac:dyDescent="0.2">
      <c r="A248">
        <v>14</v>
      </c>
      <c r="B248">
        <v>40</v>
      </c>
      <c r="C248">
        <v>3</v>
      </c>
      <c r="D248">
        <v>19</v>
      </c>
      <c r="E248">
        <v>80</v>
      </c>
      <c r="F248">
        <v>162687</v>
      </c>
      <c r="G248">
        <v>928</v>
      </c>
      <c r="H248">
        <v>342</v>
      </c>
      <c r="I248">
        <v>88876</v>
      </c>
      <c r="J248">
        <f>Table8[[#This Row],[FalsePositive]]+Table8[[#This Row],[FalseNegative]]</f>
        <v>1270</v>
      </c>
      <c r="K248">
        <f>Table8[[#This Row],[TrueNegative]]+Table8[[#This Row],[TruePositive]]</f>
        <v>251563</v>
      </c>
    </row>
    <row r="249" spans="1:11" x14ac:dyDescent="0.2">
      <c r="A249">
        <v>14</v>
      </c>
      <c r="B249">
        <v>40</v>
      </c>
      <c r="C249">
        <v>6</v>
      </c>
      <c r="D249">
        <v>19</v>
      </c>
      <c r="E249">
        <v>80</v>
      </c>
      <c r="F249">
        <v>162966</v>
      </c>
      <c r="G249">
        <v>649</v>
      </c>
      <c r="H249">
        <v>297</v>
      </c>
      <c r="I249">
        <v>88921</v>
      </c>
      <c r="J249">
        <f>Table8[[#This Row],[FalsePositive]]+Table8[[#This Row],[FalseNegative]]</f>
        <v>946</v>
      </c>
      <c r="K249">
        <f>Table8[[#This Row],[TrueNegative]]+Table8[[#This Row],[TruePositive]]</f>
        <v>251887</v>
      </c>
    </row>
    <row r="250" spans="1:11" x14ac:dyDescent="0.2">
      <c r="A250">
        <v>14</v>
      </c>
      <c r="B250">
        <v>40</v>
      </c>
      <c r="C250">
        <v>9</v>
      </c>
      <c r="D250">
        <v>19</v>
      </c>
      <c r="E250">
        <v>80</v>
      </c>
      <c r="F250">
        <v>163063</v>
      </c>
      <c r="G250">
        <v>552</v>
      </c>
      <c r="H250">
        <v>389</v>
      </c>
      <c r="I250">
        <v>88829</v>
      </c>
      <c r="J250">
        <f>Table8[[#This Row],[FalsePositive]]+Table8[[#This Row],[FalseNegative]]</f>
        <v>941</v>
      </c>
      <c r="K250">
        <f>Table8[[#This Row],[TrueNegative]]+Table8[[#This Row],[TruePositive]]</f>
        <v>251892</v>
      </c>
    </row>
    <row r="251" spans="1:11" x14ac:dyDescent="0.2">
      <c r="A251">
        <v>14</v>
      </c>
      <c r="B251">
        <v>80</v>
      </c>
      <c r="C251">
        <v>3</v>
      </c>
      <c r="D251">
        <v>13</v>
      </c>
      <c r="E251">
        <v>80</v>
      </c>
      <c r="F251">
        <v>163256</v>
      </c>
      <c r="G251">
        <v>359</v>
      </c>
      <c r="H251">
        <v>152</v>
      </c>
      <c r="I251">
        <v>89066</v>
      </c>
      <c r="J251">
        <f>Table8[[#This Row],[FalsePositive]]+Table8[[#This Row],[FalseNegative]]</f>
        <v>511</v>
      </c>
      <c r="K251">
        <f>Table8[[#This Row],[TrueNegative]]+Table8[[#This Row],[TruePositive]]</f>
        <v>252322</v>
      </c>
    </row>
    <row r="252" spans="1:11" x14ac:dyDescent="0.2">
      <c r="A252">
        <v>14</v>
      </c>
      <c r="B252">
        <v>80</v>
      </c>
      <c r="C252">
        <v>6</v>
      </c>
      <c r="D252">
        <v>17</v>
      </c>
      <c r="E252">
        <v>80</v>
      </c>
      <c r="F252">
        <v>162883</v>
      </c>
      <c r="G252">
        <v>732</v>
      </c>
      <c r="H252">
        <v>563</v>
      </c>
      <c r="I252">
        <v>88655</v>
      </c>
      <c r="J252">
        <f>Table8[[#This Row],[FalsePositive]]+Table8[[#This Row],[FalseNegative]]</f>
        <v>1295</v>
      </c>
      <c r="K252">
        <f>Table8[[#This Row],[TrueNegative]]+Table8[[#This Row],[TruePositive]]</f>
        <v>251538</v>
      </c>
    </row>
    <row r="253" spans="1:11" x14ac:dyDescent="0.2">
      <c r="A253">
        <v>14</v>
      </c>
      <c r="B253">
        <v>80</v>
      </c>
      <c r="C253">
        <v>9</v>
      </c>
      <c r="D253">
        <v>15</v>
      </c>
      <c r="E253">
        <v>80</v>
      </c>
      <c r="F253">
        <v>163100</v>
      </c>
      <c r="G253">
        <v>515</v>
      </c>
      <c r="H253">
        <v>492</v>
      </c>
      <c r="I253">
        <v>88726</v>
      </c>
      <c r="J253">
        <f>Table8[[#This Row],[FalsePositive]]+Table8[[#This Row],[FalseNegative]]</f>
        <v>1007</v>
      </c>
      <c r="K253">
        <f>Table8[[#This Row],[TrueNegative]]+Table8[[#This Row],[TruePositive]]</f>
        <v>251826</v>
      </c>
    </row>
    <row r="254" spans="1:11" x14ac:dyDescent="0.2">
      <c r="A254">
        <v>14</v>
      </c>
      <c r="B254">
        <v>20</v>
      </c>
      <c r="C254">
        <v>3</v>
      </c>
      <c r="D254">
        <v>45</v>
      </c>
      <c r="E254">
        <v>90</v>
      </c>
      <c r="F254">
        <v>161303</v>
      </c>
      <c r="G254">
        <v>2312</v>
      </c>
      <c r="H254">
        <v>432</v>
      </c>
      <c r="I254">
        <v>88786</v>
      </c>
      <c r="J254">
        <f>Table8[[#This Row],[FalsePositive]]+Table8[[#This Row],[FalseNegative]]</f>
        <v>2744</v>
      </c>
      <c r="K254">
        <f>Table8[[#This Row],[TrueNegative]]+Table8[[#This Row],[TruePositive]]</f>
        <v>250089</v>
      </c>
    </row>
    <row r="255" spans="1:11" x14ac:dyDescent="0.2">
      <c r="A255">
        <v>14</v>
      </c>
      <c r="B255">
        <v>20</v>
      </c>
      <c r="C255">
        <v>6</v>
      </c>
      <c r="D255">
        <v>45</v>
      </c>
      <c r="E255">
        <v>90</v>
      </c>
      <c r="F255">
        <v>161100</v>
      </c>
      <c r="G255">
        <v>2515</v>
      </c>
      <c r="H255">
        <v>397</v>
      </c>
      <c r="I255">
        <v>88821</v>
      </c>
      <c r="J255">
        <f>Table8[[#This Row],[FalsePositive]]+Table8[[#This Row],[FalseNegative]]</f>
        <v>2912</v>
      </c>
      <c r="K255">
        <f>Table8[[#This Row],[TrueNegative]]+Table8[[#This Row],[TruePositive]]</f>
        <v>249921</v>
      </c>
    </row>
    <row r="256" spans="1:11" x14ac:dyDescent="0.2">
      <c r="A256">
        <v>14</v>
      </c>
      <c r="B256">
        <v>20</v>
      </c>
      <c r="C256">
        <v>9</v>
      </c>
      <c r="D256">
        <v>45</v>
      </c>
      <c r="E256">
        <v>90</v>
      </c>
      <c r="F256">
        <v>161023</v>
      </c>
      <c r="G256">
        <v>2592</v>
      </c>
      <c r="H256">
        <v>643</v>
      </c>
      <c r="I256">
        <v>88575</v>
      </c>
      <c r="J256">
        <f>Table8[[#This Row],[FalsePositive]]+Table8[[#This Row],[FalseNegative]]</f>
        <v>3235</v>
      </c>
      <c r="K256">
        <f>Table8[[#This Row],[TrueNegative]]+Table8[[#This Row],[TruePositive]]</f>
        <v>249598</v>
      </c>
    </row>
    <row r="257" spans="1:11" x14ac:dyDescent="0.2">
      <c r="A257">
        <v>14</v>
      </c>
      <c r="B257">
        <v>40</v>
      </c>
      <c r="C257">
        <v>3</v>
      </c>
      <c r="D257">
        <v>29</v>
      </c>
      <c r="E257">
        <v>90</v>
      </c>
      <c r="F257">
        <v>162090</v>
      </c>
      <c r="G257">
        <v>1525</v>
      </c>
      <c r="H257">
        <v>453</v>
      </c>
      <c r="I257">
        <v>88765</v>
      </c>
      <c r="J257">
        <f>Table8[[#This Row],[FalsePositive]]+Table8[[#This Row],[FalseNegative]]</f>
        <v>1978</v>
      </c>
      <c r="K257">
        <f>Table8[[#This Row],[TrueNegative]]+Table8[[#This Row],[TruePositive]]</f>
        <v>250855</v>
      </c>
    </row>
    <row r="258" spans="1:11" x14ac:dyDescent="0.2">
      <c r="A258">
        <v>14</v>
      </c>
      <c r="B258">
        <v>40</v>
      </c>
      <c r="C258">
        <v>6</v>
      </c>
      <c r="D258">
        <v>21</v>
      </c>
      <c r="E258">
        <v>90</v>
      </c>
      <c r="F258">
        <v>162808</v>
      </c>
      <c r="G258">
        <v>807</v>
      </c>
      <c r="H258">
        <v>417</v>
      </c>
      <c r="I258">
        <v>88801</v>
      </c>
      <c r="J258">
        <f>Table8[[#This Row],[FalsePositive]]+Table8[[#This Row],[FalseNegative]]</f>
        <v>1224</v>
      </c>
      <c r="K258">
        <f>Table8[[#This Row],[TrueNegative]]+Table8[[#This Row],[TruePositive]]</f>
        <v>251609</v>
      </c>
    </row>
    <row r="259" spans="1:11" x14ac:dyDescent="0.2">
      <c r="A259">
        <v>14</v>
      </c>
      <c r="B259">
        <v>40</v>
      </c>
      <c r="C259">
        <v>9</v>
      </c>
      <c r="D259">
        <v>15</v>
      </c>
      <c r="E259">
        <v>90</v>
      </c>
      <c r="F259">
        <v>162859</v>
      </c>
      <c r="G259">
        <v>756</v>
      </c>
      <c r="H259">
        <v>183</v>
      </c>
      <c r="I259">
        <v>89035</v>
      </c>
      <c r="J259">
        <f>Table8[[#This Row],[FalsePositive]]+Table8[[#This Row],[FalseNegative]]</f>
        <v>939</v>
      </c>
      <c r="K259">
        <f>Table8[[#This Row],[TrueNegative]]+Table8[[#This Row],[TruePositive]]</f>
        <v>251894</v>
      </c>
    </row>
    <row r="260" spans="1:11" x14ac:dyDescent="0.2">
      <c r="A260">
        <v>14</v>
      </c>
      <c r="B260">
        <v>80</v>
      </c>
      <c r="C260">
        <v>3</v>
      </c>
      <c r="D260">
        <v>13</v>
      </c>
      <c r="E260">
        <v>90</v>
      </c>
      <c r="F260">
        <v>163023</v>
      </c>
      <c r="G260">
        <v>592</v>
      </c>
      <c r="H260">
        <v>384</v>
      </c>
      <c r="I260">
        <v>88834</v>
      </c>
      <c r="J260">
        <f>Table8[[#This Row],[FalsePositive]]+Table8[[#This Row],[FalseNegative]]</f>
        <v>976</v>
      </c>
      <c r="K260">
        <f>Table8[[#This Row],[TrueNegative]]+Table8[[#This Row],[TruePositive]]</f>
        <v>251857</v>
      </c>
    </row>
    <row r="261" spans="1:11" x14ac:dyDescent="0.2">
      <c r="A261">
        <v>14</v>
      </c>
      <c r="B261">
        <v>80</v>
      </c>
      <c r="C261">
        <v>6</v>
      </c>
      <c r="D261">
        <v>13</v>
      </c>
      <c r="E261">
        <v>90</v>
      </c>
      <c r="F261">
        <v>163058</v>
      </c>
      <c r="G261">
        <v>557</v>
      </c>
      <c r="H261">
        <v>253</v>
      </c>
      <c r="I261">
        <v>88965</v>
      </c>
      <c r="J261">
        <f>Table8[[#This Row],[FalsePositive]]+Table8[[#This Row],[FalseNegative]]</f>
        <v>810</v>
      </c>
      <c r="K261">
        <f>Table8[[#This Row],[TrueNegative]]+Table8[[#This Row],[TruePositive]]</f>
        <v>252023</v>
      </c>
    </row>
    <row r="262" spans="1:11" x14ac:dyDescent="0.2">
      <c r="A262">
        <v>14</v>
      </c>
      <c r="B262">
        <v>80</v>
      </c>
      <c r="C262">
        <v>9</v>
      </c>
      <c r="D262">
        <v>13</v>
      </c>
      <c r="E262">
        <v>90</v>
      </c>
      <c r="F262">
        <v>163143</v>
      </c>
      <c r="G262">
        <v>472</v>
      </c>
      <c r="H262">
        <v>157</v>
      </c>
      <c r="I262">
        <v>89061</v>
      </c>
      <c r="J262">
        <f>Table8[[#This Row],[FalsePositive]]+Table8[[#This Row],[FalseNegative]]</f>
        <v>629</v>
      </c>
      <c r="K262">
        <f>Table8[[#This Row],[TrueNegative]]+Table8[[#This Row],[TruePositive]]</f>
        <v>252204</v>
      </c>
    </row>
    <row r="263" spans="1:11" x14ac:dyDescent="0.2">
      <c r="A263">
        <v>14</v>
      </c>
      <c r="B263">
        <v>20</v>
      </c>
      <c r="C263">
        <v>3</v>
      </c>
      <c r="D263">
        <v>53</v>
      </c>
      <c r="E263">
        <v>100</v>
      </c>
      <c r="F263">
        <v>160812</v>
      </c>
      <c r="G263">
        <v>2803</v>
      </c>
      <c r="H263">
        <v>468</v>
      </c>
      <c r="I263">
        <v>88750</v>
      </c>
      <c r="J263">
        <f>Table8[[#This Row],[FalsePositive]]+Table8[[#This Row],[FalseNegative]]</f>
        <v>3271</v>
      </c>
      <c r="K263">
        <f>Table8[[#This Row],[TrueNegative]]+Table8[[#This Row],[TruePositive]]</f>
        <v>249562</v>
      </c>
    </row>
    <row r="264" spans="1:11" x14ac:dyDescent="0.2">
      <c r="A264">
        <v>14</v>
      </c>
      <c r="B264">
        <v>20</v>
      </c>
      <c r="C264">
        <v>6</v>
      </c>
      <c r="D264">
        <v>45</v>
      </c>
      <c r="E264">
        <v>100</v>
      </c>
      <c r="F264">
        <v>161520</v>
      </c>
      <c r="G264">
        <v>2095</v>
      </c>
      <c r="H264">
        <v>268</v>
      </c>
      <c r="I264">
        <v>88950</v>
      </c>
      <c r="J264">
        <f>Table8[[#This Row],[FalsePositive]]+Table8[[#This Row],[FalseNegative]]</f>
        <v>2363</v>
      </c>
      <c r="K264">
        <f>Table8[[#This Row],[TrueNegative]]+Table8[[#This Row],[TruePositive]]</f>
        <v>250470</v>
      </c>
    </row>
    <row r="265" spans="1:11" x14ac:dyDescent="0.2">
      <c r="A265">
        <v>14</v>
      </c>
      <c r="B265">
        <v>20</v>
      </c>
      <c r="C265">
        <v>9</v>
      </c>
      <c r="D265">
        <v>49</v>
      </c>
      <c r="E265">
        <v>100</v>
      </c>
      <c r="F265">
        <v>161274</v>
      </c>
      <c r="G265">
        <v>2341</v>
      </c>
      <c r="H265">
        <v>176</v>
      </c>
      <c r="I265">
        <v>89042</v>
      </c>
      <c r="J265">
        <f>Table8[[#This Row],[FalsePositive]]+Table8[[#This Row],[FalseNegative]]</f>
        <v>2517</v>
      </c>
      <c r="K265">
        <f>Table8[[#This Row],[TrueNegative]]+Table8[[#This Row],[TruePositive]]</f>
        <v>250316</v>
      </c>
    </row>
    <row r="266" spans="1:11" x14ac:dyDescent="0.2">
      <c r="A266">
        <v>14</v>
      </c>
      <c r="B266">
        <v>40</v>
      </c>
      <c r="C266">
        <v>3</v>
      </c>
      <c r="D266">
        <v>29</v>
      </c>
      <c r="E266">
        <v>100</v>
      </c>
      <c r="F266">
        <v>162250</v>
      </c>
      <c r="G266">
        <v>1365</v>
      </c>
      <c r="H266">
        <v>250</v>
      </c>
      <c r="I266">
        <v>88968</v>
      </c>
      <c r="J266">
        <f>Table8[[#This Row],[FalsePositive]]+Table8[[#This Row],[FalseNegative]]</f>
        <v>1615</v>
      </c>
      <c r="K266">
        <f>Table8[[#This Row],[TrueNegative]]+Table8[[#This Row],[TruePositive]]</f>
        <v>251218</v>
      </c>
    </row>
    <row r="267" spans="1:11" x14ac:dyDescent="0.2">
      <c r="A267">
        <v>14</v>
      </c>
      <c r="B267">
        <v>40</v>
      </c>
      <c r="C267">
        <v>6</v>
      </c>
      <c r="D267">
        <v>19</v>
      </c>
      <c r="E267">
        <v>100</v>
      </c>
      <c r="F267">
        <v>162951</v>
      </c>
      <c r="G267">
        <v>664</v>
      </c>
      <c r="H267">
        <v>87</v>
      </c>
      <c r="I267">
        <v>89131</v>
      </c>
      <c r="J267">
        <f>Table8[[#This Row],[FalsePositive]]+Table8[[#This Row],[FalseNegative]]</f>
        <v>751</v>
      </c>
      <c r="K267">
        <f>Table8[[#This Row],[TrueNegative]]+Table8[[#This Row],[TruePositive]]</f>
        <v>252082</v>
      </c>
    </row>
    <row r="268" spans="1:11" x14ac:dyDescent="0.2">
      <c r="A268">
        <v>14</v>
      </c>
      <c r="B268">
        <v>40</v>
      </c>
      <c r="C268">
        <v>9</v>
      </c>
      <c r="D268">
        <v>19</v>
      </c>
      <c r="E268">
        <v>100</v>
      </c>
      <c r="F268">
        <v>162973</v>
      </c>
      <c r="G268">
        <v>642</v>
      </c>
      <c r="H268">
        <v>347</v>
      </c>
      <c r="I268">
        <v>88871</v>
      </c>
      <c r="J268">
        <f>Table8[[#This Row],[FalsePositive]]+Table8[[#This Row],[FalseNegative]]</f>
        <v>989</v>
      </c>
      <c r="K268">
        <f>Table8[[#This Row],[TrueNegative]]+Table8[[#This Row],[TruePositive]]</f>
        <v>251844</v>
      </c>
    </row>
    <row r="269" spans="1:11" x14ac:dyDescent="0.2">
      <c r="A269">
        <v>14</v>
      </c>
      <c r="B269">
        <v>80</v>
      </c>
      <c r="C269">
        <v>3</v>
      </c>
      <c r="D269">
        <v>15</v>
      </c>
      <c r="E269">
        <v>100</v>
      </c>
      <c r="F269">
        <v>162999</v>
      </c>
      <c r="G269">
        <v>616</v>
      </c>
      <c r="H269">
        <v>302</v>
      </c>
      <c r="I269">
        <v>88916</v>
      </c>
      <c r="J269">
        <f>Table8[[#This Row],[FalsePositive]]+Table8[[#This Row],[FalseNegative]]</f>
        <v>918</v>
      </c>
      <c r="K269">
        <f>Table8[[#This Row],[TrueNegative]]+Table8[[#This Row],[TruePositive]]</f>
        <v>251915</v>
      </c>
    </row>
    <row r="270" spans="1:11" x14ac:dyDescent="0.2">
      <c r="A270">
        <v>14</v>
      </c>
      <c r="B270">
        <v>80</v>
      </c>
      <c r="C270">
        <v>6</v>
      </c>
      <c r="D270">
        <v>11</v>
      </c>
      <c r="E270">
        <v>100</v>
      </c>
      <c r="F270">
        <v>163160</v>
      </c>
      <c r="G270">
        <v>455</v>
      </c>
      <c r="H270">
        <v>204</v>
      </c>
      <c r="I270">
        <v>89014</v>
      </c>
      <c r="J270">
        <f>Table8[[#This Row],[FalsePositive]]+Table8[[#This Row],[FalseNegative]]</f>
        <v>659</v>
      </c>
      <c r="K270">
        <f>Table8[[#This Row],[TrueNegative]]+Table8[[#This Row],[TruePositive]]</f>
        <v>252174</v>
      </c>
    </row>
    <row r="271" spans="1:11" x14ac:dyDescent="0.2">
      <c r="A271">
        <v>14</v>
      </c>
      <c r="B271">
        <v>80</v>
      </c>
      <c r="C271">
        <v>9</v>
      </c>
      <c r="D271">
        <v>17</v>
      </c>
      <c r="E271">
        <v>100</v>
      </c>
      <c r="F271">
        <v>163300</v>
      </c>
      <c r="G271">
        <v>315</v>
      </c>
      <c r="H271">
        <v>210</v>
      </c>
      <c r="I271">
        <v>89008</v>
      </c>
      <c r="J271">
        <f>Table8[[#This Row],[FalsePositive]]+Table8[[#This Row],[FalseNegative]]</f>
        <v>525</v>
      </c>
      <c r="K271">
        <f>Table8[[#This Row],[TrueNegative]]+Table8[[#This Row],[TruePositive]]</f>
        <v>252308</v>
      </c>
    </row>
    <row r="272" spans="1:11" x14ac:dyDescent="0.2">
      <c r="A272">
        <v>16</v>
      </c>
      <c r="B272">
        <v>20</v>
      </c>
      <c r="C272">
        <v>3</v>
      </c>
      <c r="D272">
        <v>33</v>
      </c>
      <c r="E272">
        <v>10</v>
      </c>
      <c r="F272">
        <v>52157</v>
      </c>
      <c r="G272">
        <v>270</v>
      </c>
      <c r="H272">
        <v>1029</v>
      </c>
      <c r="I272">
        <v>276120</v>
      </c>
      <c r="J272">
        <f>Table8[[#This Row],[FalsePositive]]+Table8[[#This Row],[FalseNegative]]</f>
        <v>1299</v>
      </c>
      <c r="K272">
        <f>Table8[[#This Row],[TrueNegative]]+Table8[[#This Row],[TruePositive]]</f>
        <v>328277</v>
      </c>
    </row>
    <row r="273" spans="1:11" x14ac:dyDescent="0.2">
      <c r="A273">
        <v>16</v>
      </c>
      <c r="B273">
        <v>20</v>
      </c>
      <c r="C273">
        <v>6</v>
      </c>
      <c r="D273">
        <v>35</v>
      </c>
      <c r="E273">
        <v>10</v>
      </c>
      <c r="F273">
        <v>51736</v>
      </c>
      <c r="G273">
        <v>691</v>
      </c>
      <c r="H273">
        <v>1491</v>
      </c>
      <c r="I273">
        <v>275658</v>
      </c>
      <c r="J273">
        <f>Table8[[#This Row],[FalsePositive]]+Table8[[#This Row],[FalseNegative]]</f>
        <v>2182</v>
      </c>
      <c r="K273">
        <f>Table8[[#This Row],[TrueNegative]]+Table8[[#This Row],[TruePositive]]</f>
        <v>327394</v>
      </c>
    </row>
    <row r="274" spans="1:11" x14ac:dyDescent="0.2">
      <c r="A274">
        <v>16</v>
      </c>
      <c r="B274">
        <v>20</v>
      </c>
      <c r="C274">
        <v>9</v>
      </c>
      <c r="D274">
        <v>41</v>
      </c>
      <c r="E274">
        <v>10</v>
      </c>
      <c r="F274">
        <v>51422</v>
      </c>
      <c r="G274">
        <v>1005</v>
      </c>
      <c r="H274">
        <v>1161</v>
      </c>
      <c r="I274">
        <v>275988</v>
      </c>
      <c r="J274">
        <f>Table8[[#This Row],[FalsePositive]]+Table8[[#This Row],[FalseNegative]]</f>
        <v>2166</v>
      </c>
      <c r="K274">
        <f>Table8[[#This Row],[TrueNegative]]+Table8[[#This Row],[TruePositive]]</f>
        <v>327410</v>
      </c>
    </row>
    <row r="275" spans="1:11" x14ac:dyDescent="0.2">
      <c r="A275">
        <v>16</v>
      </c>
      <c r="B275">
        <v>40</v>
      </c>
      <c r="C275">
        <v>3</v>
      </c>
      <c r="D275">
        <v>35</v>
      </c>
      <c r="E275">
        <v>10</v>
      </c>
      <c r="F275">
        <v>51793</v>
      </c>
      <c r="G275">
        <v>634</v>
      </c>
      <c r="H275">
        <v>1679</v>
      </c>
      <c r="I275">
        <v>275470</v>
      </c>
      <c r="J275">
        <f>Table8[[#This Row],[FalsePositive]]+Table8[[#This Row],[FalseNegative]]</f>
        <v>2313</v>
      </c>
      <c r="K275">
        <f>Table8[[#This Row],[TrueNegative]]+Table8[[#This Row],[TruePositive]]</f>
        <v>327263</v>
      </c>
    </row>
    <row r="276" spans="1:11" x14ac:dyDescent="0.2">
      <c r="A276">
        <v>16</v>
      </c>
      <c r="B276">
        <v>40</v>
      </c>
      <c r="C276">
        <v>6</v>
      </c>
      <c r="D276">
        <v>37</v>
      </c>
      <c r="E276">
        <v>10</v>
      </c>
      <c r="F276">
        <v>51736</v>
      </c>
      <c r="G276">
        <v>691</v>
      </c>
      <c r="H276">
        <v>988</v>
      </c>
      <c r="I276">
        <v>276161</v>
      </c>
      <c r="J276">
        <f>Table8[[#This Row],[FalsePositive]]+Table8[[#This Row],[FalseNegative]]</f>
        <v>1679</v>
      </c>
      <c r="K276">
        <f>Table8[[#This Row],[TrueNegative]]+Table8[[#This Row],[TruePositive]]</f>
        <v>327897</v>
      </c>
    </row>
    <row r="277" spans="1:11" x14ac:dyDescent="0.2">
      <c r="A277">
        <v>16</v>
      </c>
      <c r="B277">
        <v>40</v>
      </c>
      <c r="C277">
        <v>9</v>
      </c>
      <c r="D277">
        <v>37</v>
      </c>
      <c r="E277">
        <v>10</v>
      </c>
      <c r="F277">
        <v>51853</v>
      </c>
      <c r="G277">
        <v>574</v>
      </c>
      <c r="H277">
        <v>757</v>
      </c>
      <c r="I277">
        <v>276392</v>
      </c>
      <c r="J277">
        <f>Table8[[#This Row],[FalsePositive]]+Table8[[#This Row],[FalseNegative]]</f>
        <v>1331</v>
      </c>
      <c r="K277">
        <f>Table8[[#This Row],[TrueNegative]]+Table8[[#This Row],[TruePositive]]</f>
        <v>328245</v>
      </c>
    </row>
    <row r="278" spans="1:11" x14ac:dyDescent="0.2">
      <c r="A278">
        <v>16</v>
      </c>
      <c r="B278">
        <v>80</v>
      </c>
      <c r="C278">
        <v>3</v>
      </c>
      <c r="D278">
        <v>39</v>
      </c>
      <c r="E278">
        <v>10</v>
      </c>
      <c r="F278">
        <v>51633</v>
      </c>
      <c r="G278">
        <v>794</v>
      </c>
      <c r="H278">
        <v>1262</v>
      </c>
      <c r="I278">
        <v>275887</v>
      </c>
      <c r="J278">
        <f>Table8[[#This Row],[FalsePositive]]+Table8[[#This Row],[FalseNegative]]</f>
        <v>2056</v>
      </c>
      <c r="K278">
        <f>Table8[[#This Row],[TrueNegative]]+Table8[[#This Row],[TruePositive]]</f>
        <v>327520</v>
      </c>
    </row>
    <row r="279" spans="1:11" x14ac:dyDescent="0.2">
      <c r="A279">
        <v>16</v>
      </c>
      <c r="B279">
        <v>80</v>
      </c>
      <c r="C279">
        <v>6</v>
      </c>
      <c r="D279">
        <v>37</v>
      </c>
      <c r="E279">
        <v>10</v>
      </c>
      <c r="F279">
        <v>51807</v>
      </c>
      <c r="G279">
        <v>620</v>
      </c>
      <c r="H279">
        <v>1426</v>
      </c>
      <c r="I279">
        <v>275723</v>
      </c>
      <c r="J279">
        <f>Table8[[#This Row],[FalsePositive]]+Table8[[#This Row],[FalseNegative]]</f>
        <v>2046</v>
      </c>
      <c r="K279">
        <f>Table8[[#This Row],[TrueNegative]]+Table8[[#This Row],[TruePositive]]</f>
        <v>327530</v>
      </c>
    </row>
    <row r="280" spans="1:11" x14ac:dyDescent="0.2">
      <c r="A280">
        <v>16</v>
      </c>
      <c r="B280">
        <v>80</v>
      </c>
      <c r="C280">
        <v>9</v>
      </c>
      <c r="D280">
        <v>31</v>
      </c>
      <c r="E280">
        <v>10</v>
      </c>
      <c r="F280">
        <v>52056</v>
      </c>
      <c r="G280">
        <v>371</v>
      </c>
      <c r="H280">
        <v>1365</v>
      </c>
      <c r="I280">
        <v>275784</v>
      </c>
      <c r="J280">
        <f>Table8[[#This Row],[FalsePositive]]+Table8[[#This Row],[FalseNegative]]</f>
        <v>1736</v>
      </c>
      <c r="K280">
        <f>Table8[[#This Row],[TrueNegative]]+Table8[[#This Row],[TruePositive]]</f>
        <v>327840</v>
      </c>
    </row>
    <row r="281" spans="1:11" x14ac:dyDescent="0.2">
      <c r="A281">
        <v>16</v>
      </c>
      <c r="B281">
        <v>20</v>
      </c>
      <c r="C281">
        <v>3</v>
      </c>
      <c r="D281">
        <v>59</v>
      </c>
      <c r="E281">
        <v>20</v>
      </c>
      <c r="F281">
        <v>51258</v>
      </c>
      <c r="G281">
        <v>1169</v>
      </c>
      <c r="H281">
        <v>2296</v>
      </c>
      <c r="I281">
        <v>274853</v>
      </c>
      <c r="J281">
        <f>Table8[[#This Row],[FalsePositive]]+Table8[[#This Row],[FalseNegative]]</f>
        <v>3465</v>
      </c>
      <c r="K281">
        <f>Table8[[#This Row],[TrueNegative]]+Table8[[#This Row],[TruePositive]]</f>
        <v>326111</v>
      </c>
    </row>
    <row r="282" spans="1:11" x14ac:dyDescent="0.2">
      <c r="A282">
        <v>16</v>
      </c>
      <c r="B282">
        <v>20</v>
      </c>
      <c r="C282">
        <v>6</v>
      </c>
      <c r="D282">
        <v>53</v>
      </c>
      <c r="E282">
        <v>20</v>
      </c>
      <c r="F282">
        <v>50927</v>
      </c>
      <c r="G282">
        <v>1500</v>
      </c>
      <c r="H282">
        <v>2599</v>
      </c>
      <c r="I282">
        <v>274550</v>
      </c>
      <c r="J282">
        <f>Table8[[#This Row],[FalsePositive]]+Table8[[#This Row],[FalseNegative]]</f>
        <v>4099</v>
      </c>
      <c r="K282">
        <f>Table8[[#This Row],[TrueNegative]]+Table8[[#This Row],[TruePositive]]</f>
        <v>325477</v>
      </c>
    </row>
    <row r="283" spans="1:11" x14ac:dyDescent="0.2">
      <c r="A283">
        <v>16</v>
      </c>
      <c r="B283">
        <v>20</v>
      </c>
      <c r="C283">
        <v>9</v>
      </c>
      <c r="D283">
        <v>51</v>
      </c>
      <c r="E283">
        <v>20</v>
      </c>
      <c r="F283">
        <v>51560</v>
      </c>
      <c r="G283">
        <v>867</v>
      </c>
      <c r="H283">
        <v>1780</v>
      </c>
      <c r="I283">
        <v>275369</v>
      </c>
      <c r="J283">
        <f>Table8[[#This Row],[FalsePositive]]+Table8[[#This Row],[FalseNegative]]</f>
        <v>2647</v>
      </c>
      <c r="K283">
        <f>Table8[[#This Row],[TrueNegative]]+Table8[[#This Row],[TruePositive]]</f>
        <v>326929</v>
      </c>
    </row>
    <row r="284" spans="1:11" x14ac:dyDescent="0.2">
      <c r="A284">
        <v>16</v>
      </c>
      <c r="B284">
        <v>40</v>
      </c>
      <c r="C284">
        <v>3</v>
      </c>
      <c r="D284">
        <v>33</v>
      </c>
      <c r="E284">
        <v>20</v>
      </c>
      <c r="F284">
        <v>52046</v>
      </c>
      <c r="G284">
        <v>381</v>
      </c>
      <c r="H284">
        <v>1214</v>
      </c>
      <c r="I284">
        <v>275935</v>
      </c>
      <c r="J284">
        <f>Table8[[#This Row],[FalsePositive]]+Table8[[#This Row],[FalseNegative]]</f>
        <v>1595</v>
      </c>
      <c r="K284">
        <f>Table8[[#This Row],[TrueNegative]]+Table8[[#This Row],[TruePositive]]</f>
        <v>327981</v>
      </c>
    </row>
    <row r="285" spans="1:11" x14ac:dyDescent="0.2">
      <c r="A285">
        <v>16</v>
      </c>
      <c r="B285">
        <v>40</v>
      </c>
      <c r="C285">
        <v>6</v>
      </c>
      <c r="D285">
        <v>35</v>
      </c>
      <c r="E285">
        <v>20</v>
      </c>
      <c r="F285">
        <v>52147</v>
      </c>
      <c r="G285">
        <v>280</v>
      </c>
      <c r="H285">
        <v>1147</v>
      </c>
      <c r="I285">
        <v>276002</v>
      </c>
      <c r="J285">
        <f>Table8[[#This Row],[FalsePositive]]+Table8[[#This Row],[FalseNegative]]</f>
        <v>1427</v>
      </c>
      <c r="K285">
        <f>Table8[[#This Row],[TrueNegative]]+Table8[[#This Row],[TruePositive]]</f>
        <v>328149</v>
      </c>
    </row>
    <row r="286" spans="1:11" x14ac:dyDescent="0.2">
      <c r="A286">
        <v>16</v>
      </c>
      <c r="B286">
        <v>40</v>
      </c>
      <c r="C286">
        <v>9</v>
      </c>
      <c r="D286">
        <v>37</v>
      </c>
      <c r="E286">
        <v>20</v>
      </c>
      <c r="F286">
        <v>51729</v>
      </c>
      <c r="G286">
        <v>698</v>
      </c>
      <c r="H286">
        <v>1253</v>
      </c>
      <c r="I286">
        <v>275896</v>
      </c>
      <c r="J286">
        <f>Table8[[#This Row],[FalsePositive]]+Table8[[#This Row],[FalseNegative]]</f>
        <v>1951</v>
      </c>
      <c r="K286">
        <f>Table8[[#This Row],[TrueNegative]]+Table8[[#This Row],[TruePositive]]</f>
        <v>327625</v>
      </c>
    </row>
    <row r="287" spans="1:11" x14ac:dyDescent="0.2">
      <c r="A287">
        <v>16</v>
      </c>
      <c r="B287">
        <v>80</v>
      </c>
      <c r="C287">
        <v>3</v>
      </c>
      <c r="D287">
        <v>37</v>
      </c>
      <c r="E287">
        <v>20</v>
      </c>
      <c r="F287">
        <v>51818</v>
      </c>
      <c r="G287">
        <v>609</v>
      </c>
      <c r="H287">
        <v>1132</v>
      </c>
      <c r="I287">
        <v>276017</v>
      </c>
      <c r="J287">
        <f>Table8[[#This Row],[FalsePositive]]+Table8[[#This Row],[FalseNegative]]</f>
        <v>1741</v>
      </c>
      <c r="K287">
        <f>Table8[[#This Row],[TrueNegative]]+Table8[[#This Row],[TruePositive]]</f>
        <v>327835</v>
      </c>
    </row>
    <row r="288" spans="1:11" x14ac:dyDescent="0.2">
      <c r="A288">
        <v>16</v>
      </c>
      <c r="B288">
        <v>80</v>
      </c>
      <c r="C288">
        <v>6</v>
      </c>
      <c r="D288">
        <v>37</v>
      </c>
      <c r="E288">
        <v>20</v>
      </c>
      <c r="F288">
        <v>51700</v>
      </c>
      <c r="G288">
        <v>727</v>
      </c>
      <c r="H288">
        <v>1304</v>
      </c>
      <c r="I288">
        <v>275845</v>
      </c>
      <c r="J288">
        <f>Table8[[#This Row],[FalsePositive]]+Table8[[#This Row],[FalseNegative]]</f>
        <v>2031</v>
      </c>
      <c r="K288">
        <f>Table8[[#This Row],[TrueNegative]]+Table8[[#This Row],[TruePositive]]</f>
        <v>327545</v>
      </c>
    </row>
    <row r="289" spans="1:11" x14ac:dyDescent="0.2">
      <c r="A289">
        <v>16</v>
      </c>
      <c r="B289">
        <v>80</v>
      </c>
      <c r="C289">
        <v>9</v>
      </c>
      <c r="D289">
        <v>39</v>
      </c>
      <c r="E289">
        <v>20</v>
      </c>
      <c r="F289">
        <v>51536</v>
      </c>
      <c r="G289">
        <v>891</v>
      </c>
      <c r="H289">
        <v>1477</v>
      </c>
      <c r="I289">
        <v>275672</v>
      </c>
      <c r="J289">
        <f>Table8[[#This Row],[FalsePositive]]+Table8[[#This Row],[FalseNegative]]</f>
        <v>2368</v>
      </c>
      <c r="K289">
        <f>Table8[[#This Row],[TrueNegative]]+Table8[[#This Row],[TruePositive]]</f>
        <v>327208</v>
      </c>
    </row>
    <row r="290" spans="1:11" x14ac:dyDescent="0.2">
      <c r="A290">
        <v>16</v>
      </c>
      <c r="B290">
        <v>20</v>
      </c>
      <c r="C290">
        <v>3</v>
      </c>
      <c r="D290">
        <v>61</v>
      </c>
      <c r="E290">
        <v>30</v>
      </c>
      <c r="F290">
        <v>51629</v>
      </c>
      <c r="G290">
        <v>798</v>
      </c>
      <c r="H290">
        <v>3276</v>
      </c>
      <c r="I290">
        <v>273873</v>
      </c>
      <c r="J290">
        <f>Table8[[#This Row],[FalsePositive]]+Table8[[#This Row],[FalseNegative]]</f>
        <v>4074</v>
      </c>
      <c r="K290">
        <f>Table8[[#This Row],[TrueNegative]]+Table8[[#This Row],[TruePositive]]</f>
        <v>325502</v>
      </c>
    </row>
    <row r="291" spans="1:11" x14ac:dyDescent="0.2">
      <c r="A291">
        <v>16</v>
      </c>
      <c r="B291">
        <v>20</v>
      </c>
      <c r="C291">
        <v>6</v>
      </c>
      <c r="D291">
        <v>49</v>
      </c>
      <c r="E291">
        <v>30</v>
      </c>
      <c r="F291">
        <v>51214</v>
      </c>
      <c r="G291">
        <v>1213</v>
      </c>
      <c r="H291">
        <v>1951</v>
      </c>
      <c r="I291">
        <v>275198</v>
      </c>
      <c r="J291">
        <f>Table8[[#This Row],[FalsePositive]]+Table8[[#This Row],[FalseNegative]]</f>
        <v>3164</v>
      </c>
      <c r="K291">
        <f>Table8[[#This Row],[TrueNegative]]+Table8[[#This Row],[TruePositive]]</f>
        <v>326412</v>
      </c>
    </row>
    <row r="292" spans="1:11" x14ac:dyDescent="0.2">
      <c r="A292">
        <v>16</v>
      </c>
      <c r="B292">
        <v>20</v>
      </c>
      <c r="C292">
        <v>9</v>
      </c>
      <c r="D292">
        <v>53</v>
      </c>
      <c r="E292">
        <v>30</v>
      </c>
      <c r="F292">
        <v>51426</v>
      </c>
      <c r="G292">
        <v>1001</v>
      </c>
      <c r="H292">
        <v>1746</v>
      </c>
      <c r="I292">
        <v>275403</v>
      </c>
      <c r="J292">
        <f>Table8[[#This Row],[FalsePositive]]+Table8[[#This Row],[FalseNegative]]</f>
        <v>2747</v>
      </c>
      <c r="K292">
        <f>Table8[[#This Row],[TrueNegative]]+Table8[[#This Row],[TruePositive]]</f>
        <v>326829</v>
      </c>
    </row>
    <row r="293" spans="1:11" x14ac:dyDescent="0.2">
      <c r="A293">
        <v>16</v>
      </c>
      <c r="B293">
        <v>40</v>
      </c>
      <c r="C293">
        <v>3</v>
      </c>
      <c r="D293">
        <v>49</v>
      </c>
      <c r="E293">
        <v>30</v>
      </c>
      <c r="F293">
        <v>51065</v>
      </c>
      <c r="G293">
        <v>1362</v>
      </c>
      <c r="H293">
        <v>2129</v>
      </c>
      <c r="I293">
        <v>275020</v>
      </c>
      <c r="J293">
        <f>Table8[[#This Row],[FalsePositive]]+Table8[[#This Row],[FalseNegative]]</f>
        <v>3491</v>
      </c>
      <c r="K293">
        <f>Table8[[#This Row],[TrueNegative]]+Table8[[#This Row],[TruePositive]]</f>
        <v>326085</v>
      </c>
    </row>
    <row r="294" spans="1:11" x14ac:dyDescent="0.2">
      <c r="A294">
        <v>16</v>
      </c>
      <c r="B294">
        <v>40</v>
      </c>
      <c r="C294">
        <v>6</v>
      </c>
      <c r="D294">
        <v>35</v>
      </c>
      <c r="E294">
        <v>30</v>
      </c>
      <c r="F294">
        <v>51859</v>
      </c>
      <c r="G294">
        <v>568</v>
      </c>
      <c r="H294">
        <v>1804</v>
      </c>
      <c r="I294">
        <v>275345</v>
      </c>
      <c r="J294">
        <f>Table8[[#This Row],[FalsePositive]]+Table8[[#This Row],[FalseNegative]]</f>
        <v>2372</v>
      </c>
      <c r="K294">
        <f>Table8[[#This Row],[TrueNegative]]+Table8[[#This Row],[TruePositive]]</f>
        <v>327204</v>
      </c>
    </row>
    <row r="295" spans="1:11" x14ac:dyDescent="0.2">
      <c r="A295">
        <v>16</v>
      </c>
      <c r="B295">
        <v>40</v>
      </c>
      <c r="C295">
        <v>9</v>
      </c>
      <c r="D295">
        <v>37</v>
      </c>
      <c r="E295">
        <v>30</v>
      </c>
      <c r="F295">
        <v>51650</v>
      </c>
      <c r="G295">
        <v>777</v>
      </c>
      <c r="H295">
        <v>1287</v>
      </c>
      <c r="I295">
        <v>275862</v>
      </c>
      <c r="J295">
        <f>Table8[[#This Row],[FalsePositive]]+Table8[[#This Row],[FalseNegative]]</f>
        <v>2064</v>
      </c>
      <c r="K295">
        <f>Table8[[#This Row],[TrueNegative]]+Table8[[#This Row],[TruePositive]]</f>
        <v>327512</v>
      </c>
    </row>
    <row r="296" spans="1:11" x14ac:dyDescent="0.2">
      <c r="A296">
        <v>16</v>
      </c>
      <c r="B296">
        <v>80</v>
      </c>
      <c r="C296">
        <v>3</v>
      </c>
      <c r="D296">
        <v>33</v>
      </c>
      <c r="E296">
        <v>30</v>
      </c>
      <c r="F296">
        <v>52022</v>
      </c>
      <c r="G296">
        <v>405</v>
      </c>
      <c r="H296">
        <v>1310</v>
      </c>
      <c r="I296">
        <v>275839</v>
      </c>
      <c r="J296">
        <f>Table8[[#This Row],[FalsePositive]]+Table8[[#This Row],[FalseNegative]]</f>
        <v>1715</v>
      </c>
      <c r="K296">
        <f>Table8[[#This Row],[TrueNegative]]+Table8[[#This Row],[TruePositive]]</f>
        <v>327861</v>
      </c>
    </row>
    <row r="297" spans="1:11" x14ac:dyDescent="0.2">
      <c r="A297">
        <v>16</v>
      </c>
      <c r="B297">
        <v>80</v>
      </c>
      <c r="C297">
        <v>6</v>
      </c>
      <c r="D297">
        <v>37</v>
      </c>
      <c r="E297">
        <v>30</v>
      </c>
      <c r="F297">
        <v>51900</v>
      </c>
      <c r="G297">
        <v>527</v>
      </c>
      <c r="H297">
        <v>1164</v>
      </c>
      <c r="I297">
        <v>275985</v>
      </c>
      <c r="J297">
        <f>Table8[[#This Row],[FalsePositive]]+Table8[[#This Row],[FalseNegative]]</f>
        <v>1691</v>
      </c>
      <c r="K297">
        <f>Table8[[#This Row],[TrueNegative]]+Table8[[#This Row],[TruePositive]]</f>
        <v>327885</v>
      </c>
    </row>
    <row r="298" spans="1:11" x14ac:dyDescent="0.2">
      <c r="A298">
        <v>16</v>
      </c>
      <c r="B298">
        <v>80</v>
      </c>
      <c r="C298">
        <v>9</v>
      </c>
      <c r="D298">
        <v>35</v>
      </c>
      <c r="E298">
        <v>30</v>
      </c>
      <c r="F298">
        <v>52124</v>
      </c>
      <c r="G298">
        <v>303</v>
      </c>
      <c r="H298">
        <v>1291</v>
      </c>
      <c r="I298">
        <v>275858</v>
      </c>
      <c r="J298">
        <f>Table8[[#This Row],[FalsePositive]]+Table8[[#This Row],[FalseNegative]]</f>
        <v>1594</v>
      </c>
      <c r="K298">
        <f>Table8[[#This Row],[TrueNegative]]+Table8[[#This Row],[TruePositive]]</f>
        <v>327982</v>
      </c>
    </row>
    <row r="299" spans="1:11" x14ac:dyDescent="0.2">
      <c r="A299">
        <v>16</v>
      </c>
      <c r="B299">
        <v>20</v>
      </c>
      <c r="C299">
        <v>3</v>
      </c>
      <c r="D299">
        <v>69</v>
      </c>
      <c r="E299">
        <v>40</v>
      </c>
      <c r="F299">
        <v>50694</v>
      </c>
      <c r="G299">
        <v>1733</v>
      </c>
      <c r="H299">
        <v>2866</v>
      </c>
      <c r="I299">
        <v>274283</v>
      </c>
      <c r="J299">
        <f>Table8[[#This Row],[FalsePositive]]+Table8[[#This Row],[FalseNegative]]</f>
        <v>4599</v>
      </c>
      <c r="K299">
        <f>Table8[[#This Row],[TrueNegative]]+Table8[[#This Row],[TruePositive]]</f>
        <v>324977</v>
      </c>
    </row>
    <row r="300" spans="1:11" x14ac:dyDescent="0.2">
      <c r="A300">
        <v>16</v>
      </c>
      <c r="B300">
        <v>20</v>
      </c>
      <c r="C300">
        <v>6</v>
      </c>
      <c r="D300">
        <v>63</v>
      </c>
      <c r="E300">
        <v>40</v>
      </c>
      <c r="F300">
        <v>51333</v>
      </c>
      <c r="G300">
        <v>1094</v>
      </c>
      <c r="H300">
        <v>2156</v>
      </c>
      <c r="I300">
        <v>274993</v>
      </c>
      <c r="J300">
        <f>Table8[[#This Row],[FalsePositive]]+Table8[[#This Row],[FalseNegative]]</f>
        <v>3250</v>
      </c>
      <c r="K300">
        <f>Table8[[#This Row],[TrueNegative]]+Table8[[#This Row],[TruePositive]]</f>
        <v>326326</v>
      </c>
    </row>
    <row r="301" spans="1:11" x14ac:dyDescent="0.2">
      <c r="A301">
        <v>16</v>
      </c>
      <c r="B301">
        <v>20</v>
      </c>
      <c r="C301">
        <v>9</v>
      </c>
      <c r="D301">
        <v>69</v>
      </c>
      <c r="E301">
        <v>40</v>
      </c>
      <c r="F301">
        <v>51564</v>
      </c>
      <c r="G301">
        <v>863</v>
      </c>
      <c r="H301">
        <v>2394</v>
      </c>
      <c r="I301">
        <v>274755</v>
      </c>
      <c r="J301">
        <f>Table8[[#This Row],[FalsePositive]]+Table8[[#This Row],[FalseNegative]]</f>
        <v>3257</v>
      </c>
      <c r="K301">
        <f>Table8[[#This Row],[TrueNegative]]+Table8[[#This Row],[TruePositive]]</f>
        <v>326319</v>
      </c>
    </row>
    <row r="302" spans="1:11" x14ac:dyDescent="0.2">
      <c r="A302">
        <v>16</v>
      </c>
      <c r="B302">
        <v>40</v>
      </c>
      <c r="C302">
        <v>3</v>
      </c>
      <c r="D302">
        <v>55</v>
      </c>
      <c r="E302">
        <v>40</v>
      </c>
      <c r="F302">
        <v>51799</v>
      </c>
      <c r="G302">
        <v>628</v>
      </c>
      <c r="H302">
        <v>2008</v>
      </c>
      <c r="I302">
        <v>275141</v>
      </c>
      <c r="J302">
        <f>Table8[[#This Row],[FalsePositive]]+Table8[[#This Row],[FalseNegative]]</f>
        <v>2636</v>
      </c>
      <c r="K302">
        <f>Table8[[#This Row],[TrueNegative]]+Table8[[#This Row],[TruePositive]]</f>
        <v>326940</v>
      </c>
    </row>
    <row r="303" spans="1:11" x14ac:dyDescent="0.2">
      <c r="A303">
        <v>16</v>
      </c>
      <c r="B303">
        <v>40</v>
      </c>
      <c r="C303">
        <v>6</v>
      </c>
      <c r="D303">
        <v>55</v>
      </c>
      <c r="E303">
        <v>40</v>
      </c>
      <c r="F303">
        <v>51169</v>
      </c>
      <c r="G303">
        <v>1258</v>
      </c>
      <c r="H303">
        <v>1997</v>
      </c>
      <c r="I303">
        <v>275152</v>
      </c>
      <c r="J303">
        <f>Table8[[#This Row],[FalsePositive]]+Table8[[#This Row],[FalseNegative]]</f>
        <v>3255</v>
      </c>
      <c r="K303">
        <f>Table8[[#This Row],[TrueNegative]]+Table8[[#This Row],[TruePositive]]</f>
        <v>326321</v>
      </c>
    </row>
    <row r="304" spans="1:11" x14ac:dyDescent="0.2">
      <c r="A304">
        <v>16</v>
      </c>
      <c r="B304">
        <v>40</v>
      </c>
      <c r="C304">
        <v>9</v>
      </c>
      <c r="D304">
        <v>53</v>
      </c>
      <c r="E304">
        <v>40</v>
      </c>
      <c r="F304">
        <v>51223</v>
      </c>
      <c r="G304">
        <v>1204</v>
      </c>
      <c r="H304">
        <v>2232</v>
      </c>
      <c r="I304">
        <v>274917</v>
      </c>
      <c r="J304">
        <f>Table8[[#This Row],[FalsePositive]]+Table8[[#This Row],[FalseNegative]]</f>
        <v>3436</v>
      </c>
      <c r="K304">
        <f>Table8[[#This Row],[TrueNegative]]+Table8[[#This Row],[TruePositive]]</f>
        <v>326140</v>
      </c>
    </row>
    <row r="305" spans="1:11" x14ac:dyDescent="0.2">
      <c r="A305">
        <v>16</v>
      </c>
      <c r="B305">
        <v>80</v>
      </c>
      <c r="C305">
        <v>3</v>
      </c>
      <c r="D305">
        <v>35</v>
      </c>
      <c r="E305">
        <v>40</v>
      </c>
      <c r="F305">
        <v>51819</v>
      </c>
      <c r="G305">
        <v>608</v>
      </c>
      <c r="H305">
        <v>1304</v>
      </c>
      <c r="I305">
        <v>275845</v>
      </c>
      <c r="J305">
        <f>Table8[[#This Row],[FalsePositive]]+Table8[[#This Row],[FalseNegative]]</f>
        <v>1912</v>
      </c>
      <c r="K305">
        <f>Table8[[#This Row],[TrueNegative]]+Table8[[#This Row],[TruePositive]]</f>
        <v>327664</v>
      </c>
    </row>
    <row r="306" spans="1:11" x14ac:dyDescent="0.2">
      <c r="A306">
        <v>16</v>
      </c>
      <c r="B306">
        <v>80</v>
      </c>
      <c r="C306">
        <v>6</v>
      </c>
      <c r="D306">
        <v>35</v>
      </c>
      <c r="E306">
        <v>40</v>
      </c>
      <c r="F306">
        <v>51753</v>
      </c>
      <c r="G306">
        <v>674</v>
      </c>
      <c r="H306">
        <v>1361</v>
      </c>
      <c r="I306">
        <v>275788</v>
      </c>
      <c r="J306">
        <f>Table8[[#This Row],[FalsePositive]]+Table8[[#This Row],[FalseNegative]]</f>
        <v>2035</v>
      </c>
      <c r="K306">
        <f>Table8[[#This Row],[TrueNegative]]+Table8[[#This Row],[TruePositive]]</f>
        <v>327541</v>
      </c>
    </row>
    <row r="307" spans="1:11" x14ac:dyDescent="0.2">
      <c r="A307">
        <v>16</v>
      </c>
      <c r="B307">
        <v>80</v>
      </c>
      <c r="C307">
        <v>9</v>
      </c>
      <c r="D307">
        <v>39</v>
      </c>
      <c r="E307">
        <v>40</v>
      </c>
      <c r="F307">
        <v>51569</v>
      </c>
      <c r="G307">
        <v>858</v>
      </c>
      <c r="H307">
        <v>1301</v>
      </c>
      <c r="I307">
        <v>275848</v>
      </c>
      <c r="J307">
        <f>Table8[[#This Row],[FalsePositive]]+Table8[[#This Row],[FalseNegative]]</f>
        <v>2159</v>
      </c>
      <c r="K307">
        <f>Table8[[#This Row],[TrueNegative]]+Table8[[#This Row],[TruePositive]]</f>
        <v>327417</v>
      </c>
    </row>
    <row r="308" spans="1:11" x14ac:dyDescent="0.2">
      <c r="A308">
        <v>16</v>
      </c>
      <c r="B308">
        <v>20</v>
      </c>
      <c r="C308">
        <v>3</v>
      </c>
      <c r="D308">
        <v>79</v>
      </c>
      <c r="E308">
        <v>50</v>
      </c>
      <c r="F308">
        <v>51035</v>
      </c>
      <c r="G308">
        <v>1392</v>
      </c>
      <c r="H308">
        <v>4014</v>
      </c>
      <c r="I308">
        <v>273135</v>
      </c>
      <c r="J308">
        <f>Table8[[#This Row],[FalsePositive]]+Table8[[#This Row],[FalseNegative]]</f>
        <v>5406</v>
      </c>
      <c r="K308">
        <f>Table8[[#This Row],[TrueNegative]]+Table8[[#This Row],[TruePositive]]</f>
        <v>324170</v>
      </c>
    </row>
    <row r="309" spans="1:11" x14ac:dyDescent="0.2">
      <c r="A309">
        <v>16</v>
      </c>
      <c r="B309">
        <v>20</v>
      </c>
      <c r="C309">
        <v>6</v>
      </c>
      <c r="D309">
        <v>65</v>
      </c>
      <c r="E309">
        <v>50</v>
      </c>
      <c r="F309">
        <v>50745</v>
      </c>
      <c r="G309">
        <v>1682</v>
      </c>
      <c r="H309">
        <v>3026</v>
      </c>
      <c r="I309">
        <v>274123</v>
      </c>
      <c r="J309">
        <f>Table8[[#This Row],[FalsePositive]]+Table8[[#This Row],[FalseNegative]]</f>
        <v>4708</v>
      </c>
      <c r="K309">
        <f>Table8[[#This Row],[TrueNegative]]+Table8[[#This Row],[TruePositive]]</f>
        <v>324868</v>
      </c>
    </row>
    <row r="310" spans="1:11" x14ac:dyDescent="0.2">
      <c r="A310">
        <v>16</v>
      </c>
      <c r="B310">
        <v>20</v>
      </c>
      <c r="C310">
        <v>9</v>
      </c>
      <c r="D310">
        <v>65</v>
      </c>
      <c r="E310">
        <v>50</v>
      </c>
      <c r="F310">
        <v>51081</v>
      </c>
      <c r="G310">
        <v>1346</v>
      </c>
      <c r="H310">
        <v>2942</v>
      </c>
      <c r="I310">
        <v>274207</v>
      </c>
      <c r="J310">
        <f>Table8[[#This Row],[FalsePositive]]+Table8[[#This Row],[FalseNegative]]</f>
        <v>4288</v>
      </c>
      <c r="K310">
        <f>Table8[[#This Row],[TrueNegative]]+Table8[[#This Row],[TruePositive]]</f>
        <v>325288</v>
      </c>
    </row>
    <row r="311" spans="1:11" x14ac:dyDescent="0.2">
      <c r="A311">
        <v>16</v>
      </c>
      <c r="B311">
        <v>40</v>
      </c>
      <c r="C311">
        <v>3</v>
      </c>
      <c r="D311">
        <v>51</v>
      </c>
      <c r="E311">
        <v>50</v>
      </c>
      <c r="F311">
        <v>51113</v>
      </c>
      <c r="G311">
        <v>1314</v>
      </c>
      <c r="H311">
        <v>2594</v>
      </c>
      <c r="I311">
        <v>274555</v>
      </c>
      <c r="J311">
        <f>Table8[[#This Row],[FalsePositive]]+Table8[[#This Row],[FalseNegative]]</f>
        <v>3908</v>
      </c>
      <c r="K311">
        <f>Table8[[#This Row],[TrueNegative]]+Table8[[#This Row],[TruePositive]]</f>
        <v>325668</v>
      </c>
    </row>
    <row r="312" spans="1:11" x14ac:dyDescent="0.2">
      <c r="A312">
        <v>16</v>
      </c>
      <c r="B312">
        <v>40</v>
      </c>
      <c r="C312">
        <v>6</v>
      </c>
      <c r="D312">
        <v>57</v>
      </c>
      <c r="E312">
        <v>50</v>
      </c>
      <c r="F312">
        <v>50843</v>
      </c>
      <c r="G312">
        <v>1584</v>
      </c>
      <c r="H312">
        <v>3141</v>
      </c>
      <c r="I312">
        <v>274008</v>
      </c>
      <c r="J312">
        <f>Table8[[#This Row],[FalsePositive]]+Table8[[#This Row],[FalseNegative]]</f>
        <v>4725</v>
      </c>
      <c r="K312">
        <f>Table8[[#This Row],[TrueNegative]]+Table8[[#This Row],[TruePositive]]</f>
        <v>324851</v>
      </c>
    </row>
    <row r="313" spans="1:11" x14ac:dyDescent="0.2">
      <c r="A313">
        <v>16</v>
      </c>
      <c r="B313">
        <v>40</v>
      </c>
      <c r="C313">
        <v>9</v>
      </c>
      <c r="D313">
        <v>51</v>
      </c>
      <c r="E313">
        <v>50</v>
      </c>
      <c r="F313">
        <v>51170</v>
      </c>
      <c r="G313">
        <v>1257</v>
      </c>
      <c r="H313">
        <v>2083</v>
      </c>
      <c r="I313">
        <v>275066</v>
      </c>
      <c r="J313">
        <f>Table8[[#This Row],[FalsePositive]]+Table8[[#This Row],[FalseNegative]]</f>
        <v>3340</v>
      </c>
      <c r="K313">
        <f>Table8[[#This Row],[TrueNegative]]+Table8[[#This Row],[TruePositive]]</f>
        <v>326236</v>
      </c>
    </row>
    <row r="314" spans="1:11" x14ac:dyDescent="0.2">
      <c r="A314">
        <v>16</v>
      </c>
      <c r="B314">
        <v>80</v>
      </c>
      <c r="C314">
        <v>3</v>
      </c>
      <c r="D314">
        <v>39</v>
      </c>
      <c r="E314">
        <v>50</v>
      </c>
      <c r="F314">
        <v>51202</v>
      </c>
      <c r="G314">
        <v>1225</v>
      </c>
      <c r="H314">
        <v>1748</v>
      </c>
      <c r="I314">
        <v>275401</v>
      </c>
      <c r="J314">
        <f>Table8[[#This Row],[FalsePositive]]+Table8[[#This Row],[FalseNegative]]</f>
        <v>2973</v>
      </c>
      <c r="K314">
        <f>Table8[[#This Row],[TrueNegative]]+Table8[[#This Row],[TruePositive]]</f>
        <v>326603</v>
      </c>
    </row>
    <row r="315" spans="1:11" x14ac:dyDescent="0.2">
      <c r="A315">
        <v>16</v>
      </c>
      <c r="B315">
        <v>80</v>
      </c>
      <c r="C315">
        <v>6</v>
      </c>
      <c r="D315">
        <v>41</v>
      </c>
      <c r="E315">
        <v>50</v>
      </c>
      <c r="F315">
        <v>51444</v>
      </c>
      <c r="G315">
        <v>983</v>
      </c>
      <c r="H315">
        <v>1290</v>
      </c>
      <c r="I315">
        <v>275859</v>
      </c>
      <c r="J315">
        <f>Table8[[#This Row],[FalsePositive]]+Table8[[#This Row],[FalseNegative]]</f>
        <v>2273</v>
      </c>
      <c r="K315">
        <f>Table8[[#This Row],[TrueNegative]]+Table8[[#This Row],[TruePositive]]</f>
        <v>327303</v>
      </c>
    </row>
    <row r="316" spans="1:11" x14ac:dyDescent="0.2">
      <c r="A316">
        <v>16</v>
      </c>
      <c r="B316">
        <v>80</v>
      </c>
      <c r="C316">
        <v>9</v>
      </c>
      <c r="D316">
        <v>37</v>
      </c>
      <c r="E316">
        <v>50</v>
      </c>
      <c r="F316">
        <v>51834</v>
      </c>
      <c r="G316">
        <v>593</v>
      </c>
      <c r="H316">
        <v>1053</v>
      </c>
      <c r="I316">
        <v>276096</v>
      </c>
      <c r="J316">
        <f>Table8[[#This Row],[FalsePositive]]+Table8[[#This Row],[FalseNegative]]</f>
        <v>1646</v>
      </c>
      <c r="K316">
        <f>Table8[[#This Row],[TrueNegative]]+Table8[[#This Row],[TruePositive]]</f>
        <v>327930</v>
      </c>
    </row>
    <row r="317" spans="1:11" x14ac:dyDescent="0.2">
      <c r="A317">
        <v>16</v>
      </c>
      <c r="B317">
        <v>20</v>
      </c>
      <c r="C317">
        <v>3</v>
      </c>
      <c r="D317">
        <v>97</v>
      </c>
      <c r="E317">
        <v>60</v>
      </c>
      <c r="F317">
        <v>50985</v>
      </c>
      <c r="G317">
        <v>1442</v>
      </c>
      <c r="H317">
        <v>4443</v>
      </c>
      <c r="I317">
        <v>272706</v>
      </c>
      <c r="J317">
        <f>Table8[[#This Row],[FalsePositive]]+Table8[[#This Row],[FalseNegative]]</f>
        <v>5885</v>
      </c>
      <c r="K317">
        <f>Table8[[#This Row],[TrueNegative]]+Table8[[#This Row],[TruePositive]]</f>
        <v>323691</v>
      </c>
    </row>
    <row r="318" spans="1:11" x14ac:dyDescent="0.2">
      <c r="A318">
        <v>16</v>
      </c>
      <c r="B318">
        <v>20</v>
      </c>
      <c r="C318">
        <v>6</v>
      </c>
      <c r="D318">
        <v>87</v>
      </c>
      <c r="E318">
        <v>60</v>
      </c>
      <c r="F318">
        <v>51428</v>
      </c>
      <c r="G318">
        <v>999</v>
      </c>
      <c r="H318">
        <v>4756</v>
      </c>
      <c r="I318">
        <v>272393</v>
      </c>
      <c r="J318">
        <f>Table8[[#This Row],[FalsePositive]]+Table8[[#This Row],[FalseNegative]]</f>
        <v>5755</v>
      </c>
      <c r="K318">
        <f>Table8[[#This Row],[TrueNegative]]+Table8[[#This Row],[TruePositive]]</f>
        <v>323821</v>
      </c>
    </row>
    <row r="319" spans="1:11" x14ac:dyDescent="0.2">
      <c r="A319">
        <v>16</v>
      </c>
      <c r="B319">
        <v>20</v>
      </c>
      <c r="C319">
        <v>9</v>
      </c>
      <c r="D319">
        <v>89</v>
      </c>
      <c r="E319">
        <v>60</v>
      </c>
      <c r="F319">
        <v>51389</v>
      </c>
      <c r="G319">
        <v>1038</v>
      </c>
      <c r="H319">
        <v>3637</v>
      </c>
      <c r="I319">
        <v>273512</v>
      </c>
      <c r="J319">
        <f>Table8[[#This Row],[FalsePositive]]+Table8[[#This Row],[FalseNegative]]</f>
        <v>4675</v>
      </c>
      <c r="K319">
        <f>Table8[[#This Row],[TrueNegative]]+Table8[[#This Row],[TruePositive]]</f>
        <v>324901</v>
      </c>
    </row>
    <row r="320" spans="1:11" x14ac:dyDescent="0.2">
      <c r="A320">
        <v>16</v>
      </c>
      <c r="B320">
        <v>40</v>
      </c>
      <c r="C320">
        <v>3</v>
      </c>
      <c r="D320">
        <v>63</v>
      </c>
      <c r="E320">
        <v>60</v>
      </c>
      <c r="F320">
        <v>51562</v>
      </c>
      <c r="G320">
        <v>865</v>
      </c>
      <c r="H320">
        <v>3036</v>
      </c>
      <c r="I320">
        <v>274113</v>
      </c>
      <c r="J320">
        <f>Table8[[#This Row],[FalsePositive]]+Table8[[#This Row],[FalseNegative]]</f>
        <v>3901</v>
      </c>
      <c r="K320">
        <f>Table8[[#This Row],[TrueNegative]]+Table8[[#This Row],[TruePositive]]</f>
        <v>325675</v>
      </c>
    </row>
    <row r="321" spans="1:11" x14ac:dyDescent="0.2">
      <c r="A321">
        <v>16</v>
      </c>
      <c r="B321">
        <v>40</v>
      </c>
      <c r="C321">
        <v>6</v>
      </c>
      <c r="D321">
        <v>51</v>
      </c>
      <c r="E321">
        <v>60</v>
      </c>
      <c r="F321">
        <v>51229</v>
      </c>
      <c r="G321">
        <v>1198</v>
      </c>
      <c r="H321">
        <v>2077</v>
      </c>
      <c r="I321">
        <v>275072</v>
      </c>
      <c r="J321">
        <f>Table8[[#This Row],[FalsePositive]]+Table8[[#This Row],[FalseNegative]]</f>
        <v>3275</v>
      </c>
      <c r="K321">
        <f>Table8[[#This Row],[TrueNegative]]+Table8[[#This Row],[TruePositive]]</f>
        <v>326301</v>
      </c>
    </row>
    <row r="322" spans="1:11" x14ac:dyDescent="0.2">
      <c r="A322">
        <v>16</v>
      </c>
      <c r="B322">
        <v>40</v>
      </c>
      <c r="C322">
        <v>9</v>
      </c>
      <c r="D322">
        <v>51</v>
      </c>
      <c r="E322">
        <v>60</v>
      </c>
      <c r="F322">
        <v>51266</v>
      </c>
      <c r="G322">
        <v>1161</v>
      </c>
      <c r="H322">
        <v>2079</v>
      </c>
      <c r="I322">
        <v>275070</v>
      </c>
      <c r="J322">
        <f>Table8[[#This Row],[FalsePositive]]+Table8[[#This Row],[FalseNegative]]</f>
        <v>3240</v>
      </c>
      <c r="K322">
        <f>Table8[[#This Row],[TrueNegative]]+Table8[[#This Row],[TruePositive]]</f>
        <v>326336</v>
      </c>
    </row>
    <row r="323" spans="1:11" x14ac:dyDescent="0.2">
      <c r="A323">
        <v>16</v>
      </c>
      <c r="B323">
        <v>80</v>
      </c>
      <c r="C323">
        <v>3</v>
      </c>
      <c r="D323">
        <v>45</v>
      </c>
      <c r="E323">
        <v>60</v>
      </c>
      <c r="F323">
        <v>51163</v>
      </c>
      <c r="G323">
        <v>1264</v>
      </c>
      <c r="H323">
        <v>2127</v>
      </c>
      <c r="I323">
        <v>275022</v>
      </c>
      <c r="J323">
        <f>Table8[[#This Row],[FalsePositive]]+Table8[[#This Row],[FalseNegative]]</f>
        <v>3391</v>
      </c>
      <c r="K323">
        <f>Table8[[#This Row],[TrueNegative]]+Table8[[#This Row],[TruePositive]]</f>
        <v>326185</v>
      </c>
    </row>
    <row r="324" spans="1:11" x14ac:dyDescent="0.2">
      <c r="A324">
        <v>16</v>
      </c>
      <c r="B324">
        <v>80</v>
      </c>
      <c r="C324">
        <v>6</v>
      </c>
      <c r="D324">
        <v>37</v>
      </c>
      <c r="E324">
        <v>60</v>
      </c>
      <c r="F324">
        <v>51659</v>
      </c>
      <c r="G324">
        <v>768</v>
      </c>
      <c r="H324">
        <v>1496</v>
      </c>
      <c r="I324">
        <v>275653</v>
      </c>
      <c r="J324">
        <f>Table8[[#This Row],[FalsePositive]]+Table8[[#This Row],[FalseNegative]]</f>
        <v>2264</v>
      </c>
      <c r="K324">
        <f>Table8[[#This Row],[TrueNegative]]+Table8[[#This Row],[TruePositive]]</f>
        <v>327312</v>
      </c>
    </row>
    <row r="325" spans="1:11" x14ac:dyDescent="0.2">
      <c r="A325">
        <v>16</v>
      </c>
      <c r="B325">
        <v>80</v>
      </c>
      <c r="C325">
        <v>9</v>
      </c>
      <c r="D325">
        <v>39</v>
      </c>
      <c r="E325">
        <v>60</v>
      </c>
      <c r="F325">
        <v>51838</v>
      </c>
      <c r="G325">
        <v>589</v>
      </c>
      <c r="H325">
        <v>1175</v>
      </c>
      <c r="I325">
        <v>275974</v>
      </c>
      <c r="J325">
        <f>Table8[[#This Row],[FalsePositive]]+Table8[[#This Row],[FalseNegative]]</f>
        <v>1764</v>
      </c>
      <c r="K325">
        <f>Table8[[#This Row],[TrueNegative]]+Table8[[#This Row],[TruePositive]]</f>
        <v>327812</v>
      </c>
    </row>
    <row r="326" spans="1:11" x14ac:dyDescent="0.2">
      <c r="A326">
        <v>16</v>
      </c>
      <c r="B326">
        <v>20</v>
      </c>
      <c r="C326">
        <v>3</v>
      </c>
      <c r="D326">
        <v>97</v>
      </c>
      <c r="E326">
        <v>70</v>
      </c>
      <c r="F326">
        <v>50304</v>
      </c>
      <c r="G326">
        <v>2123</v>
      </c>
      <c r="H326">
        <v>4407</v>
      </c>
      <c r="I326">
        <v>272742</v>
      </c>
      <c r="J326">
        <f>Table8[[#This Row],[FalsePositive]]+Table8[[#This Row],[FalseNegative]]</f>
        <v>6530</v>
      </c>
      <c r="K326">
        <f>Table8[[#This Row],[TrueNegative]]+Table8[[#This Row],[TruePositive]]</f>
        <v>323046</v>
      </c>
    </row>
    <row r="327" spans="1:11" x14ac:dyDescent="0.2">
      <c r="A327">
        <v>16</v>
      </c>
      <c r="B327">
        <v>20</v>
      </c>
      <c r="C327">
        <v>6</v>
      </c>
      <c r="D327">
        <v>99</v>
      </c>
      <c r="E327">
        <v>70</v>
      </c>
      <c r="F327">
        <v>50865</v>
      </c>
      <c r="G327">
        <v>1562</v>
      </c>
      <c r="H327">
        <v>4371</v>
      </c>
      <c r="I327">
        <v>272778</v>
      </c>
      <c r="J327">
        <f>Table8[[#This Row],[FalsePositive]]+Table8[[#This Row],[FalseNegative]]</f>
        <v>5933</v>
      </c>
      <c r="K327">
        <f>Table8[[#This Row],[TrueNegative]]+Table8[[#This Row],[TruePositive]]</f>
        <v>323643</v>
      </c>
    </row>
    <row r="328" spans="1:11" x14ac:dyDescent="0.2">
      <c r="A328">
        <v>16</v>
      </c>
      <c r="B328">
        <v>20</v>
      </c>
      <c r="C328">
        <v>9</v>
      </c>
      <c r="D328">
        <v>85</v>
      </c>
      <c r="E328">
        <v>70</v>
      </c>
      <c r="F328">
        <v>51231</v>
      </c>
      <c r="G328">
        <v>1196</v>
      </c>
      <c r="H328">
        <v>4121</v>
      </c>
      <c r="I328">
        <v>273028</v>
      </c>
      <c r="J328">
        <f>Table8[[#This Row],[FalsePositive]]+Table8[[#This Row],[FalseNegative]]</f>
        <v>5317</v>
      </c>
      <c r="K328">
        <f>Table8[[#This Row],[TrueNegative]]+Table8[[#This Row],[TruePositive]]</f>
        <v>324259</v>
      </c>
    </row>
    <row r="329" spans="1:11" x14ac:dyDescent="0.2">
      <c r="A329">
        <v>16</v>
      </c>
      <c r="B329">
        <v>40</v>
      </c>
      <c r="C329">
        <v>3</v>
      </c>
      <c r="D329">
        <v>65</v>
      </c>
      <c r="E329">
        <v>70</v>
      </c>
      <c r="F329">
        <v>51236</v>
      </c>
      <c r="G329">
        <v>1191</v>
      </c>
      <c r="H329">
        <v>2985</v>
      </c>
      <c r="I329">
        <v>274164</v>
      </c>
      <c r="J329">
        <f>Table8[[#This Row],[FalsePositive]]+Table8[[#This Row],[FalseNegative]]</f>
        <v>4176</v>
      </c>
      <c r="K329">
        <f>Table8[[#This Row],[TrueNegative]]+Table8[[#This Row],[TruePositive]]</f>
        <v>325400</v>
      </c>
    </row>
    <row r="330" spans="1:11" x14ac:dyDescent="0.2">
      <c r="A330">
        <v>16</v>
      </c>
      <c r="B330">
        <v>40</v>
      </c>
      <c r="C330">
        <v>6</v>
      </c>
      <c r="D330">
        <v>71</v>
      </c>
      <c r="E330">
        <v>70</v>
      </c>
      <c r="F330">
        <v>51127</v>
      </c>
      <c r="G330">
        <v>1300</v>
      </c>
      <c r="H330">
        <v>3045</v>
      </c>
      <c r="I330">
        <v>274104</v>
      </c>
      <c r="J330">
        <f>Table8[[#This Row],[FalsePositive]]+Table8[[#This Row],[FalseNegative]]</f>
        <v>4345</v>
      </c>
      <c r="K330">
        <f>Table8[[#This Row],[TrueNegative]]+Table8[[#This Row],[TruePositive]]</f>
        <v>325231</v>
      </c>
    </row>
    <row r="331" spans="1:11" x14ac:dyDescent="0.2">
      <c r="A331">
        <v>16</v>
      </c>
      <c r="B331">
        <v>40</v>
      </c>
      <c r="C331">
        <v>9</v>
      </c>
      <c r="D331">
        <v>57</v>
      </c>
      <c r="E331">
        <v>70</v>
      </c>
      <c r="F331">
        <v>51254</v>
      </c>
      <c r="G331">
        <v>1173</v>
      </c>
      <c r="H331">
        <v>2289</v>
      </c>
      <c r="I331">
        <v>274860</v>
      </c>
      <c r="J331">
        <f>Table8[[#This Row],[FalsePositive]]+Table8[[#This Row],[FalseNegative]]</f>
        <v>3462</v>
      </c>
      <c r="K331">
        <f>Table8[[#This Row],[TrueNegative]]+Table8[[#This Row],[TruePositive]]</f>
        <v>326114</v>
      </c>
    </row>
    <row r="332" spans="1:11" x14ac:dyDescent="0.2">
      <c r="A332">
        <v>16</v>
      </c>
      <c r="B332">
        <v>80</v>
      </c>
      <c r="C332">
        <v>3</v>
      </c>
      <c r="D332">
        <v>53</v>
      </c>
      <c r="E332">
        <v>70</v>
      </c>
      <c r="F332">
        <v>51012</v>
      </c>
      <c r="G332">
        <v>1415</v>
      </c>
      <c r="H332">
        <v>2607</v>
      </c>
      <c r="I332">
        <v>274542</v>
      </c>
      <c r="J332">
        <f>Table8[[#This Row],[FalsePositive]]+Table8[[#This Row],[FalseNegative]]</f>
        <v>4022</v>
      </c>
      <c r="K332">
        <f>Table8[[#This Row],[TrueNegative]]+Table8[[#This Row],[TruePositive]]</f>
        <v>325554</v>
      </c>
    </row>
    <row r="333" spans="1:11" x14ac:dyDescent="0.2">
      <c r="A333">
        <v>16</v>
      </c>
      <c r="B333">
        <v>80</v>
      </c>
      <c r="C333">
        <v>6</v>
      </c>
      <c r="D333">
        <v>55</v>
      </c>
      <c r="E333">
        <v>70</v>
      </c>
      <c r="F333">
        <v>51043</v>
      </c>
      <c r="G333">
        <v>1384</v>
      </c>
      <c r="H333">
        <v>2286</v>
      </c>
      <c r="I333">
        <v>274863</v>
      </c>
      <c r="J333">
        <f>Table8[[#This Row],[FalsePositive]]+Table8[[#This Row],[FalseNegative]]</f>
        <v>3670</v>
      </c>
      <c r="K333">
        <f>Table8[[#This Row],[TrueNegative]]+Table8[[#This Row],[TruePositive]]</f>
        <v>325906</v>
      </c>
    </row>
    <row r="334" spans="1:11" x14ac:dyDescent="0.2">
      <c r="A334">
        <v>16</v>
      </c>
      <c r="B334">
        <v>80</v>
      </c>
      <c r="C334">
        <v>9</v>
      </c>
      <c r="D334">
        <v>37</v>
      </c>
      <c r="E334">
        <v>70</v>
      </c>
      <c r="F334">
        <v>51854</v>
      </c>
      <c r="G334">
        <v>573</v>
      </c>
      <c r="H334">
        <v>1423</v>
      </c>
      <c r="I334">
        <v>275726</v>
      </c>
      <c r="J334">
        <f>Table8[[#This Row],[FalsePositive]]+Table8[[#This Row],[FalseNegative]]</f>
        <v>1996</v>
      </c>
      <c r="K334">
        <f>Table8[[#This Row],[TrueNegative]]+Table8[[#This Row],[TruePositive]]</f>
        <v>327580</v>
      </c>
    </row>
    <row r="335" spans="1:11" x14ac:dyDescent="0.2">
      <c r="A335">
        <v>16</v>
      </c>
      <c r="B335">
        <v>20</v>
      </c>
      <c r="C335">
        <v>3</v>
      </c>
      <c r="D335">
        <v>113</v>
      </c>
      <c r="E335">
        <v>80</v>
      </c>
      <c r="F335">
        <v>50822</v>
      </c>
      <c r="G335">
        <v>1605</v>
      </c>
      <c r="H335">
        <v>5968</v>
      </c>
      <c r="I335">
        <v>271181</v>
      </c>
      <c r="J335">
        <f>Table8[[#This Row],[FalsePositive]]+Table8[[#This Row],[FalseNegative]]</f>
        <v>7573</v>
      </c>
      <c r="K335">
        <f>Table8[[#This Row],[TrueNegative]]+Table8[[#This Row],[TruePositive]]</f>
        <v>322003</v>
      </c>
    </row>
    <row r="336" spans="1:11" x14ac:dyDescent="0.2">
      <c r="A336">
        <v>16</v>
      </c>
      <c r="B336">
        <v>20</v>
      </c>
      <c r="C336">
        <v>6</v>
      </c>
      <c r="D336">
        <v>97</v>
      </c>
      <c r="E336">
        <v>80</v>
      </c>
      <c r="F336">
        <v>51176</v>
      </c>
      <c r="G336">
        <v>1251</v>
      </c>
      <c r="H336">
        <v>4326</v>
      </c>
      <c r="I336">
        <v>272823</v>
      </c>
      <c r="J336">
        <f>Table8[[#This Row],[FalsePositive]]+Table8[[#This Row],[FalseNegative]]</f>
        <v>5577</v>
      </c>
      <c r="K336">
        <f>Table8[[#This Row],[TrueNegative]]+Table8[[#This Row],[TruePositive]]</f>
        <v>323999</v>
      </c>
    </row>
    <row r="337" spans="1:11" x14ac:dyDescent="0.2">
      <c r="A337">
        <v>16</v>
      </c>
      <c r="B337">
        <v>20</v>
      </c>
      <c r="C337">
        <v>9</v>
      </c>
      <c r="D337">
        <v>95</v>
      </c>
      <c r="E337">
        <v>80</v>
      </c>
      <c r="F337">
        <v>50813</v>
      </c>
      <c r="G337">
        <v>1614</v>
      </c>
      <c r="H337">
        <v>4570</v>
      </c>
      <c r="I337">
        <v>272579</v>
      </c>
      <c r="J337">
        <f>Table8[[#This Row],[FalsePositive]]+Table8[[#This Row],[FalseNegative]]</f>
        <v>6184</v>
      </c>
      <c r="K337">
        <f>Table8[[#This Row],[TrueNegative]]+Table8[[#This Row],[TruePositive]]</f>
        <v>323392</v>
      </c>
    </row>
    <row r="338" spans="1:11" x14ac:dyDescent="0.2">
      <c r="A338">
        <v>16</v>
      </c>
      <c r="B338">
        <v>40</v>
      </c>
      <c r="C338">
        <v>3</v>
      </c>
      <c r="D338">
        <v>61</v>
      </c>
      <c r="E338">
        <v>80</v>
      </c>
      <c r="F338">
        <v>51308</v>
      </c>
      <c r="G338">
        <v>1119</v>
      </c>
      <c r="H338">
        <v>2975</v>
      </c>
      <c r="I338">
        <v>274174</v>
      </c>
      <c r="J338">
        <f>Table8[[#This Row],[FalsePositive]]+Table8[[#This Row],[FalseNegative]]</f>
        <v>4094</v>
      </c>
      <c r="K338">
        <f>Table8[[#This Row],[TrueNegative]]+Table8[[#This Row],[TruePositive]]</f>
        <v>325482</v>
      </c>
    </row>
    <row r="339" spans="1:11" x14ac:dyDescent="0.2">
      <c r="A339">
        <v>16</v>
      </c>
      <c r="B339">
        <v>40</v>
      </c>
      <c r="C339">
        <v>6</v>
      </c>
      <c r="D339">
        <v>63</v>
      </c>
      <c r="E339">
        <v>80</v>
      </c>
      <c r="F339">
        <v>51145</v>
      </c>
      <c r="G339">
        <v>1282</v>
      </c>
      <c r="H339">
        <v>2880</v>
      </c>
      <c r="I339">
        <v>274269</v>
      </c>
      <c r="J339">
        <f>Table8[[#This Row],[FalsePositive]]+Table8[[#This Row],[FalseNegative]]</f>
        <v>4162</v>
      </c>
      <c r="K339">
        <f>Table8[[#This Row],[TrueNegative]]+Table8[[#This Row],[TruePositive]]</f>
        <v>325414</v>
      </c>
    </row>
    <row r="340" spans="1:11" x14ac:dyDescent="0.2">
      <c r="A340">
        <v>16</v>
      </c>
      <c r="B340">
        <v>40</v>
      </c>
      <c r="C340">
        <v>9</v>
      </c>
      <c r="D340">
        <v>63</v>
      </c>
      <c r="E340">
        <v>80</v>
      </c>
      <c r="F340">
        <v>50726</v>
      </c>
      <c r="G340">
        <v>1701</v>
      </c>
      <c r="H340">
        <v>3200</v>
      </c>
      <c r="I340">
        <v>273949</v>
      </c>
      <c r="J340">
        <f>Table8[[#This Row],[FalsePositive]]+Table8[[#This Row],[FalseNegative]]</f>
        <v>4901</v>
      </c>
      <c r="K340">
        <f>Table8[[#This Row],[TrueNegative]]+Table8[[#This Row],[TruePositive]]</f>
        <v>324675</v>
      </c>
    </row>
    <row r="341" spans="1:11" x14ac:dyDescent="0.2">
      <c r="A341">
        <v>16</v>
      </c>
      <c r="B341">
        <v>80</v>
      </c>
      <c r="C341">
        <v>3</v>
      </c>
      <c r="D341">
        <v>53</v>
      </c>
      <c r="E341">
        <v>80</v>
      </c>
      <c r="F341">
        <v>51105</v>
      </c>
      <c r="G341">
        <v>1322</v>
      </c>
      <c r="H341">
        <v>2982</v>
      </c>
      <c r="I341">
        <v>274167</v>
      </c>
      <c r="J341">
        <f>Table8[[#This Row],[FalsePositive]]+Table8[[#This Row],[FalseNegative]]</f>
        <v>4304</v>
      </c>
      <c r="K341">
        <f>Table8[[#This Row],[TrueNegative]]+Table8[[#This Row],[TruePositive]]</f>
        <v>325272</v>
      </c>
    </row>
    <row r="342" spans="1:11" x14ac:dyDescent="0.2">
      <c r="A342">
        <v>16</v>
      </c>
      <c r="B342">
        <v>80</v>
      </c>
      <c r="C342">
        <v>6</v>
      </c>
      <c r="D342">
        <v>53</v>
      </c>
      <c r="E342">
        <v>80</v>
      </c>
      <c r="F342">
        <v>51491</v>
      </c>
      <c r="G342">
        <v>936</v>
      </c>
      <c r="H342">
        <v>2017</v>
      </c>
      <c r="I342">
        <v>275132</v>
      </c>
      <c r="J342">
        <f>Table8[[#This Row],[FalsePositive]]+Table8[[#This Row],[FalseNegative]]</f>
        <v>2953</v>
      </c>
      <c r="K342">
        <f>Table8[[#This Row],[TrueNegative]]+Table8[[#This Row],[TruePositive]]</f>
        <v>326623</v>
      </c>
    </row>
    <row r="343" spans="1:11" x14ac:dyDescent="0.2">
      <c r="A343">
        <v>16</v>
      </c>
      <c r="B343">
        <v>80</v>
      </c>
      <c r="C343">
        <v>9</v>
      </c>
      <c r="D343">
        <v>53</v>
      </c>
      <c r="E343">
        <v>80</v>
      </c>
      <c r="F343">
        <v>51354</v>
      </c>
      <c r="G343">
        <v>1073</v>
      </c>
      <c r="H343">
        <v>2512</v>
      </c>
      <c r="I343">
        <v>274637</v>
      </c>
      <c r="J343">
        <f>Table8[[#This Row],[FalsePositive]]+Table8[[#This Row],[FalseNegative]]</f>
        <v>3585</v>
      </c>
      <c r="K343">
        <f>Table8[[#This Row],[TrueNegative]]+Table8[[#This Row],[TruePositive]]</f>
        <v>325991</v>
      </c>
    </row>
    <row r="344" spans="1:11" x14ac:dyDescent="0.2">
      <c r="A344">
        <v>16</v>
      </c>
      <c r="B344">
        <v>20</v>
      </c>
      <c r="C344">
        <v>3</v>
      </c>
      <c r="D344">
        <v>131</v>
      </c>
      <c r="E344">
        <v>90</v>
      </c>
      <c r="F344">
        <v>50735</v>
      </c>
      <c r="G344">
        <v>1692</v>
      </c>
      <c r="H344">
        <v>6766</v>
      </c>
      <c r="I344">
        <v>270383</v>
      </c>
      <c r="J344">
        <f>Table8[[#This Row],[FalsePositive]]+Table8[[#This Row],[FalseNegative]]</f>
        <v>8458</v>
      </c>
      <c r="K344">
        <f>Table8[[#This Row],[TrueNegative]]+Table8[[#This Row],[TruePositive]]</f>
        <v>321118</v>
      </c>
    </row>
    <row r="345" spans="1:11" x14ac:dyDescent="0.2">
      <c r="A345">
        <v>16</v>
      </c>
      <c r="B345">
        <v>20</v>
      </c>
      <c r="C345">
        <v>6</v>
      </c>
      <c r="D345">
        <v>123</v>
      </c>
      <c r="E345">
        <v>90</v>
      </c>
      <c r="F345">
        <v>50754</v>
      </c>
      <c r="G345">
        <v>1673</v>
      </c>
      <c r="H345">
        <v>6491</v>
      </c>
      <c r="I345">
        <v>270658</v>
      </c>
      <c r="J345">
        <f>Table8[[#This Row],[FalsePositive]]+Table8[[#This Row],[FalseNegative]]</f>
        <v>8164</v>
      </c>
      <c r="K345">
        <f>Table8[[#This Row],[TrueNegative]]+Table8[[#This Row],[TruePositive]]</f>
        <v>321412</v>
      </c>
    </row>
    <row r="346" spans="1:11" x14ac:dyDescent="0.2">
      <c r="A346">
        <v>16</v>
      </c>
      <c r="B346">
        <v>20</v>
      </c>
      <c r="C346">
        <v>9</v>
      </c>
      <c r="D346">
        <v>101</v>
      </c>
      <c r="E346">
        <v>90</v>
      </c>
      <c r="F346">
        <v>50920</v>
      </c>
      <c r="G346">
        <v>1507</v>
      </c>
      <c r="H346">
        <v>4747</v>
      </c>
      <c r="I346">
        <v>272402</v>
      </c>
      <c r="J346">
        <f>Table8[[#This Row],[FalsePositive]]+Table8[[#This Row],[FalseNegative]]</f>
        <v>6254</v>
      </c>
      <c r="K346">
        <f>Table8[[#This Row],[TrueNegative]]+Table8[[#This Row],[TruePositive]]</f>
        <v>323322</v>
      </c>
    </row>
    <row r="347" spans="1:11" x14ac:dyDescent="0.2">
      <c r="A347">
        <v>16</v>
      </c>
      <c r="B347">
        <v>40</v>
      </c>
      <c r="C347">
        <v>3</v>
      </c>
      <c r="D347">
        <v>63</v>
      </c>
      <c r="E347">
        <v>90</v>
      </c>
      <c r="F347">
        <v>51102</v>
      </c>
      <c r="G347">
        <v>1325</v>
      </c>
      <c r="H347">
        <v>2285</v>
      </c>
      <c r="I347">
        <v>274864</v>
      </c>
      <c r="J347">
        <f>Table8[[#This Row],[FalsePositive]]+Table8[[#This Row],[FalseNegative]]</f>
        <v>3610</v>
      </c>
      <c r="K347">
        <f>Table8[[#This Row],[TrueNegative]]+Table8[[#This Row],[TruePositive]]</f>
        <v>325966</v>
      </c>
    </row>
    <row r="348" spans="1:11" x14ac:dyDescent="0.2">
      <c r="A348">
        <v>16</v>
      </c>
      <c r="B348">
        <v>40</v>
      </c>
      <c r="C348">
        <v>6</v>
      </c>
      <c r="D348">
        <v>63</v>
      </c>
      <c r="E348">
        <v>90</v>
      </c>
      <c r="F348">
        <v>51088</v>
      </c>
      <c r="G348">
        <v>1339</v>
      </c>
      <c r="H348">
        <v>2805</v>
      </c>
      <c r="I348">
        <v>274344</v>
      </c>
      <c r="J348">
        <f>Table8[[#This Row],[FalsePositive]]+Table8[[#This Row],[FalseNegative]]</f>
        <v>4144</v>
      </c>
      <c r="K348">
        <f>Table8[[#This Row],[TrueNegative]]+Table8[[#This Row],[TruePositive]]</f>
        <v>325432</v>
      </c>
    </row>
    <row r="349" spans="1:11" x14ac:dyDescent="0.2">
      <c r="A349">
        <v>16</v>
      </c>
      <c r="B349">
        <v>40</v>
      </c>
      <c r="C349">
        <v>9</v>
      </c>
      <c r="D349">
        <v>67</v>
      </c>
      <c r="E349">
        <v>90</v>
      </c>
      <c r="F349">
        <v>50956</v>
      </c>
      <c r="G349">
        <v>1471</v>
      </c>
      <c r="H349">
        <v>2705</v>
      </c>
      <c r="I349">
        <v>274444</v>
      </c>
      <c r="J349">
        <f>Table8[[#This Row],[FalsePositive]]+Table8[[#This Row],[FalseNegative]]</f>
        <v>4176</v>
      </c>
      <c r="K349">
        <f>Table8[[#This Row],[TrueNegative]]+Table8[[#This Row],[TruePositive]]</f>
        <v>325400</v>
      </c>
    </row>
    <row r="350" spans="1:11" x14ac:dyDescent="0.2">
      <c r="A350">
        <v>16</v>
      </c>
      <c r="B350">
        <v>80</v>
      </c>
      <c r="C350">
        <v>3</v>
      </c>
      <c r="D350">
        <v>55</v>
      </c>
      <c r="E350">
        <v>90</v>
      </c>
      <c r="F350">
        <v>51249</v>
      </c>
      <c r="G350">
        <v>1178</v>
      </c>
      <c r="H350">
        <v>2344</v>
      </c>
      <c r="I350">
        <v>274805</v>
      </c>
      <c r="J350">
        <f>Table8[[#This Row],[FalsePositive]]+Table8[[#This Row],[FalseNegative]]</f>
        <v>3522</v>
      </c>
      <c r="K350">
        <f>Table8[[#This Row],[TrueNegative]]+Table8[[#This Row],[TruePositive]]</f>
        <v>326054</v>
      </c>
    </row>
    <row r="351" spans="1:11" x14ac:dyDescent="0.2">
      <c r="A351">
        <v>16</v>
      </c>
      <c r="B351">
        <v>80</v>
      </c>
      <c r="C351">
        <v>6</v>
      </c>
      <c r="D351">
        <v>47</v>
      </c>
      <c r="E351">
        <v>90</v>
      </c>
      <c r="F351">
        <v>51174</v>
      </c>
      <c r="G351">
        <v>1253</v>
      </c>
      <c r="H351">
        <v>2240</v>
      </c>
      <c r="I351">
        <v>274909</v>
      </c>
      <c r="J351">
        <f>Table8[[#This Row],[FalsePositive]]+Table8[[#This Row],[FalseNegative]]</f>
        <v>3493</v>
      </c>
      <c r="K351">
        <f>Table8[[#This Row],[TrueNegative]]+Table8[[#This Row],[TruePositive]]</f>
        <v>326083</v>
      </c>
    </row>
    <row r="352" spans="1:11" x14ac:dyDescent="0.2">
      <c r="A352">
        <v>16</v>
      </c>
      <c r="B352">
        <v>80</v>
      </c>
      <c r="C352">
        <v>9</v>
      </c>
      <c r="D352">
        <v>55</v>
      </c>
      <c r="E352">
        <v>90</v>
      </c>
      <c r="F352">
        <v>51249</v>
      </c>
      <c r="G352">
        <v>1178</v>
      </c>
      <c r="H352">
        <v>2269</v>
      </c>
      <c r="I352">
        <v>274880</v>
      </c>
      <c r="J352">
        <f>Table8[[#This Row],[FalsePositive]]+Table8[[#This Row],[FalseNegative]]</f>
        <v>3447</v>
      </c>
      <c r="K352">
        <f>Table8[[#This Row],[TrueNegative]]+Table8[[#This Row],[TruePositive]]</f>
        <v>326129</v>
      </c>
    </row>
    <row r="353" spans="1:11" x14ac:dyDescent="0.2">
      <c r="A353">
        <v>16</v>
      </c>
      <c r="B353">
        <v>20</v>
      </c>
      <c r="C353">
        <v>3</v>
      </c>
      <c r="D353">
        <v>143</v>
      </c>
      <c r="E353">
        <v>100</v>
      </c>
      <c r="F353">
        <v>50609</v>
      </c>
      <c r="G353">
        <v>1818</v>
      </c>
      <c r="H353">
        <v>8068</v>
      </c>
      <c r="I353">
        <v>269081</v>
      </c>
      <c r="J353">
        <f>Table8[[#This Row],[FalsePositive]]+Table8[[#This Row],[FalseNegative]]</f>
        <v>9886</v>
      </c>
      <c r="K353">
        <f>Table8[[#This Row],[TrueNegative]]+Table8[[#This Row],[TruePositive]]</f>
        <v>319690</v>
      </c>
    </row>
    <row r="354" spans="1:11" x14ac:dyDescent="0.2">
      <c r="A354">
        <v>16</v>
      </c>
      <c r="B354">
        <v>20</v>
      </c>
      <c r="C354">
        <v>6</v>
      </c>
      <c r="D354">
        <v>119</v>
      </c>
      <c r="E354">
        <v>100</v>
      </c>
      <c r="F354">
        <v>50646</v>
      </c>
      <c r="G354">
        <v>1781</v>
      </c>
      <c r="H354">
        <v>5744</v>
      </c>
      <c r="I354">
        <v>271405</v>
      </c>
      <c r="J354">
        <f>Table8[[#This Row],[FalsePositive]]+Table8[[#This Row],[FalseNegative]]</f>
        <v>7525</v>
      </c>
      <c r="K354">
        <f>Table8[[#This Row],[TrueNegative]]+Table8[[#This Row],[TruePositive]]</f>
        <v>322051</v>
      </c>
    </row>
    <row r="355" spans="1:11" x14ac:dyDescent="0.2">
      <c r="A355">
        <v>16</v>
      </c>
      <c r="B355">
        <v>20</v>
      </c>
      <c r="C355">
        <v>9</v>
      </c>
      <c r="D355">
        <v>121</v>
      </c>
      <c r="E355">
        <v>100</v>
      </c>
      <c r="F355">
        <v>50740</v>
      </c>
      <c r="G355">
        <v>1687</v>
      </c>
      <c r="H355">
        <v>6099</v>
      </c>
      <c r="I355">
        <v>271050</v>
      </c>
      <c r="J355">
        <f>Table8[[#This Row],[FalsePositive]]+Table8[[#This Row],[FalseNegative]]</f>
        <v>7786</v>
      </c>
      <c r="K355">
        <f>Table8[[#This Row],[TrueNegative]]+Table8[[#This Row],[TruePositive]]</f>
        <v>321790</v>
      </c>
    </row>
    <row r="356" spans="1:11" x14ac:dyDescent="0.2">
      <c r="A356">
        <v>16</v>
      </c>
      <c r="B356">
        <v>40</v>
      </c>
      <c r="C356">
        <v>3</v>
      </c>
      <c r="D356">
        <v>77</v>
      </c>
      <c r="E356">
        <v>100</v>
      </c>
      <c r="F356">
        <v>51330</v>
      </c>
      <c r="G356">
        <v>1097</v>
      </c>
      <c r="H356">
        <v>3437</v>
      </c>
      <c r="I356">
        <v>273712</v>
      </c>
      <c r="J356">
        <f>Table8[[#This Row],[FalsePositive]]+Table8[[#This Row],[FalseNegative]]</f>
        <v>4534</v>
      </c>
      <c r="K356">
        <f>Table8[[#This Row],[TrueNegative]]+Table8[[#This Row],[TruePositive]]</f>
        <v>325042</v>
      </c>
    </row>
    <row r="357" spans="1:11" x14ac:dyDescent="0.2">
      <c r="A357">
        <v>16</v>
      </c>
      <c r="B357">
        <v>40</v>
      </c>
      <c r="C357">
        <v>6</v>
      </c>
      <c r="D357">
        <v>63</v>
      </c>
      <c r="E357">
        <v>100</v>
      </c>
      <c r="F357">
        <v>50854</v>
      </c>
      <c r="G357">
        <v>1573</v>
      </c>
      <c r="H357">
        <v>3692</v>
      </c>
      <c r="I357">
        <v>273457</v>
      </c>
      <c r="J357">
        <f>Table8[[#This Row],[FalsePositive]]+Table8[[#This Row],[FalseNegative]]</f>
        <v>5265</v>
      </c>
      <c r="K357">
        <f>Table8[[#This Row],[TrueNegative]]+Table8[[#This Row],[TruePositive]]</f>
        <v>324311</v>
      </c>
    </row>
    <row r="358" spans="1:11" x14ac:dyDescent="0.2">
      <c r="A358">
        <v>16</v>
      </c>
      <c r="B358">
        <v>40</v>
      </c>
      <c r="C358">
        <v>9</v>
      </c>
      <c r="D358">
        <v>65</v>
      </c>
      <c r="E358">
        <v>100</v>
      </c>
      <c r="F358">
        <v>50796</v>
      </c>
      <c r="G358">
        <v>1631</v>
      </c>
      <c r="H358">
        <v>2948</v>
      </c>
      <c r="I358">
        <v>274201</v>
      </c>
      <c r="J358">
        <f>Table8[[#This Row],[FalsePositive]]+Table8[[#This Row],[FalseNegative]]</f>
        <v>4579</v>
      </c>
      <c r="K358">
        <f>Table8[[#This Row],[TrueNegative]]+Table8[[#This Row],[TruePositive]]</f>
        <v>324997</v>
      </c>
    </row>
    <row r="359" spans="1:11" x14ac:dyDescent="0.2">
      <c r="A359">
        <v>16</v>
      </c>
      <c r="B359">
        <v>80</v>
      </c>
      <c r="C359">
        <v>3</v>
      </c>
      <c r="D359">
        <v>53</v>
      </c>
      <c r="E359">
        <v>100</v>
      </c>
      <c r="F359">
        <v>51152</v>
      </c>
      <c r="G359">
        <v>1275</v>
      </c>
      <c r="H359">
        <v>2722</v>
      </c>
      <c r="I359">
        <v>274427</v>
      </c>
      <c r="J359">
        <f>Table8[[#This Row],[FalsePositive]]+Table8[[#This Row],[FalseNegative]]</f>
        <v>3997</v>
      </c>
      <c r="K359">
        <f>Table8[[#This Row],[TrueNegative]]+Table8[[#This Row],[TruePositive]]</f>
        <v>325579</v>
      </c>
    </row>
    <row r="360" spans="1:11" x14ac:dyDescent="0.2">
      <c r="A360">
        <v>16</v>
      </c>
      <c r="B360">
        <v>80</v>
      </c>
      <c r="C360">
        <v>6</v>
      </c>
      <c r="D360">
        <v>51</v>
      </c>
      <c r="E360">
        <v>100</v>
      </c>
      <c r="F360">
        <v>51205</v>
      </c>
      <c r="G360">
        <v>1222</v>
      </c>
      <c r="H360">
        <v>2436</v>
      </c>
      <c r="I360">
        <v>274713</v>
      </c>
      <c r="J360">
        <f>Table8[[#This Row],[FalsePositive]]+Table8[[#This Row],[FalseNegative]]</f>
        <v>3658</v>
      </c>
      <c r="K360">
        <f>Table8[[#This Row],[TrueNegative]]+Table8[[#This Row],[TruePositive]]</f>
        <v>325918</v>
      </c>
    </row>
    <row r="361" spans="1:11" x14ac:dyDescent="0.2">
      <c r="A361">
        <v>16</v>
      </c>
      <c r="B361">
        <v>80</v>
      </c>
      <c r="C361">
        <v>9</v>
      </c>
      <c r="D361">
        <v>49</v>
      </c>
      <c r="E361">
        <v>100</v>
      </c>
      <c r="F361">
        <v>51186</v>
      </c>
      <c r="G361">
        <v>1241</v>
      </c>
      <c r="H361">
        <v>3047</v>
      </c>
      <c r="I361">
        <v>274102</v>
      </c>
      <c r="J361">
        <f>Table8[[#This Row],[FalsePositive]]+Table8[[#This Row],[FalseNegative]]</f>
        <v>4288</v>
      </c>
      <c r="K361">
        <f>Table8[[#This Row],[TrueNegative]]+Table8[[#This Row],[TruePositive]]</f>
        <v>325288</v>
      </c>
    </row>
    <row r="362" spans="1:11" x14ac:dyDescent="0.2">
      <c r="A362">
        <v>18</v>
      </c>
      <c r="B362">
        <v>20</v>
      </c>
      <c r="C362">
        <v>3</v>
      </c>
      <c r="D362">
        <v>23</v>
      </c>
      <c r="E362">
        <v>10</v>
      </c>
      <c r="F362">
        <v>159162</v>
      </c>
      <c r="G362">
        <v>529</v>
      </c>
      <c r="H362">
        <v>815</v>
      </c>
      <c r="I362">
        <v>214277</v>
      </c>
      <c r="J362">
        <f>Table8[[#This Row],[FalsePositive]]+Table8[[#This Row],[FalseNegative]]</f>
        <v>1344</v>
      </c>
      <c r="K362">
        <f>Table8[[#This Row],[TrueNegative]]+Table8[[#This Row],[TruePositive]]</f>
        <v>373439</v>
      </c>
    </row>
    <row r="363" spans="1:11" x14ac:dyDescent="0.2">
      <c r="A363">
        <v>18</v>
      </c>
      <c r="B363">
        <v>20</v>
      </c>
      <c r="C363">
        <v>6</v>
      </c>
      <c r="D363">
        <v>23</v>
      </c>
      <c r="E363">
        <v>10</v>
      </c>
      <c r="F363">
        <v>159348</v>
      </c>
      <c r="G363">
        <v>343</v>
      </c>
      <c r="H363">
        <v>395</v>
      </c>
      <c r="I363">
        <v>214697</v>
      </c>
      <c r="J363">
        <f>Table8[[#This Row],[FalsePositive]]+Table8[[#This Row],[FalseNegative]]</f>
        <v>738</v>
      </c>
      <c r="K363">
        <f>Table8[[#This Row],[TrueNegative]]+Table8[[#This Row],[TruePositive]]</f>
        <v>374045</v>
      </c>
    </row>
    <row r="364" spans="1:11" x14ac:dyDescent="0.2">
      <c r="A364">
        <v>18</v>
      </c>
      <c r="B364">
        <v>20</v>
      </c>
      <c r="C364">
        <v>9</v>
      </c>
      <c r="D364">
        <v>21</v>
      </c>
      <c r="E364">
        <v>10</v>
      </c>
      <c r="F364">
        <v>159199</v>
      </c>
      <c r="G364">
        <v>492</v>
      </c>
      <c r="H364">
        <v>797</v>
      </c>
      <c r="I364">
        <v>214295</v>
      </c>
      <c r="J364">
        <f>Table8[[#This Row],[FalsePositive]]+Table8[[#This Row],[FalseNegative]]</f>
        <v>1289</v>
      </c>
      <c r="K364">
        <f>Table8[[#This Row],[TrueNegative]]+Table8[[#This Row],[TruePositive]]</f>
        <v>373494</v>
      </c>
    </row>
    <row r="365" spans="1:11" x14ac:dyDescent="0.2">
      <c r="A365">
        <v>18</v>
      </c>
      <c r="B365">
        <v>40</v>
      </c>
      <c r="C365">
        <v>3</v>
      </c>
      <c r="D365">
        <v>21</v>
      </c>
      <c r="E365">
        <v>10</v>
      </c>
      <c r="F365">
        <v>159406</v>
      </c>
      <c r="G365">
        <v>285</v>
      </c>
      <c r="H365">
        <v>834</v>
      </c>
      <c r="I365">
        <v>214258</v>
      </c>
      <c r="J365">
        <f>Table8[[#This Row],[FalsePositive]]+Table8[[#This Row],[FalseNegative]]</f>
        <v>1119</v>
      </c>
      <c r="K365">
        <f>Table8[[#This Row],[TrueNegative]]+Table8[[#This Row],[TruePositive]]</f>
        <v>373664</v>
      </c>
    </row>
    <row r="366" spans="1:11" x14ac:dyDescent="0.2">
      <c r="A366">
        <v>18</v>
      </c>
      <c r="B366">
        <v>40</v>
      </c>
      <c r="C366">
        <v>6</v>
      </c>
      <c r="D366">
        <v>25</v>
      </c>
      <c r="E366">
        <v>10</v>
      </c>
      <c r="F366">
        <v>159019</v>
      </c>
      <c r="G366">
        <v>672</v>
      </c>
      <c r="H366">
        <v>692</v>
      </c>
      <c r="I366">
        <v>214400</v>
      </c>
      <c r="J366">
        <f>Table8[[#This Row],[FalsePositive]]+Table8[[#This Row],[FalseNegative]]</f>
        <v>1364</v>
      </c>
      <c r="K366">
        <f>Table8[[#This Row],[TrueNegative]]+Table8[[#This Row],[TruePositive]]</f>
        <v>373419</v>
      </c>
    </row>
    <row r="367" spans="1:11" x14ac:dyDescent="0.2">
      <c r="A367">
        <v>18</v>
      </c>
      <c r="B367">
        <v>40</v>
      </c>
      <c r="C367">
        <v>9</v>
      </c>
      <c r="D367">
        <v>25</v>
      </c>
      <c r="E367">
        <v>10</v>
      </c>
      <c r="F367">
        <v>159097</v>
      </c>
      <c r="G367">
        <v>594</v>
      </c>
      <c r="H367">
        <v>616</v>
      </c>
      <c r="I367">
        <v>214476</v>
      </c>
      <c r="J367">
        <f>Table8[[#This Row],[FalsePositive]]+Table8[[#This Row],[FalseNegative]]</f>
        <v>1210</v>
      </c>
      <c r="K367">
        <f>Table8[[#This Row],[TrueNegative]]+Table8[[#This Row],[TruePositive]]</f>
        <v>373573</v>
      </c>
    </row>
    <row r="368" spans="1:11" x14ac:dyDescent="0.2">
      <c r="A368">
        <v>18</v>
      </c>
      <c r="B368">
        <v>80</v>
      </c>
      <c r="C368">
        <v>3</v>
      </c>
      <c r="D368">
        <v>21</v>
      </c>
      <c r="E368">
        <v>10</v>
      </c>
      <c r="F368">
        <v>159479</v>
      </c>
      <c r="G368">
        <v>212</v>
      </c>
      <c r="H368">
        <v>882</v>
      </c>
      <c r="I368">
        <v>214210</v>
      </c>
      <c r="J368">
        <f>Table8[[#This Row],[FalsePositive]]+Table8[[#This Row],[FalseNegative]]</f>
        <v>1094</v>
      </c>
      <c r="K368">
        <f>Table8[[#This Row],[TrueNegative]]+Table8[[#This Row],[TruePositive]]</f>
        <v>373689</v>
      </c>
    </row>
    <row r="369" spans="1:11" x14ac:dyDescent="0.2">
      <c r="A369">
        <v>18</v>
      </c>
      <c r="B369">
        <v>80</v>
      </c>
      <c r="C369">
        <v>6</v>
      </c>
      <c r="D369">
        <v>23</v>
      </c>
      <c r="E369">
        <v>10</v>
      </c>
      <c r="F369">
        <v>159210</v>
      </c>
      <c r="G369">
        <v>481</v>
      </c>
      <c r="H369">
        <v>790</v>
      </c>
      <c r="I369">
        <v>214302</v>
      </c>
      <c r="J369">
        <f>Table8[[#This Row],[FalsePositive]]+Table8[[#This Row],[FalseNegative]]</f>
        <v>1271</v>
      </c>
      <c r="K369">
        <f>Table8[[#This Row],[TrueNegative]]+Table8[[#This Row],[TruePositive]]</f>
        <v>373512</v>
      </c>
    </row>
    <row r="370" spans="1:11" x14ac:dyDescent="0.2">
      <c r="A370">
        <v>18</v>
      </c>
      <c r="B370">
        <v>80</v>
      </c>
      <c r="C370">
        <v>9</v>
      </c>
      <c r="D370">
        <v>23</v>
      </c>
      <c r="E370">
        <v>10</v>
      </c>
      <c r="F370">
        <v>159356</v>
      </c>
      <c r="G370">
        <v>335</v>
      </c>
      <c r="H370">
        <v>670</v>
      </c>
      <c r="I370">
        <v>214422</v>
      </c>
      <c r="J370">
        <f>Table8[[#This Row],[FalsePositive]]+Table8[[#This Row],[FalseNegative]]</f>
        <v>1005</v>
      </c>
      <c r="K370">
        <f>Table8[[#This Row],[TrueNegative]]+Table8[[#This Row],[TruePositive]]</f>
        <v>373778</v>
      </c>
    </row>
    <row r="371" spans="1:11" x14ac:dyDescent="0.2">
      <c r="A371">
        <v>18</v>
      </c>
      <c r="B371">
        <v>20</v>
      </c>
      <c r="C371">
        <v>3</v>
      </c>
      <c r="D371">
        <v>41</v>
      </c>
      <c r="E371">
        <v>20</v>
      </c>
      <c r="F371">
        <v>158143</v>
      </c>
      <c r="G371">
        <v>1548</v>
      </c>
      <c r="H371">
        <v>1854</v>
      </c>
      <c r="I371">
        <v>213238</v>
      </c>
      <c r="J371">
        <f>Table8[[#This Row],[FalsePositive]]+Table8[[#This Row],[FalseNegative]]</f>
        <v>3402</v>
      </c>
      <c r="K371">
        <f>Table8[[#This Row],[TrueNegative]]+Table8[[#This Row],[TruePositive]]</f>
        <v>371381</v>
      </c>
    </row>
    <row r="372" spans="1:11" x14ac:dyDescent="0.2">
      <c r="A372">
        <v>18</v>
      </c>
      <c r="B372">
        <v>20</v>
      </c>
      <c r="C372">
        <v>6</v>
      </c>
      <c r="D372">
        <v>39</v>
      </c>
      <c r="E372">
        <v>20</v>
      </c>
      <c r="F372">
        <v>158404</v>
      </c>
      <c r="G372">
        <v>1287</v>
      </c>
      <c r="H372">
        <v>1988</v>
      </c>
      <c r="I372">
        <v>213104</v>
      </c>
      <c r="J372">
        <f>Table8[[#This Row],[FalsePositive]]+Table8[[#This Row],[FalseNegative]]</f>
        <v>3275</v>
      </c>
      <c r="K372">
        <f>Table8[[#This Row],[TrueNegative]]+Table8[[#This Row],[TruePositive]]</f>
        <v>371508</v>
      </c>
    </row>
    <row r="373" spans="1:11" x14ac:dyDescent="0.2">
      <c r="A373">
        <v>18</v>
      </c>
      <c r="B373">
        <v>20</v>
      </c>
      <c r="C373">
        <v>9</v>
      </c>
      <c r="D373">
        <v>45</v>
      </c>
      <c r="E373">
        <v>20</v>
      </c>
      <c r="F373">
        <v>158457</v>
      </c>
      <c r="G373">
        <v>1234</v>
      </c>
      <c r="H373">
        <v>1759</v>
      </c>
      <c r="I373">
        <v>213333</v>
      </c>
      <c r="J373">
        <f>Table8[[#This Row],[FalsePositive]]+Table8[[#This Row],[FalseNegative]]</f>
        <v>2993</v>
      </c>
      <c r="K373">
        <f>Table8[[#This Row],[TrueNegative]]+Table8[[#This Row],[TruePositive]]</f>
        <v>371790</v>
      </c>
    </row>
    <row r="374" spans="1:11" x14ac:dyDescent="0.2">
      <c r="A374">
        <v>18</v>
      </c>
      <c r="B374">
        <v>40</v>
      </c>
      <c r="C374">
        <v>3</v>
      </c>
      <c r="D374">
        <v>23</v>
      </c>
      <c r="E374">
        <v>20</v>
      </c>
      <c r="F374">
        <v>159125</v>
      </c>
      <c r="G374">
        <v>566</v>
      </c>
      <c r="H374">
        <v>732</v>
      </c>
      <c r="I374">
        <v>214360</v>
      </c>
      <c r="J374">
        <f>Table8[[#This Row],[FalsePositive]]+Table8[[#This Row],[FalseNegative]]</f>
        <v>1298</v>
      </c>
      <c r="K374">
        <f>Table8[[#This Row],[TrueNegative]]+Table8[[#This Row],[TruePositive]]</f>
        <v>373485</v>
      </c>
    </row>
    <row r="375" spans="1:11" x14ac:dyDescent="0.2">
      <c r="A375">
        <v>18</v>
      </c>
      <c r="B375">
        <v>40</v>
      </c>
      <c r="C375">
        <v>6</v>
      </c>
      <c r="D375">
        <v>21</v>
      </c>
      <c r="E375">
        <v>20</v>
      </c>
      <c r="F375">
        <v>159349</v>
      </c>
      <c r="G375">
        <v>342</v>
      </c>
      <c r="H375">
        <v>844</v>
      </c>
      <c r="I375">
        <v>214248</v>
      </c>
      <c r="J375">
        <f>Table8[[#This Row],[FalsePositive]]+Table8[[#This Row],[FalseNegative]]</f>
        <v>1186</v>
      </c>
      <c r="K375">
        <f>Table8[[#This Row],[TrueNegative]]+Table8[[#This Row],[TruePositive]]</f>
        <v>373597</v>
      </c>
    </row>
    <row r="376" spans="1:11" x14ac:dyDescent="0.2">
      <c r="A376">
        <v>18</v>
      </c>
      <c r="B376">
        <v>40</v>
      </c>
      <c r="C376">
        <v>9</v>
      </c>
      <c r="D376">
        <v>25</v>
      </c>
      <c r="E376">
        <v>20</v>
      </c>
      <c r="F376">
        <v>158846</v>
      </c>
      <c r="G376">
        <v>845</v>
      </c>
      <c r="H376">
        <v>715</v>
      </c>
      <c r="I376">
        <v>214377</v>
      </c>
      <c r="J376">
        <f>Table8[[#This Row],[FalsePositive]]+Table8[[#This Row],[FalseNegative]]</f>
        <v>1560</v>
      </c>
      <c r="K376">
        <f>Table8[[#This Row],[TrueNegative]]+Table8[[#This Row],[TruePositive]]</f>
        <v>373223</v>
      </c>
    </row>
    <row r="377" spans="1:11" x14ac:dyDescent="0.2">
      <c r="A377">
        <v>18</v>
      </c>
      <c r="B377">
        <v>80</v>
      </c>
      <c r="C377">
        <v>3</v>
      </c>
      <c r="D377">
        <v>21</v>
      </c>
      <c r="E377">
        <v>20</v>
      </c>
      <c r="F377">
        <v>159459</v>
      </c>
      <c r="G377">
        <v>232</v>
      </c>
      <c r="H377">
        <v>699</v>
      </c>
      <c r="I377">
        <v>214393</v>
      </c>
      <c r="J377">
        <f>Table8[[#This Row],[FalsePositive]]+Table8[[#This Row],[FalseNegative]]</f>
        <v>931</v>
      </c>
      <c r="K377">
        <f>Table8[[#This Row],[TrueNegative]]+Table8[[#This Row],[TruePositive]]</f>
        <v>373852</v>
      </c>
    </row>
    <row r="378" spans="1:11" x14ac:dyDescent="0.2">
      <c r="A378">
        <v>18</v>
      </c>
      <c r="B378">
        <v>80</v>
      </c>
      <c r="C378">
        <v>6</v>
      </c>
      <c r="D378">
        <v>25</v>
      </c>
      <c r="E378">
        <v>20</v>
      </c>
      <c r="F378">
        <v>159073</v>
      </c>
      <c r="G378">
        <v>618</v>
      </c>
      <c r="H378">
        <v>732</v>
      </c>
      <c r="I378">
        <v>214360</v>
      </c>
      <c r="J378">
        <f>Table8[[#This Row],[FalsePositive]]+Table8[[#This Row],[FalseNegative]]</f>
        <v>1350</v>
      </c>
      <c r="K378">
        <f>Table8[[#This Row],[TrueNegative]]+Table8[[#This Row],[TruePositive]]</f>
        <v>373433</v>
      </c>
    </row>
    <row r="379" spans="1:11" x14ac:dyDescent="0.2">
      <c r="A379">
        <v>18</v>
      </c>
      <c r="B379">
        <v>80</v>
      </c>
      <c r="C379">
        <v>9</v>
      </c>
      <c r="D379">
        <v>21</v>
      </c>
      <c r="E379">
        <v>20</v>
      </c>
      <c r="F379">
        <v>159354</v>
      </c>
      <c r="G379">
        <v>337</v>
      </c>
      <c r="H379">
        <v>879</v>
      </c>
      <c r="I379">
        <v>214213</v>
      </c>
      <c r="J379">
        <f>Table8[[#This Row],[FalsePositive]]+Table8[[#This Row],[FalseNegative]]</f>
        <v>1216</v>
      </c>
      <c r="K379">
        <f>Table8[[#This Row],[TrueNegative]]+Table8[[#This Row],[TruePositive]]</f>
        <v>373567</v>
      </c>
    </row>
    <row r="380" spans="1:11" x14ac:dyDescent="0.2">
      <c r="A380">
        <v>18</v>
      </c>
      <c r="B380">
        <v>20</v>
      </c>
      <c r="C380">
        <v>3</v>
      </c>
      <c r="D380">
        <v>51</v>
      </c>
      <c r="E380">
        <v>30</v>
      </c>
      <c r="F380">
        <v>158458</v>
      </c>
      <c r="G380">
        <v>1233</v>
      </c>
      <c r="H380">
        <v>1636</v>
      </c>
      <c r="I380">
        <v>213456</v>
      </c>
      <c r="J380">
        <f>Table8[[#This Row],[FalsePositive]]+Table8[[#This Row],[FalseNegative]]</f>
        <v>2869</v>
      </c>
      <c r="K380">
        <f>Table8[[#This Row],[TrueNegative]]+Table8[[#This Row],[TruePositive]]</f>
        <v>371914</v>
      </c>
    </row>
    <row r="381" spans="1:11" x14ac:dyDescent="0.2">
      <c r="A381">
        <v>18</v>
      </c>
      <c r="B381">
        <v>20</v>
      </c>
      <c r="C381">
        <v>6</v>
      </c>
      <c r="D381">
        <v>45</v>
      </c>
      <c r="E381">
        <v>30</v>
      </c>
      <c r="F381">
        <v>158404</v>
      </c>
      <c r="G381">
        <v>1287</v>
      </c>
      <c r="H381">
        <v>1960</v>
      </c>
      <c r="I381">
        <v>213132</v>
      </c>
      <c r="J381">
        <f>Table8[[#This Row],[FalsePositive]]+Table8[[#This Row],[FalseNegative]]</f>
        <v>3247</v>
      </c>
      <c r="K381">
        <f>Table8[[#This Row],[TrueNegative]]+Table8[[#This Row],[TruePositive]]</f>
        <v>371536</v>
      </c>
    </row>
    <row r="382" spans="1:11" x14ac:dyDescent="0.2">
      <c r="A382">
        <v>18</v>
      </c>
      <c r="B382">
        <v>20</v>
      </c>
      <c r="C382">
        <v>9</v>
      </c>
      <c r="D382">
        <v>43</v>
      </c>
      <c r="E382">
        <v>30</v>
      </c>
      <c r="F382">
        <v>158128</v>
      </c>
      <c r="G382">
        <v>1563</v>
      </c>
      <c r="H382">
        <v>1623</v>
      </c>
      <c r="I382">
        <v>213469</v>
      </c>
      <c r="J382">
        <f>Table8[[#This Row],[FalsePositive]]+Table8[[#This Row],[FalseNegative]]</f>
        <v>3186</v>
      </c>
      <c r="K382">
        <f>Table8[[#This Row],[TrueNegative]]+Table8[[#This Row],[TruePositive]]</f>
        <v>371597</v>
      </c>
    </row>
    <row r="383" spans="1:11" x14ac:dyDescent="0.2">
      <c r="A383">
        <v>18</v>
      </c>
      <c r="B383">
        <v>40</v>
      </c>
      <c r="C383">
        <v>3</v>
      </c>
      <c r="D383">
        <v>29</v>
      </c>
      <c r="E383">
        <v>30</v>
      </c>
      <c r="F383">
        <v>158356</v>
      </c>
      <c r="G383">
        <v>1335</v>
      </c>
      <c r="H383">
        <v>1153</v>
      </c>
      <c r="I383">
        <v>213939</v>
      </c>
      <c r="J383">
        <f>Table8[[#This Row],[FalsePositive]]+Table8[[#This Row],[FalseNegative]]</f>
        <v>2488</v>
      </c>
      <c r="K383">
        <f>Table8[[#This Row],[TrueNegative]]+Table8[[#This Row],[TruePositive]]</f>
        <v>372295</v>
      </c>
    </row>
    <row r="384" spans="1:11" x14ac:dyDescent="0.2">
      <c r="A384">
        <v>18</v>
      </c>
      <c r="B384">
        <v>40</v>
      </c>
      <c r="C384">
        <v>6</v>
      </c>
      <c r="D384">
        <v>25</v>
      </c>
      <c r="E384">
        <v>30</v>
      </c>
      <c r="F384">
        <v>159144</v>
      </c>
      <c r="G384">
        <v>547</v>
      </c>
      <c r="H384">
        <v>869</v>
      </c>
      <c r="I384">
        <v>214223</v>
      </c>
      <c r="J384">
        <f>Table8[[#This Row],[FalsePositive]]+Table8[[#This Row],[FalseNegative]]</f>
        <v>1416</v>
      </c>
      <c r="K384">
        <f>Table8[[#This Row],[TrueNegative]]+Table8[[#This Row],[TruePositive]]</f>
        <v>373367</v>
      </c>
    </row>
    <row r="385" spans="1:11" x14ac:dyDescent="0.2">
      <c r="A385">
        <v>18</v>
      </c>
      <c r="B385">
        <v>40</v>
      </c>
      <c r="C385">
        <v>9</v>
      </c>
      <c r="D385">
        <v>25</v>
      </c>
      <c r="E385">
        <v>30</v>
      </c>
      <c r="F385">
        <v>158879</v>
      </c>
      <c r="G385">
        <v>812</v>
      </c>
      <c r="H385">
        <v>925</v>
      </c>
      <c r="I385">
        <v>214167</v>
      </c>
      <c r="J385">
        <f>Table8[[#This Row],[FalsePositive]]+Table8[[#This Row],[FalseNegative]]</f>
        <v>1737</v>
      </c>
      <c r="K385">
        <f>Table8[[#This Row],[TrueNegative]]+Table8[[#This Row],[TruePositive]]</f>
        <v>373046</v>
      </c>
    </row>
    <row r="386" spans="1:11" x14ac:dyDescent="0.2">
      <c r="A386">
        <v>18</v>
      </c>
      <c r="B386">
        <v>80</v>
      </c>
      <c r="C386">
        <v>3</v>
      </c>
      <c r="D386">
        <v>23</v>
      </c>
      <c r="E386">
        <v>30</v>
      </c>
      <c r="F386">
        <v>159293</v>
      </c>
      <c r="G386">
        <v>398</v>
      </c>
      <c r="H386">
        <v>781</v>
      </c>
      <c r="I386">
        <v>214311</v>
      </c>
      <c r="J386">
        <f>Table8[[#This Row],[FalsePositive]]+Table8[[#This Row],[FalseNegative]]</f>
        <v>1179</v>
      </c>
      <c r="K386">
        <f>Table8[[#This Row],[TrueNegative]]+Table8[[#This Row],[TruePositive]]</f>
        <v>373604</v>
      </c>
    </row>
    <row r="387" spans="1:11" x14ac:dyDescent="0.2">
      <c r="A387">
        <v>18</v>
      </c>
      <c r="B387">
        <v>80</v>
      </c>
      <c r="C387">
        <v>6</v>
      </c>
      <c r="D387">
        <v>21</v>
      </c>
      <c r="E387">
        <v>30</v>
      </c>
      <c r="F387">
        <v>159496</v>
      </c>
      <c r="G387">
        <v>195</v>
      </c>
      <c r="H387">
        <v>801</v>
      </c>
      <c r="I387">
        <v>214291</v>
      </c>
      <c r="J387">
        <f>Table8[[#This Row],[FalsePositive]]+Table8[[#This Row],[FalseNegative]]</f>
        <v>996</v>
      </c>
      <c r="K387">
        <f>Table8[[#This Row],[TrueNegative]]+Table8[[#This Row],[TruePositive]]</f>
        <v>373787</v>
      </c>
    </row>
    <row r="388" spans="1:11" x14ac:dyDescent="0.2">
      <c r="A388">
        <v>18</v>
      </c>
      <c r="B388">
        <v>80</v>
      </c>
      <c r="C388">
        <v>9</v>
      </c>
      <c r="D388">
        <v>21</v>
      </c>
      <c r="E388">
        <v>30</v>
      </c>
      <c r="F388">
        <v>159441</v>
      </c>
      <c r="G388">
        <v>250</v>
      </c>
      <c r="H388">
        <v>816</v>
      </c>
      <c r="I388">
        <v>214276</v>
      </c>
      <c r="J388">
        <f>Table8[[#This Row],[FalsePositive]]+Table8[[#This Row],[FalseNegative]]</f>
        <v>1066</v>
      </c>
      <c r="K388">
        <f>Table8[[#This Row],[TrueNegative]]+Table8[[#This Row],[TruePositive]]</f>
        <v>373717</v>
      </c>
    </row>
    <row r="389" spans="1:11" x14ac:dyDescent="0.2">
      <c r="A389">
        <v>18</v>
      </c>
      <c r="B389">
        <v>20</v>
      </c>
      <c r="C389">
        <v>3</v>
      </c>
      <c r="D389">
        <v>67</v>
      </c>
      <c r="E389">
        <v>40</v>
      </c>
      <c r="F389">
        <v>157566</v>
      </c>
      <c r="G389">
        <v>2125</v>
      </c>
      <c r="H389">
        <v>2424</v>
      </c>
      <c r="I389">
        <v>212668</v>
      </c>
      <c r="J389">
        <f>Table8[[#This Row],[FalsePositive]]+Table8[[#This Row],[FalseNegative]]</f>
        <v>4549</v>
      </c>
      <c r="K389">
        <f>Table8[[#This Row],[TrueNegative]]+Table8[[#This Row],[TruePositive]]</f>
        <v>370234</v>
      </c>
    </row>
    <row r="390" spans="1:11" x14ac:dyDescent="0.2">
      <c r="A390">
        <v>18</v>
      </c>
      <c r="B390">
        <v>20</v>
      </c>
      <c r="C390">
        <v>6</v>
      </c>
      <c r="D390">
        <v>69</v>
      </c>
      <c r="E390">
        <v>40</v>
      </c>
      <c r="F390">
        <v>156702</v>
      </c>
      <c r="G390">
        <v>2989</v>
      </c>
      <c r="H390">
        <v>2438</v>
      </c>
      <c r="I390">
        <v>212654</v>
      </c>
      <c r="J390">
        <f>Table8[[#This Row],[FalsePositive]]+Table8[[#This Row],[FalseNegative]]</f>
        <v>5427</v>
      </c>
      <c r="K390">
        <f>Table8[[#This Row],[TrueNegative]]+Table8[[#This Row],[TruePositive]]</f>
        <v>369356</v>
      </c>
    </row>
    <row r="391" spans="1:11" x14ac:dyDescent="0.2">
      <c r="A391">
        <v>18</v>
      </c>
      <c r="B391">
        <v>20</v>
      </c>
      <c r="C391">
        <v>9</v>
      </c>
      <c r="D391">
        <v>67</v>
      </c>
      <c r="E391">
        <v>40</v>
      </c>
      <c r="F391">
        <v>157576</v>
      </c>
      <c r="G391">
        <v>2115</v>
      </c>
      <c r="H391">
        <v>2477</v>
      </c>
      <c r="I391">
        <v>212615</v>
      </c>
      <c r="J391">
        <f>Table8[[#This Row],[FalsePositive]]+Table8[[#This Row],[FalseNegative]]</f>
        <v>4592</v>
      </c>
      <c r="K391">
        <f>Table8[[#This Row],[TrueNegative]]+Table8[[#This Row],[TruePositive]]</f>
        <v>370191</v>
      </c>
    </row>
    <row r="392" spans="1:11" x14ac:dyDescent="0.2">
      <c r="A392">
        <v>18</v>
      </c>
      <c r="B392">
        <v>40</v>
      </c>
      <c r="C392">
        <v>3</v>
      </c>
      <c r="D392">
        <v>41</v>
      </c>
      <c r="E392">
        <v>40</v>
      </c>
      <c r="F392">
        <v>157652</v>
      </c>
      <c r="G392">
        <v>2039</v>
      </c>
      <c r="H392">
        <v>1614</v>
      </c>
      <c r="I392">
        <v>213478</v>
      </c>
      <c r="J392">
        <f>Table8[[#This Row],[FalsePositive]]+Table8[[#This Row],[FalseNegative]]</f>
        <v>3653</v>
      </c>
      <c r="K392">
        <f>Table8[[#This Row],[TrueNegative]]+Table8[[#This Row],[TruePositive]]</f>
        <v>371130</v>
      </c>
    </row>
    <row r="393" spans="1:11" x14ac:dyDescent="0.2">
      <c r="A393">
        <v>18</v>
      </c>
      <c r="B393">
        <v>40</v>
      </c>
      <c r="C393">
        <v>6</v>
      </c>
      <c r="D393">
        <v>41</v>
      </c>
      <c r="E393">
        <v>40</v>
      </c>
      <c r="F393">
        <v>158926</v>
      </c>
      <c r="G393">
        <v>765</v>
      </c>
      <c r="H393">
        <v>2013</v>
      </c>
      <c r="I393">
        <v>213079</v>
      </c>
      <c r="J393">
        <f>Table8[[#This Row],[FalsePositive]]+Table8[[#This Row],[FalseNegative]]</f>
        <v>2778</v>
      </c>
      <c r="K393">
        <f>Table8[[#This Row],[TrueNegative]]+Table8[[#This Row],[TruePositive]]</f>
        <v>372005</v>
      </c>
    </row>
    <row r="394" spans="1:11" x14ac:dyDescent="0.2">
      <c r="A394">
        <v>18</v>
      </c>
      <c r="B394">
        <v>40</v>
      </c>
      <c r="C394">
        <v>9</v>
      </c>
      <c r="D394">
        <v>43</v>
      </c>
      <c r="E394">
        <v>40</v>
      </c>
      <c r="F394">
        <v>158620</v>
      </c>
      <c r="G394">
        <v>1071</v>
      </c>
      <c r="H394">
        <v>2198</v>
      </c>
      <c r="I394">
        <v>212894</v>
      </c>
      <c r="J394">
        <f>Table8[[#This Row],[FalsePositive]]+Table8[[#This Row],[FalseNegative]]</f>
        <v>3269</v>
      </c>
      <c r="K394">
        <f>Table8[[#This Row],[TrueNegative]]+Table8[[#This Row],[TruePositive]]</f>
        <v>371514</v>
      </c>
    </row>
    <row r="395" spans="1:11" x14ac:dyDescent="0.2">
      <c r="A395">
        <v>18</v>
      </c>
      <c r="B395">
        <v>80</v>
      </c>
      <c r="C395">
        <v>3</v>
      </c>
      <c r="D395">
        <v>21</v>
      </c>
      <c r="E395">
        <v>40</v>
      </c>
      <c r="F395">
        <v>159380</v>
      </c>
      <c r="G395">
        <v>311</v>
      </c>
      <c r="H395">
        <v>822</v>
      </c>
      <c r="I395">
        <v>214270</v>
      </c>
      <c r="J395">
        <f>Table8[[#This Row],[FalsePositive]]+Table8[[#This Row],[FalseNegative]]</f>
        <v>1133</v>
      </c>
      <c r="K395">
        <f>Table8[[#This Row],[TrueNegative]]+Table8[[#This Row],[TruePositive]]</f>
        <v>373650</v>
      </c>
    </row>
    <row r="396" spans="1:11" x14ac:dyDescent="0.2">
      <c r="A396">
        <v>18</v>
      </c>
      <c r="B396">
        <v>80</v>
      </c>
      <c r="C396">
        <v>6</v>
      </c>
      <c r="D396">
        <v>23</v>
      </c>
      <c r="E396">
        <v>40</v>
      </c>
      <c r="F396">
        <v>159202</v>
      </c>
      <c r="G396">
        <v>489</v>
      </c>
      <c r="H396">
        <v>760</v>
      </c>
      <c r="I396">
        <v>214332</v>
      </c>
      <c r="J396">
        <f>Table8[[#This Row],[FalsePositive]]+Table8[[#This Row],[FalseNegative]]</f>
        <v>1249</v>
      </c>
      <c r="K396">
        <f>Table8[[#This Row],[TrueNegative]]+Table8[[#This Row],[TruePositive]]</f>
        <v>373534</v>
      </c>
    </row>
    <row r="397" spans="1:11" x14ac:dyDescent="0.2">
      <c r="A397">
        <v>18</v>
      </c>
      <c r="B397">
        <v>80</v>
      </c>
      <c r="C397">
        <v>9</v>
      </c>
      <c r="D397">
        <v>23</v>
      </c>
      <c r="E397">
        <v>40</v>
      </c>
      <c r="F397">
        <v>159025</v>
      </c>
      <c r="G397">
        <v>666</v>
      </c>
      <c r="H397">
        <v>837</v>
      </c>
      <c r="I397">
        <v>214255</v>
      </c>
      <c r="J397">
        <f>Table8[[#This Row],[FalsePositive]]+Table8[[#This Row],[FalseNegative]]</f>
        <v>1503</v>
      </c>
      <c r="K397">
        <f>Table8[[#This Row],[TrueNegative]]+Table8[[#This Row],[TruePositive]]</f>
        <v>373280</v>
      </c>
    </row>
    <row r="398" spans="1:11" x14ac:dyDescent="0.2">
      <c r="A398">
        <v>18</v>
      </c>
      <c r="B398">
        <v>20</v>
      </c>
      <c r="C398">
        <v>3</v>
      </c>
      <c r="D398">
        <v>89</v>
      </c>
      <c r="E398">
        <v>50</v>
      </c>
      <c r="F398">
        <v>156383</v>
      </c>
      <c r="G398">
        <v>3308</v>
      </c>
      <c r="H398">
        <v>3062</v>
      </c>
      <c r="I398">
        <v>212030</v>
      </c>
      <c r="J398">
        <f>Table8[[#This Row],[FalsePositive]]+Table8[[#This Row],[FalseNegative]]</f>
        <v>6370</v>
      </c>
      <c r="K398">
        <f>Table8[[#This Row],[TrueNegative]]+Table8[[#This Row],[TruePositive]]</f>
        <v>368413</v>
      </c>
    </row>
    <row r="399" spans="1:11" x14ac:dyDescent="0.2">
      <c r="A399">
        <v>18</v>
      </c>
      <c r="B399">
        <v>20</v>
      </c>
      <c r="C399">
        <v>6</v>
      </c>
      <c r="D399">
        <v>67</v>
      </c>
      <c r="E399">
        <v>50</v>
      </c>
      <c r="F399">
        <v>157169</v>
      </c>
      <c r="G399">
        <v>2522</v>
      </c>
      <c r="H399">
        <v>2272</v>
      </c>
      <c r="I399">
        <v>212820</v>
      </c>
      <c r="J399">
        <f>Table8[[#This Row],[FalsePositive]]+Table8[[#This Row],[FalseNegative]]</f>
        <v>4794</v>
      </c>
      <c r="K399">
        <f>Table8[[#This Row],[TrueNegative]]+Table8[[#This Row],[TruePositive]]</f>
        <v>369989</v>
      </c>
    </row>
    <row r="400" spans="1:11" x14ac:dyDescent="0.2">
      <c r="A400">
        <v>18</v>
      </c>
      <c r="B400">
        <v>20</v>
      </c>
      <c r="C400">
        <v>9</v>
      </c>
      <c r="D400">
        <v>65</v>
      </c>
      <c r="E400">
        <v>50</v>
      </c>
      <c r="F400">
        <v>157671</v>
      </c>
      <c r="G400">
        <v>2020</v>
      </c>
      <c r="H400">
        <v>2410</v>
      </c>
      <c r="I400">
        <v>212682</v>
      </c>
      <c r="J400">
        <f>Table8[[#This Row],[FalsePositive]]+Table8[[#This Row],[FalseNegative]]</f>
        <v>4430</v>
      </c>
      <c r="K400">
        <f>Table8[[#This Row],[TrueNegative]]+Table8[[#This Row],[TruePositive]]</f>
        <v>370353</v>
      </c>
    </row>
    <row r="401" spans="1:11" x14ac:dyDescent="0.2">
      <c r="A401">
        <v>18</v>
      </c>
      <c r="B401">
        <v>40</v>
      </c>
      <c r="C401">
        <v>3</v>
      </c>
      <c r="D401">
        <v>45</v>
      </c>
      <c r="E401">
        <v>50</v>
      </c>
      <c r="F401">
        <v>158506</v>
      </c>
      <c r="G401">
        <v>1185</v>
      </c>
      <c r="H401">
        <v>1269</v>
      </c>
      <c r="I401">
        <v>213823</v>
      </c>
      <c r="J401">
        <f>Table8[[#This Row],[FalsePositive]]+Table8[[#This Row],[FalseNegative]]</f>
        <v>2454</v>
      </c>
      <c r="K401">
        <f>Table8[[#This Row],[TrueNegative]]+Table8[[#This Row],[TruePositive]]</f>
        <v>372329</v>
      </c>
    </row>
    <row r="402" spans="1:11" x14ac:dyDescent="0.2">
      <c r="A402">
        <v>18</v>
      </c>
      <c r="B402">
        <v>40</v>
      </c>
      <c r="C402">
        <v>6</v>
      </c>
      <c r="D402">
        <v>49</v>
      </c>
      <c r="E402">
        <v>50</v>
      </c>
      <c r="F402">
        <v>158556</v>
      </c>
      <c r="G402">
        <v>1135</v>
      </c>
      <c r="H402">
        <v>2228</v>
      </c>
      <c r="I402">
        <v>212864</v>
      </c>
      <c r="J402">
        <f>Table8[[#This Row],[FalsePositive]]+Table8[[#This Row],[FalseNegative]]</f>
        <v>3363</v>
      </c>
      <c r="K402">
        <f>Table8[[#This Row],[TrueNegative]]+Table8[[#This Row],[TruePositive]]</f>
        <v>371420</v>
      </c>
    </row>
    <row r="403" spans="1:11" x14ac:dyDescent="0.2">
      <c r="A403">
        <v>18</v>
      </c>
      <c r="B403">
        <v>40</v>
      </c>
      <c r="C403">
        <v>9</v>
      </c>
      <c r="D403">
        <v>43</v>
      </c>
      <c r="E403">
        <v>50</v>
      </c>
      <c r="F403">
        <v>157931</v>
      </c>
      <c r="G403">
        <v>1760</v>
      </c>
      <c r="H403">
        <v>1396</v>
      </c>
      <c r="I403">
        <v>213696</v>
      </c>
      <c r="J403">
        <f>Table8[[#This Row],[FalsePositive]]+Table8[[#This Row],[FalseNegative]]</f>
        <v>3156</v>
      </c>
      <c r="K403">
        <f>Table8[[#This Row],[TrueNegative]]+Table8[[#This Row],[TruePositive]]</f>
        <v>371627</v>
      </c>
    </row>
    <row r="404" spans="1:11" x14ac:dyDescent="0.2">
      <c r="A404">
        <v>18</v>
      </c>
      <c r="B404">
        <v>80</v>
      </c>
      <c r="C404">
        <v>3</v>
      </c>
      <c r="D404">
        <v>23</v>
      </c>
      <c r="E404">
        <v>50</v>
      </c>
      <c r="F404">
        <v>159137</v>
      </c>
      <c r="G404">
        <v>554</v>
      </c>
      <c r="H404">
        <v>711</v>
      </c>
      <c r="I404">
        <v>214381</v>
      </c>
      <c r="J404">
        <f>Table8[[#This Row],[FalsePositive]]+Table8[[#This Row],[FalseNegative]]</f>
        <v>1265</v>
      </c>
      <c r="K404">
        <f>Table8[[#This Row],[TrueNegative]]+Table8[[#This Row],[TruePositive]]</f>
        <v>373518</v>
      </c>
    </row>
    <row r="405" spans="1:11" x14ac:dyDescent="0.2">
      <c r="A405">
        <v>18</v>
      </c>
      <c r="B405">
        <v>80</v>
      </c>
      <c r="C405">
        <v>6</v>
      </c>
      <c r="D405">
        <v>25</v>
      </c>
      <c r="E405">
        <v>50</v>
      </c>
      <c r="F405">
        <v>159244</v>
      </c>
      <c r="G405">
        <v>447</v>
      </c>
      <c r="H405">
        <v>693</v>
      </c>
      <c r="I405">
        <v>214399</v>
      </c>
      <c r="J405">
        <f>Table8[[#This Row],[FalsePositive]]+Table8[[#This Row],[FalseNegative]]</f>
        <v>1140</v>
      </c>
      <c r="K405">
        <f>Table8[[#This Row],[TrueNegative]]+Table8[[#This Row],[TruePositive]]</f>
        <v>373643</v>
      </c>
    </row>
    <row r="406" spans="1:11" x14ac:dyDescent="0.2">
      <c r="A406">
        <v>18</v>
      </c>
      <c r="B406">
        <v>80</v>
      </c>
      <c r="C406">
        <v>9</v>
      </c>
      <c r="D406">
        <v>25</v>
      </c>
      <c r="E406">
        <v>50</v>
      </c>
      <c r="F406">
        <v>158977</v>
      </c>
      <c r="G406">
        <v>714</v>
      </c>
      <c r="H406">
        <v>736</v>
      </c>
      <c r="I406">
        <v>214356</v>
      </c>
      <c r="J406">
        <f>Table8[[#This Row],[FalsePositive]]+Table8[[#This Row],[FalseNegative]]</f>
        <v>1450</v>
      </c>
      <c r="K406">
        <f>Table8[[#This Row],[TrueNegative]]+Table8[[#This Row],[TruePositive]]</f>
        <v>373333</v>
      </c>
    </row>
    <row r="407" spans="1:11" x14ac:dyDescent="0.2">
      <c r="A407">
        <v>18</v>
      </c>
      <c r="B407">
        <v>20</v>
      </c>
      <c r="C407">
        <v>3</v>
      </c>
      <c r="D407">
        <v>99</v>
      </c>
      <c r="E407">
        <v>60</v>
      </c>
      <c r="F407">
        <v>156674</v>
      </c>
      <c r="G407">
        <v>3017</v>
      </c>
      <c r="H407">
        <v>3133</v>
      </c>
      <c r="I407">
        <v>211959</v>
      </c>
      <c r="J407">
        <f>Table8[[#This Row],[FalsePositive]]+Table8[[#This Row],[FalseNegative]]</f>
        <v>6150</v>
      </c>
      <c r="K407">
        <f>Table8[[#This Row],[TrueNegative]]+Table8[[#This Row],[TruePositive]]</f>
        <v>368633</v>
      </c>
    </row>
    <row r="408" spans="1:11" x14ac:dyDescent="0.2">
      <c r="A408">
        <v>18</v>
      </c>
      <c r="B408">
        <v>20</v>
      </c>
      <c r="C408">
        <v>6</v>
      </c>
      <c r="D408">
        <v>85</v>
      </c>
      <c r="E408">
        <v>60</v>
      </c>
      <c r="F408">
        <v>156619</v>
      </c>
      <c r="G408">
        <v>3072</v>
      </c>
      <c r="H408">
        <v>2718</v>
      </c>
      <c r="I408">
        <v>212374</v>
      </c>
      <c r="J408">
        <f>Table8[[#This Row],[FalsePositive]]+Table8[[#This Row],[FalseNegative]]</f>
        <v>5790</v>
      </c>
      <c r="K408">
        <f>Table8[[#This Row],[TrueNegative]]+Table8[[#This Row],[TruePositive]]</f>
        <v>368993</v>
      </c>
    </row>
    <row r="409" spans="1:11" x14ac:dyDescent="0.2">
      <c r="A409">
        <v>18</v>
      </c>
      <c r="B409">
        <v>20</v>
      </c>
      <c r="C409">
        <v>9</v>
      </c>
      <c r="D409">
        <v>85</v>
      </c>
      <c r="E409">
        <v>60</v>
      </c>
      <c r="F409">
        <v>156344</v>
      </c>
      <c r="G409">
        <v>3347</v>
      </c>
      <c r="H409">
        <v>2999</v>
      </c>
      <c r="I409">
        <v>212093</v>
      </c>
      <c r="J409">
        <f>Table8[[#This Row],[FalsePositive]]+Table8[[#This Row],[FalseNegative]]</f>
        <v>6346</v>
      </c>
      <c r="K409">
        <f>Table8[[#This Row],[TrueNegative]]+Table8[[#This Row],[TruePositive]]</f>
        <v>368437</v>
      </c>
    </row>
    <row r="410" spans="1:11" x14ac:dyDescent="0.2">
      <c r="A410">
        <v>18</v>
      </c>
      <c r="B410">
        <v>40</v>
      </c>
      <c r="C410">
        <v>3</v>
      </c>
      <c r="D410">
        <v>53</v>
      </c>
      <c r="E410">
        <v>60</v>
      </c>
      <c r="F410">
        <v>158621</v>
      </c>
      <c r="G410">
        <v>1070</v>
      </c>
      <c r="H410">
        <v>2310</v>
      </c>
      <c r="I410">
        <v>212782</v>
      </c>
      <c r="J410">
        <f>Table8[[#This Row],[FalsePositive]]+Table8[[#This Row],[FalseNegative]]</f>
        <v>3380</v>
      </c>
      <c r="K410">
        <f>Table8[[#This Row],[TrueNegative]]+Table8[[#This Row],[TruePositive]]</f>
        <v>371403</v>
      </c>
    </row>
    <row r="411" spans="1:11" x14ac:dyDescent="0.2">
      <c r="A411">
        <v>18</v>
      </c>
      <c r="B411">
        <v>40</v>
      </c>
      <c r="C411">
        <v>6</v>
      </c>
      <c r="D411">
        <v>43</v>
      </c>
      <c r="E411">
        <v>60</v>
      </c>
      <c r="F411">
        <v>158233</v>
      </c>
      <c r="G411">
        <v>1458</v>
      </c>
      <c r="H411">
        <v>1771</v>
      </c>
      <c r="I411">
        <v>213321</v>
      </c>
      <c r="J411">
        <f>Table8[[#This Row],[FalsePositive]]+Table8[[#This Row],[FalseNegative]]</f>
        <v>3229</v>
      </c>
      <c r="K411">
        <f>Table8[[#This Row],[TrueNegative]]+Table8[[#This Row],[TruePositive]]</f>
        <v>371554</v>
      </c>
    </row>
    <row r="412" spans="1:11" x14ac:dyDescent="0.2">
      <c r="A412">
        <v>18</v>
      </c>
      <c r="B412">
        <v>40</v>
      </c>
      <c r="C412">
        <v>9</v>
      </c>
      <c r="D412">
        <v>45</v>
      </c>
      <c r="E412">
        <v>60</v>
      </c>
      <c r="F412">
        <v>158075</v>
      </c>
      <c r="G412">
        <v>1616</v>
      </c>
      <c r="H412">
        <v>1686</v>
      </c>
      <c r="I412">
        <v>213406</v>
      </c>
      <c r="J412">
        <f>Table8[[#This Row],[FalsePositive]]+Table8[[#This Row],[FalseNegative]]</f>
        <v>3302</v>
      </c>
      <c r="K412">
        <f>Table8[[#This Row],[TrueNegative]]+Table8[[#This Row],[TruePositive]]</f>
        <v>371481</v>
      </c>
    </row>
    <row r="413" spans="1:11" x14ac:dyDescent="0.2">
      <c r="A413">
        <v>18</v>
      </c>
      <c r="B413">
        <v>80</v>
      </c>
      <c r="C413">
        <v>3</v>
      </c>
      <c r="D413">
        <v>31</v>
      </c>
      <c r="E413">
        <v>60</v>
      </c>
      <c r="F413">
        <v>158294</v>
      </c>
      <c r="G413">
        <v>1397</v>
      </c>
      <c r="H413">
        <v>1291</v>
      </c>
      <c r="I413">
        <v>213801</v>
      </c>
      <c r="J413">
        <f>Table8[[#This Row],[FalsePositive]]+Table8[[#This Row],[FalseNegative]]</f>
        <v>2688</v>
      </c>
      <c r="K413">
        <f>Table8[[#This Row],[TrueNegative]]+Table8[[#This Row],[TruePositive]]</f>
        <v>372095</v>
      </c>
    </row>
    <row r="414" spans="1:11" x14ac:dyDescent="0.2">
      <c r="A414">
        <v>18</v>
      </c>
      <c r="B414">
        <v>80</v>
      </c>
      <c r="C414">
        <v>6</v>
      </c>
      <c r="D414">
        <v>25</v>
      </c>
      <c r="E414">
        <v>60</v>
      </c>
      <c r="F414">
        <v>159205</v>
      </c>
      <c r="G414">
        <v>486</v>
      </c>
      <c r="H414">
        <v>1110</v>
      </c>
      <c r="I414">
        <v>213982</v>
      </c>
      <c r="J414">
        <f>Table8[[#This Row],[FalsePositive]]+Table8[[#This Row],[FalseNegative]]</f>
        <v>1596</v>
      </c>
      <c r="K414">
        <f>Table8[[#This Row],[TrueNegative]]+Table8[[#This Row],[TruePositive]]</f>
        <v>373187</v>
      </c>
    </row>
    <row r="415" spans="1:11" x14ac:dyDescent="0.2">
      <c r="A415">
        <v>18</v>
      </c>
      <c r="B415">
        <v>80</v>
      </c>
      <c r="C415">
        <v>9</v>
      </c>
      <c r="D415">
        <v>21</v>
      </c>
      <c r="E415">
        <v>60</v>
      </c>
      <c r="F415">
        <v>159390</v>
      </c>
      <c r="G415">
        <v>301</v>
      </c>
      <c r="H415">
        <v>893</v>
      </c>
      <c r="I415">
        <v>214199</v>
      </c>
      <c r="J415">
        <f>Table8[[#This Row],[FalsePositive]]+Table8[[#This Row],[FalseNegative]]</f>
        <v>1194</v>
      </c>
      <c r="K415">
        <f>Table8[[#This Row],[TrueNegative]]+Table8[[#This Row],[TruePositive]]</f>
        <v>373589</v>
      </c>
    </row>
    <row r="416" spans="1:11" x14ac:dyDescent="0.2">
      <c r="A416">
        <v>18</v>
      </c>
      <c r="B416">
        <v>20</v>
      </c>
      <c r="C416">
        <v>3</v>
      </c>
      <c r="D416">
        <v>125</v>
      </c>
      <c r="E416">
        <v>70</v>
      </c>
      <c r="F416">
        <v>154929</v>
      </c>
      <c r="G416">
        <v>4762</v>
      </c>
      <c r="H416">
        <v>3731</v>
      </c>
      <c r="I416">
        <v>211361</v>
      </c>
      <c r="J416">
        <f>Table8[[#This Row],[FalsePositive]]+Table8[[#This Row],[FalseNegative]]</f>
        <v>8493</v>
      </c>
      <c r="K416">
        <f>Table8[[#This Row],[TrueNegative]]+Table8[[#This Row],[TruePositive]]</f>
        <v>366290</v>
      </c>
    </row>
    <row r="417" spans="1:11" x14ac:dyDescent="0.2">
      <c r="A417">
        <v>18</v>
      </c>
      <c r="B417">
        <v>20</v>
      </c>
      <c r="C417">
        <v>6</v>
      </c>
      <c r="D417">
        <v>111</v>
      </c>
      <c r="E417">
        <v>70</v>
      </c>
      <c r="F417">
        <v>154686</v>
      </c>
      <c r="G417">
        <v>5005</v>
      </c>
      <c r="H417">
        <v>3333</v>
      </c>
      <c r="I417">
        <v>211759</v>
      </c>
      <c r="J417">
        <f>Table8[[#This Row],[FalsePositive]]+Table8[[#This Row],[FalseNegative]]</f>
        <v>8338</v>
      </c>
      <c r="K417">
        <f>Table8[[#This Row],[TrueNegative]]+Table8[[#This Row],[TruePositive]]</f>
        <v>366445</v>
      </c>
    </row>
    <row r="418" spans="1:11" x14ac:dyDescent="0.2">
      <c r="A418">
        <v>18</v>
      </c>
      <c r="B418">
        <v>20</v>
      </c>
      <c r="C418">
        <v>9</v>
      </c>
      <c r="D418">
        <v>93</v>
      </c>
      <c r="E418">
        <v>70</v>
      </c>
      <c r="F418">
        <v>156195</v>
      </c>
      <c r="G418">
        <v>3496</v>
      </c>
      <c r="H418">
        <v>3339</v>
      </c>
      <c r="I418">
        <v>211753</v>
      </c>
      <c r="J418">
        <f>Table8[[#This Row],[FalsePositive]]+Table8[[#This Row],[FalseNegative]]</f>
        <v>6835</v>
      </c>
      <c r="K418">
        <f>Table8[[#This Row],[TrueNegative]]+Table8[[#This Row],[TruePositive]]</f>
        <v>367948</v>
      </c>
    </row>
    <row r="419" spans="1:11" x14ac:dyDescent="0.2">
      <c r="A419">
        <v>18</v>
      </c>
      <c r="B419">
        <v>40</v>
      </c>
      <c r="C419">
        <v>3</v>
      </c>
      <c r="D419">
        <v>73</v>
      </c>
      <c r="E419">
        <v>70</v>
      </c>
      <c r="F419">
        <v>157029</v>
      </c>
      <c r="G419">
        <v>2662</v>
      </c>
      <c r="H419">
        <v>2411</v>
      </c>
      <c r="I419">
        <v>212681</v>
      </c>
      <c r="J419">
        <f>Table8[[#This Row],[FalsePositive]]+Table8[[#This Row],[FalseNegative]]</f>
        <v>5073</v>
      </c>
      <c r="K419">
        <f>Table8[[#This Row],[TrueNegative]]+Table8[[#This Row],[TruePositive]]</f>
        <v>369710</v>
      </c>
    </row>
    <row r="420" spans="1:11" x14ac:dyDescent="0.2">
      <c r="A420">
        <v>18</v>
      </c>
      <c r="B420">
        <v>40</v>
      </c>
      <c r="C420">
        <v>6</v>
      </c>
      <c r="D420">
        <v>69</v>
      </c>
      <c r="E420">
        <v>70</v>
      </c>
      <c r="F420">
        <v>157734</v>
      </c>
      <c r="G420">
        <v>1957</v>
      </c>
      <c r="H420">
        <v>2613</v>
      </c>
      <c r="I420">
        <v>212479</v>
      </c>
      <c r="J420">
        <f>Table8[[#This Row],[FalsePositive]]+Table8[[#This Row],[FalseNegative]]</f>
        <v>4570</v>
      </c>
      <c r="K420">
        <f>Table8[[#This Row],[TrueNegative]]+Table8[[#This Row],[TruePositive]]</f>
        <v>370213</v>
      </c>
    </row>
    <row r="421" spans="1:11" x14ac:dyDescent="0.2">
      <c r="A421">
        <v>18</v>
      </c>
      <c r="B421">
        <v>40</v>
      </c>
      <c r="C421">
        <v>9</v>
      </c>
      <c r="D421">
        <v>43</v>
      </c>
      <c r="E421">
        <v>70</v>
      </c>
      <c r="F421">
        <v>158418</v>
      </c>
      <c r="G421">
        <v>1273</v>
      </c>
      <c r="H421">
        <v>1458</v>
      </c>
      <c r="I421">
        <v>213634</v>
      </c>
      <c r="J421">
        <f>Table8[[#This Row],[FalsePositive]]+Table8[[#This Row],[FalseNegative]]</f>
        <v>2731</v>
      </c>
      <c r="K421">
        <f>Table8[[#This Row],[TrueNegative]]+Table8[[#This Row],[TruePositive]]</f>
        <v>372052</v>
      </c>
    </row>
    <row r="422" spans="1:11" x14ac:dyDescent="0.2">
      <c r="A422">
        <v>18</v>
      </c>
      <c r="B422">
        <v>80</v>
      </c>
      <c r="C422">
        <v>3</v>
      </c>
      <c r="D422">
        <v>39</v>
      </c>
      <c r="E422">
        <v>70</v>
      </c>
      <c r="F422">
        <v>158532</v>
      </c>
      <c r="G422">
        <v>1159</v>
      </c>
      <c r="H422">
        <v>1648</v>
      </c>
      <c r="I422">
        <v>213444</v>
      </c>
      <c r="J422">
        <f>Table8[[#This Row],[FalsePositive]]+Table8[[#This Row],[FalseNegative]]</f>
        <v>2807</v>
      </c>
      <c r="K422">
        <f>Table8[[#This Row],[TrueNegative]]+Table8[[#This Row],[TruePositive]]</f>
        <v>371976</v>
      </c>
    </row>
    <row r="423" spans="1:11" x14ac:dyDescent="0.2">
      <c r="A423">
        <v>18</v>
      </c>
      <c r="B423">
        <v>80</v>
      </c>
      <c r="C423">
        <v>6</v>
      </c>
      <c r="D423">
        <v>41</v>
      </c>
      <c r="E423">
        <v>70</v>
      </c>
      <c r="F423">
        <v>158114</v>
      </c>
      <c r="G423">
        <v>1577</v>
      </c>
      <c r="H423">
        <v>1635</v>
      </c>
      <c r="I423">
        <v>213457</v>
      </c>
      <c r="J423">
        <f>Table8[[#This Row],[FalsePositive]]+Table8[[#This Row],[FalseNegative]]</f>
        <v>3212</v>
      </c>
      <c r="K423">
        <f>Table8[[#This Row],[TrueNegative]]+Table8[[#This Row],[TruePositive]]</f>
        <v>371571</v>
      </c>
    </row>
    <row r="424" spans="1:11" x14ac:dyDescent="0.2">
      <c r="A424">
        <v>18</v>
      </c>
      <c r="B424">
        <v>80</v>
      </c>
      <c r="C424">
        <v>9</v>
      </c>
      <c r="D424">
        <v>21</v>
      </c>
      <c r="E424">
        <v>70</v>
      </c>
      <c r="F424">
        <v>159389</v>
      </c>
      <c r="G424">
        <v>302</v>
      </c>
      <c r="H424">
        <v>711</v>
      </c>
      <c r="I424">
        <v>214381</v>
      </c>
      <c r="J424">
        <f>Table8[[#This Row],[FalsePositive]]+Table8[[#This Row],[FalseNegative]]</f>
        <v>1013</v>
      </c>
      <c r="K424">
        <f>Table8[[#This Row],[TrueNegative]]+Table8[[#This Row],[TruePositive]]</f>
        <v>373770</v>
      </c>
    </row>
    <row r="425" spans="1:11" x14ac:dyDescent="0.2">
      <c r="A425">
        <v>18</v>
      </c>
      <c r="B425">
        <v>20</v>
      </c>
      <c r="C425">
        <v>3</v>
      </c>
      <c r="D425">
        <v>155</v>
      </c>
      <c r="E425">
        <v>80</v>
      </c>
      <c r="F425">
        <v>152835</v>
      </c>
      <c r="G425">
        <v>6856</v>
      </c>
      <c r="H425">
        <v>3554</v>
      </c>
      <c r="I425">
        <v>211538</v>
      </c>
      <c r="J425">
        <f>Table8[[#This Row],[FalsePositive]]+Table8[[#This Row],[FalseNegative]]</f>
        <v>10410</v>
      </c>
      <c r="K425">
        <f>Table8[[#This Row],[TrueNegative]]+Table8[[#This Row],[TruePositive]]</f>
        <v>364373</v>
      </c>
    </row>
    <row r="426" spans="1:11" x14ac:dyDescent="0.2">
      <c r="A426">
        <v>18</v>
      </c>
      <c r="B426">
        <v>20</v>
      </c>
      <c r="C426">
        <v>6</v>
      </c>
      <c r="D426">
        <v>121</v>
      </c>
      <c r="E426">
        <v>80</v>
      </c>
      <c r="F426">
        <v>154923</v>
      </c>
      <c r="G426">
        <v>4768</v>
      </c>
      <c r="H426">
        <v>2963</v>
      </c>
      <c r="I426">
        <v>212129</v>
      </c>
      <c r="J426">
        <f>Table8[[#This Row],[FalsePositive]]+Table8[[#This Row],[FalseNegative]]</f>
        <v>7731</v>
      </c>
      <c r="K426">
        <f>Table8[[#This Row],[TrueNegative]]+Table8[[#This Row],[TruePositive]]</f>
        <v>367052</v>
      </c>
    </row>
    <row r="427" spans="1:11" x14ac:dyDescent="0.2">
      <c r="A427">
        <v>18</v>
      </c>
      <c r="B427">
        <v>20</v>
      </c>
      <c r="C427">
        <v>9</v>
      </c>
      <c r="D427">
        <v>113</v>
      </c>
      <c r="E427">
        <v>80</v>
      </c>
      <c r="F427">
        <v>155862</v>
      </c>
      <c r="G427">
        <v>3829</v>
      </c>
      <c r="H427">
        <v>2951</v>
      </c>
      <c r="I427">
        <v>212141</v>
      </c>
      <c r="J427">
        <f>Table8[[#This Row],[FalsePositive]]+Table8[[#This Row],[FalseNegative]]</f>
        <v>6780</v>
      </c>
      <c r="K427">
        <f>Table8[[#This Row],[TrueNegative]]+Table8[[#This Row],[TruePositive]]</f>
        <v>368003</v>
      </c>
    </row>
    <row r="428" spans="1:11" x14ac:dyDescent="0.2">
      <c r="A428">
        <v>18</v>
      </c>
      <c r="B428">
        <v>40</v>
      </c>
      <c r="C428">
        <v>3</v>
      </c>
      <c r="D428">
        <v>71</v>
      </c>
      <c r="E428">
        <v>80</v>
      </c>
      <c r="F428">
        <v>156817</v>
      </c>
      <c r="G428">
        <v>2874</v>
      </c>
      <c r="H428">
        <v>2509</v>
      </c>
      <c r="I428">
        <v>212583</v>
      </c>
      <c r="J428">
        <f>Table8[[#This Row],[FalsePositive]]+Table8[[#This Row],[FalseNegative]]</f>
        <v>5383</v>
      </c>
      <c r="K428">
        <f>Table8[[#This Row],[TrueNegative]]+Table8[[#This Row],[TruePositive]]</f>
        <v>369400</v>
      </c>
    </row>
    <row r="429" spans="1:11" x14ac:dyDescent="0.2">
      <c r="A429">
        <v>18</v>
      </c>
      <c r="B429">
        <v>40</v>
      </c>
      <c r="C429">
        <v>6</v>
      </c>
      <c r="D429">
        <v>73</v>
      </c>
      <c r="E429">
        <v>80</v>
      </c>
      <c r="F429">
        <v>157326</v>
      </c>
      <c r="G429">
        <v>2365</v>
      </c>
      <c r="H429">
        <v>2364</v>
      </c>
      <c r="I429">
        <v>212728</v>
      </c>
      <c r="J429">
        <f>Table8[[#This Row],[FalsePositive]]+Table8[[#This Row],[FalseNegative]]</f>
        <v>4729</v>
      </c>
      <c r="K429">
        <f>Table8[[#This Row],[TrueNegative]]+Table8[[#This Row],[TruePositive]]</f>
        <v>370054</v>
      </c>
    </row>
    <row r="430" spans="1:11" x14ac:dyDescent="0.2">
      <c r="A430">
        <v>18</v>
      </c>
      <c r="B430">
        <v>40</v>
      </c>
      <c r="C430">
        <v>9</v>
      </c>
      <c r="D430">
        <v>73</v>
      </c>
      <c r="E430">
        <v>80</v>
      </c>
      <c r="F430">
        <v>157756</v>
      </c>
      <c r="G430">
        <v>1935</v>
      </c>
      <c r="H430">
        <v>2677</v>
      </c>
      <c r="I430">
        <v>212415</v>
      </c>
      <c r="J430">
        <f>Table8[[#This Row],[FalsePositive]]+Table8[[#This Row],[FalseNegative]]</f>
        <v>4612</v>
      </c>
      <c r="K430">
        <f>Table8[[#This Row],[TrueNegative]]+Table8[[#This Row],[TruePositive]]</f>
        <v>370171</v>
      </c>
    </row>
    <row r="431" spans="1:11" x14ac:dyDescent="0.2">
      <c r="A431">
        <v>18</v>
      </c>
      <c r="B431">
        <v>80</v>
      </c>
      <c r="C431">
        <v>3</v>
      </c>
      <c r="D431">
        <v>43</v>
      </c>
      <c r="E431">
        <v>80</v>
      </c>
      <c r="F431">
        <v>158389</v>
      </c>
      <c r="G431">
        <v>1302</v>
      </c>
      <c r="H431">
        <v>1688</v>
      </c>
      <c r="I431">
        <v>213404</v>
      </c>
      <c r="J431">
        <f>Table8[[#This Row],[FalsePositive]]+Table8[[#This Row],[FalseNegative]]</f>
        <v>2990</v>
      </c>
      <c r="K431">
        <f>Table8[[#This Row],[TrueNegative]]+Table8[[#This Row],[TruePositive]]</f>
        <v>371793</v>
      </c>
    </row>
    <row r="432" spans="1:11" x14ac:dyDescent="0.2">
      <c r="A432">
        <v>18</v>
      </c>
      <c r="B432">
        <v>80</v>
      </c>
      <c r="C432">
        <v>6</v>
      </c>
      <c r="D432">
        <v>49</v>
      </c>
      <c r="E432">
        <v>80</v>
      </c>
      <c r="F432">
        <v>158294</v>
      </c>
      <c r="G432">
        <v>1397</v>
      </c>
      <c r="H432">
        <v>2139</v>
      </c>
      <c r="I432">
        <v>212953</v>
      </c>
      <c r="J432">
        <f>Table8[[#This Row],[FalsePositive]]+Table8[[#This Row],[FalseNegative]]</f>
        <v>3536</v>
      </c>
      <c r="K432">
        <f>Table8[[#This Row],[TrueNegative]]+Table8[[#This Row],[TruePositive]]</f>
        <v>371247</v>
      </c>
    </row>
    <row r="433" spans="1:11" x14ac:dyDescent="0.2">
      <c r="A433">
        <v>18</v>
      </c>
      <c r="B433">
        <v>80</v>
      </c>
      <c r="C433">
        <v>9</v>
      </c>
      <c r="D433">
        <v>51</v>
      </c>
      <c r="E433">
        <v>80</v>
      </c>
      <c r="F433">
        <v>158383</v>
      </c>
      <c r="G433">
        <v>1308</v>
      </c>
      <c r="H433">
        <v>2378</v>
      </c>
      <c r="I433">
        <v>212714</v>
      </c>
      <c r="J433">
        <f>Table8[[#This Row],[FalsePositive]]+Table8[[#This Row],[FalseNegative]]</f>
        <v>3686</v>
      </c>
      <c r="K433">
        <f>Table8[[#This Row],[TrueNegative]]+Table8[[#This Row],[TruePositive]]</f>
        <v>371097</v>
      </c>
    </row>
    <row r="434" spans="1:11" x14ac:dyDescent="0.2">
      <c r="A434">
        <v>18</v>
      </c>
      <c r="B434">
        <v>20</v>
      </c>
      <c r="C434">
        <v>3</v>
      </c>
      <c r="D434">
        <v>159</v>
      </c>
      <c r="E434">
        <v>90</v>
      </c>
      <c r="F434">
        <v>153177</v>
      </c>
      <c r="G434">
        <v>6514</v>
      </c>
      <c r="H434">
        <v>4664</v>
      </c>
      <c r="I434">
        <v>210428</v>
      </c>
      <c r="J434">
        <f>Table8[[#This Row],[FalsePositive]]+Table8[[#This Row],[FalseNegative]]</f>
        <v>11178</v>
      </c>
      <c r="K434">
        <f>Table8[[#This Row],[TrueNegative]]+Table8[[#This Row],[TruePositive]]</f>
        <v>363605</v>
      </c>
    </row>
    <row r="435" spans="1:11" x14ac:dyDescent="0.2">
      <c r="A435">
        <v>18</v>
      </c>
      <c r="B435">
        <v>20</v>
      </c>
      <c r="C435">
        <v>6</v>
      </c>
      <c r="D435">
        <v>157</v>
      </c>
      <c r="E435">
        <v>90</v>
      </c>
      <c r="F435">
        <v>153405</v>
      </c>
      <c r="G435">
        <v>6286</v>
      </c>
      <c r="H435">
        <v>3645</v>
      </c>
      <c r="I435">
        <v>211447</v>
      </c>
      <c r="J435">
        <f>Table8[[#This Row],[FalsePositive]]+Table8[[#This Row],[FalseNegative]]</f>
        <v>9931</v>
      </c>
      <c r="K435">
        <f>Table8[[#This Row],[TrueNegative]]+Table8[[#This Row],[TruePositive]]</f>
        <v>364852</v>
      </c>
    </row>
    <row r="436" spans="1:11" x14ac:dyDescent="0.2">
      <c r="A436">
        <v>18</v>
      </c>
      <c r="B436">
        <v>20</v>
      </c>
      <c r="C436">
        <v>9</v>
      </c>
      <c r="D436">
        <v>143</v>
      </c>
      <c r="E436">
        <v>90</v>
      </c>
      <c r="F436">
        <v>153639</v>
      </c>
      <c r="G436">
        <v>6052</v>
      </c>
      <c r="H436">
        <v>3090</v>
      </c>
      <c r="I436">
        <v>212002</v>
      </c>
      <c r="J436">
        <f>Table8[[#This Row],[FalsePositive]]+Table8[[#This Row],[FalseNegative]]</f>
        <v>9142</v>
      </c>
      <c r="K436">
        <f>Table8[[#This Row],[TrueNegative]]+Table8[[#This Row],[TruePositive]]</f>
        <v>365641</v>
      </c>
    </row>
    <row r="437" spans="1:11" x14ac:dyDescent="0.2">
      <c r="A437">
        <v>18</v>
      </c>
      <c r="B437">
        <v>40</v>
      </c>
      <c r="C437">
        <v>3</v>
      </c>
      <c r="D437">
        <v>81</v>
      </c>
      <c r="E437">
        <v>90</v>
      </c>
      <c r="F437">
        <v>156449</v>
      </c>
      <c r="G437">
        <v>3242</v>
      </c>
      <c r="H437">
        <v>2579</v>
      </c>
      <c r="I437">
        <v>212513</v>
      </c>
      <c r="J437">
        <f>Table8[[#This Row],[FalsePositive]]+Table8[[#This Row],[FalseNegative]]</f>
        <v>5821</v>
      </c>
      <c r="K437">
        <f>Table8[[#This Row],[TrueNegative]]+Table8[[#This Row],[TruePositive]]</f>
        <v>368962</v>
      </c>
    </row>
    <row r="438" spans="1:11" x14ac:dyDescent="0.2">
      <c r="A438">
        <v>18</v>
      </c>
      <c r="B438">
        <v>40</v>
      </c>
      <c r="C438">
        <v>6</v>
      </c>
      <c r="D438">
        <v>73</v>
      </c>
      <c r="E438">
        <v>90</v>
      </c>
      <c r="F438">
        <v>157447</v>
      </c>
      <c r="G438">
        <v>2244</v>
      </c>
      <c r="H438">
        <v>2936</v>
      </c>
      <c r="I438">
        <v>212156</v>
      </c>
      <c r="J438">
        <f>Table8[[#This Row],[FalsePositive]]+Table8[[#This Row],[FalseNegative]]</f>
        <v>5180</v>
      </c>
      <c r="K438">
        <f>Table8[[#This Row],[TrueNegative]]+Table8[[#This Row],[TruePositive]]</f>
        <v>369603</v>
      </c>
    </row>
    <row r="439" spans="1:11" x14ac:dyDescent="0.2">
      <c r="A439">
        <v>18</v>
      </c>
      <c r="B439">
        <v>40</v>
      </c>
      <c r="C439">
        <v>9</v>
      </c>
      <c r="D439">
        <v>71</v>
      </c>
      <c r="E439">
        <v>90</v>
      </c>
      <c r="F439">
        <v>157003</v>
      </c>
      <c r="G439">
        <v>2688</v>
      </c>
      <c r="H439">
        <v>2851</v>
      </c>
      <c r="I439">
        <v>212241</v>
      </c>
      <c r="J439">
        <f>Table8[[#This Row],[FalsePositive]]+Table8[[#This Row],[FalseNegative]]</f>
        <v>5539</v>
      </c>
      <c r="K439">
        <f>Table8[[#This Row],[TrueNegative]]+Table8[[#This Row],[TruePositive]]</f>
        <v>369244</v>
      </c>
    </row>
    <row r="440" spans="1:11" x14ac:dyDescent="0.2">
      <c r="A440">
        <v>18</v>
      </c>
      <c r="B440">
        <v>80</v>
      </c>
      <c r="C440">
        <v>3</v>
      </c>
      <c r="D440">
        <v>51</v>
      </c>
      <c r="E440">
        <v>90</v>
      </c>
      <c r="F440">
        <v>158071</v>
      </c>
      <c r="G440">
        <v>1620</v>
      </c>
      <c r="H440">
        <v>2439</v>
      </c>
      <c r="I440">
        <v>212653</v>
      </c>
      <c r="J440">
        <f>Table8[[#This Row],[FalsePositive]]+Table8[[#This Row],[FalseNegative]]</f>
        <v>4059</v>
      </c>
      <c r="K440">
        <f>Table8[[#This Row],[TrueNegative]]+Table8[[#This Row],[TruePositive]]</f>
        <v>370724</v>
      </c>
    </row>
    <row r="441" spans="1:11" x14ac:dyDescent="0.2">
      <c r="A441">
        <v>18</v>
      </c>
      <c r="B441">
        <v>80</v>
      </c>
      <c r="C441">
        <v>6</v>
      </c>
      <c r="D441">
        <v>43</v>
      </c>
      <c r="E441">
        <v>90</v>
      </c>
      <c r="F441">
        <v>158545</v>
      </c>
      <c r="G441">
        <v>1146</v>
      </c>
      <c r="H441">
        <v>2158</v>
      </c>
      <c r="I441">
        <v>212934</v>
      </c>
      <c r="J441">
        <f>Table8[[#This Row],[FalsePositive]]+Table8[[#This Row],[FalseNegative]]</f>
        <v>3304</v>
      </c>
      <c r="K441">
        <f>Table8[[#This Row],[TrueNegative]]+Table8[[#This Row],[TruePositive]]</f>
        <v>371479</v>
      </c>
    </row>
    <row r="442" spans="1:11" x14ac:dyDescent="0.2">
      <c r="A442">
        <v>18</v>
      </c>
      <c r="B442">
        <v>80</v>
      </c>
      <c r="C442">
        <v>9</v>
      </c>
      <c r="D442">
        <v>41</v>
      </c>
      <c r="E442">
        <v>90</v>
      </c>
      <c r="F442">
        <v>158135</v>
      </c>
      <c r="G442">
        <v>1556</v>
      </c>
      <c r="H442">
        <v>1713</v>
      </c>
      <c r="I442">
        <v>213379</v>
      </c>
      <c r="J442">
        <f>Table8[[#This Row],[FalsePositive]]+Table8[[#This Row],[FalseNegative]]</f>
        <v>3269</v>
      </c>
      <c r="K442">
        <f>Table8[[#This Row],[TrueNegative]]+Table8[[#This Row],[TruePositive]]</f>
        <v>371514</v>
      </c>
    </row>
    <row r="443" spans="1:11" x14ac:dyDescent="0.2">
      <c r="A443">
        <v>18</v>
      </c>
      <c r="B443">
        <v>20</v>
      </c>
      <c r="C443">
        <v>3</v>
      </c>
      <c r="D443">
        <v>181</v>
      </c>
      <c r="E443">
        <v>100</v>
      </c>
      <c r="F443">
        <v>153514</v>
      </c>
      <c r="G443">
        <v>6177</v>
      </c>
      <c r="H443">
        <v>4338</v>
      </c>
      <c r="I443">
        <v>210754</v>
      </c>
      <c r="J443">
        <f>Table8[[#This Row],[FalsePositive]]+Table8[[#This Row],[FalseNegative]]</f>
        <v>10515</v>
      </c>
      <c r="K443">
        <f>Table8[[#This Row],[TrueNegative]]+Table8[[#This Row],[TruePositive]]</f>
        <v>364268</v>
      </c>
    </row>
    <row r="444" spans="1:11" x14ac:dyDescent="0.2">
      <c r="A444">
        <v>18</v>
      </c>
      <c r="B444">
        <v>20</v>
      </c>
      <c r="C444">
        <v>6</v>
      </c>
      <c r="D444">
        <v>157</v>
      </c>
      <c r="E444">
        <v>100</v>
      </c>
      <c r="F444">
        <v>152899</v>
      </c>
      <c r="G444">
        <v>6792</v>
      </c>
      <c r="H444">
        <v>3444</v>
      </c>
      <c r="I444">
        <v>211648</v>
      </c>
      <c r="J444">
        <f>Table8[[#This Row],[FalsePositive]]+Table8[[#This Row],[FalseNegative]]</f>
        <v>10236</v>
      </c>
      <c r="K444">
        <f>Table8[[#This Row],[TrueNegative]]+Table8[[#This Row],[TruePositive]]</f>
        <v>364547</v>
      </c>
    </row>
    <row r="445" spans="1:11" x14ac:dyDescent="0.2">
      <c r="A445">
        <v>18</v>
      </c>
      <c r="B445">
        <v>20</v>
      </c>
      <c r="C445">
        <v>9</v>
      </c>
      <c r="D445">
        <v>151</v>
      </c>
      <c r="E445">
        <v>100</v>
      </c>
      <c r="F445">
        <v>152647</v>
      </c>
      <c r="G445">
        <v>7044</v>
      </c>
      <c r="H445">
        <v>3169</v>
      </c>
      <c r="I445">
        <v>211923</v>
      </c>
      <c r="J445">
        <f>Table8[[#This Row],[FalsePositive]]+Table8[[#This Row],[FalseNegative]]</f>
        <v>10213</v>
      </c>
      <c r="K445">
        <f>Table8[[#This Row],[TrueNegative]]+Table8[[#This Row],[TruePositive]]</f>
        <v>364570</v>
      </c>
    </row>
    <row r="446" spans="1:11" x14ac:dyDescent="0.2">
      <c r="A446">
        <v>18</v>
      </c>
      <c r="B446">
        <v>40</v>
      </c>
      <c r="C446">
        <v>3</v>
      </c>
      <c r="D446">
        <v>91</v>
      </c>
      <c r="E446">
        <v>100</v>
      </c>
      <c r="F446">
        <v>156251</v>
      </c>
      <c r="G446">
        <v>3440</v>
      </c>
      <c r="H446">
        <v>2330</v>
      </c>
      <c r="I446">
        <v>212762</v>
      </c>
      <c r="J446">
        <f>Table8[[#This Row],[FalsePositive]]+Table8[[#This Row],[FalseNegative]]</f>
        <v>5770</v>
      </c>
      <c r="K446">
        <f>Table8[[#This Row],[TrueNegative]]+Table8[[#This Row],[TruePositive]]</f>
        <v>369013</v>
      </c>
    </row>
    <row r="447" spans="1:11" x14ac:dyDescent="0.2">
      <c r="A447">
        <v>18</v>
      </c>
      <c r="B447">
        <v>40</v>
      </c>
      <c r="C447">
        <v>6</v>
      </c>
      <c r="D447">
        <v>69</v>
      </c>
      <c r="E447">
        <v>100</v>
      </c>
      <c r="F447">
        <v>156745</v>
      </c>
      <c r="G447">
        <v>2946</v>
      </c>
      <c r="H447">
        <v>2721</v>
      </c>
      <c r="I447">
        <v>212371</v>
      </c>
      <c r="J447">
        <f>Table8[[#This Row],[FalsePositive]]+Table8[[#This Row],[FalseNegative]]</f>
        <v>5667</v>
      </c>
      <c r="K447">
        <f>Table8[[#This Row],[TrueNegative]]+Table8[[#This Row],[TruePositive]]</f>
        <v>369116</v>
      </c>
    </row>
    <row r="448" spans="1:11" x14ac:dyDescent="0.2">
      <c r="A448">
        <v>18</v>
      </c>
      <c r="B448">
        <v>40</v>
      </c>
      <c r="C448">
        <v>9</v>
      </c>
      <c r="D448">
        <v>71</v>
      </c>
      <c r="E448">
        <v>100</v>
      </c>
      <c r="F448">
        <v>157312</v>
      </c>
      <c r="G448">
        <v>2379</v>
      </c>
      <c r="H448">
        <v>2792</v>
      </c>
      <c r="I448">
        <v>212300</v>
      </c>
      <c r="J448">
        <f>Table8[[#This Row],[FalsePositive]]+Table8[[#This Row],[FalseNegative]]</f>
        <v>5171</v>
      </c>
      <c r="K448">
        <f>Table8[[#This Row],[TrueNegative]]+Table8[[#This Row],[TruePositive]]</f>
        <v>369612</v>
      </c>
    </row>
    <row r="449" spans="1:11" x14ac:dyDescent="0.2">
      <c r="A449">
        <v>18</v>
      </c>
      <c r="B449">
        <v>80</v>
      </c>
      <c r="C449">
        <v>3</v>
      </c>
      <c r="D449">
        <v>45</v>
      </c>
      <c r="E449">
        <v>100</v>
      </c>
      <c r="F449">
        <v>158421</v>
      </c>
      <c r="G449">
        <v>1270</v>
      </c>
      <c r="H449">
        <v>1290</v>
      </c>
      <c r="I449">
        <v>213802</v>
      </c>
      <c r="J449">
        <f>Table8[[#This Row],[FalsePositive]]+Table8[[#This Row],[FalseNegative]]</f>
        <v>2560</v>
      </c>
      <c r="K449">
        <f>Table8[[#This Row],[TrueNegative]]+Table8[[#This Row],[TruePositive]]</f>
        <v>372223</v>
      </c>
    </row>
    <row r="450" spans="1:11" x14ac:dyDescent="0.2">
      <c r="A450">
        <v>18</v>
      </c>
      <c r="B450">
        <v>80</v>
      </c>
      <c r="C450">
        <v>6</v>
      </c>
      <c r="D450">
        <v>49</v>
      </c>
      <c r="E450">
        <v>100</v>
      </c>
      <c r="F450">
        <v>158312</v>
      </c>
      <c r="G450">
        <v>1379</v>
      </c>
      <c r="H450">
        <v>1996</v>
      </c>
      <c r="I450">
        <v>213096</v>
      </c>
      <c r="J450">
        <f>Table8[[#This Row],[FalsePositive]]+Table8[[#This Row],[FalseNegative]]</f>
        <v>3375</v>
      </c>
      <c r="K450">
        <f>Table8[[#This Row],[TrueNegative]]+Table8[[#This Row],[TruePositive]]</f>
        <v>371408</v>
      </c>
    </row>
    <row r="451" spans="1:11" x14ac:dyDescent="0.2">
      <c r="A451">
        <v>18</v>
      </c>
      <c r="B451">
        <v>80</v>
      </c>
      <c r="C451">
        <v>9</v>
      </c>
      <c r="D451">
        <v>41</v>
      </c>
      <c r="E451">
        <v>100</v>
      </c>
      <c r="F451">
        <v>158129</v>
      </c>
      <c r="G451">
        <v>1562</v>
      </c>
      <c r="H451">
        <v>1557</v>
      </c>
      <c r="I451">
        <v>213535</v>
      </c>
      <c r="J451">
        <f>Table8[[#This Row],[FalsePositive]]+Table8[[#This Row],[FalseNegative]]</f>
        <v>3119</v>
      </c>
      <c r="K451">
        <f>Table8[[#This Row],[TrueNegative]]+Table8[[#This Row],[TruePositive]]</f>
        <v>371664</v>
      </c>
    </row>
    <row r="452" spans="1:11" x14ac:dyDescent="0.2">
      <c r="A452">
        <v>20</v>
      </c>
      <c r="B452">
        <v>20</v>
      </c>
      <c r="C452">
        <v>3</v>
      </c>
      <c r="D452">
        <v>31</v>
      </c>
      <c r="E452">
        <v>10</v>
      </c>
      <c r="F452">
        <v>189298</v>
      </c>
      <c r="G452">
        <v>586</v>
      </c>
      <c r="H452">
        <v>819</v>
      </c>
      <c r="I452">
        <v>171114</v>
      </c>
      <c r="J452">
        <f>Table8[[#This Row],[FalsePositive]]+Table8[[#This Row],[FalseNegative]]</f>
        <v>1405</v>
      </c>
      <c r="K452">
        <f>Table8[[#This Row],[TrueNegative]]+Table8[[#This Row],[TruePositive]]</f>
        <v>360412</v>
      </c>
    </row>
    <row r="453" spans="1:11" x14ac:dyDescent="0.2">
      <c r="A453">
        <v>20</v>
      </c>
      <c r="B453">
        <v>20</v>
      </c>
      <c r="C453">
        <v>6</v>
      </c>
      <c r="D453">
        <v>37</v>
      </c>
      <c r="E453">
        <v>10</v>
      </c>
      <c r="F453">
        <v>189131</v>
      </c>
      <c r="G453">
        <v>753</v>
      </c>
      <c r="H453">
        <v>774</v>
      </c>
      <c r="I453">
        <v>171159</v>
      </c>
      <c r="J453">
        <f>Table8[[#This Row],[FalsePositive]]+Table8[[#This Row],[FalseNegative]]</f>
        <v>1527</v>
      </c>
      <c r="K453">
        <f>Table8[[#This Row],[TrueNegative]]+Table8[[#This Row],[TruePositive]]</f>
        <v>360290</v>
      </c>
    </row>
    <row r="454" spans="1:11" x14ac:dyDescent="0.2">
      <c r="A454">
        <v>20</v>
      </c>
      <c r="B454">
        <v>20</v>
      </c>
      <c r="C454">
        <v>9</v>
      </c>
      <c r="D454">
        <v>31</v>
      </c>
      <c r="E454">
        <v>10</v>
      </c>
      <c r="F454">
        <v>189442</v>
      </c>
      <c r="G454">
        <v>442</v>
      </c>
      <c r="H454">
        <v>640</v>
      </c>
      <c r="I454">
        <v>171293</v>
      </c>
      <c r="J454">
        <f>Table8[[#This Row],[FalsePositive]]+Table8[[#This Row],[FalseNegative]]</f>
        <v>1082</v>
      </c>
      <c r="K454">
        <f>Table8[[#This Row],[TrueNegative]]+Table8[[#This Row],[TruePositive]]</f>
        <v>360735</v>
      </c>
    </row>
    <row r="455" spans="1:11" x14ac:dyDescent="0.2">
      <c r="A455">
        <v>20</v>
      </c>
      <c r="B455">
        <v>40</v>
      </c>
      <c r="C455">
        <v>3</v>
      </c>
      <c r="D455">
        <v>29</v>
      </c>
      <c r="E455">
        <v>10</v>
      </c>
      <c r="F455">
        <v>189605</v>
      </c>
      <c r="G455">
        <v>279</v>
      </c>
      <c r="H455">
        <v>798</v>
      </c>
      <c r="I455">
        <v>171135</v>
      </c>
      <c r="J455">
        <f>Table8[[#This Row],[FalsePositive]]+Table8[[#This Row],[FalseNegative]]</f>
        <v>1077</v>
      </c>
      <c r="K455">
        <f>Table8[[#This Row],[TrueNegative]]+Table8[[#This Row],[TruePositive]]</f>
        <v>360740</v>
      </c>
    </row>
    <row r="456" spans="1:11" x14ac:dyDescent="0.2">
      <c r="A456">
        <v>20</v>
      </c>
      <c r="B456">
        <v>40</v>
      </c>
      <c r="C456">
        <v>6</v>
      </c>
      <c r="D456">
        <v>39</v>
      </c>
      <c r="E456">
        <v>10</v>
      </c>
      <c r="F456">
        <v>188743</v>
      </c>
      <c r="G456">
        <v>1141</v>
      </c>
      <c r="H456">
        <v>547</v>
      </c>
      <c r="I456">
        <v>171386</v>
      </c>
      <c r="J456">
        <f>Table8[[#This Row],[FalsePositive]]+Table8[[#This Row],[FalseNegative]]</f>
        <v>1688</v>
      </c>
      <c r="K456">
        <f>Table8[[#This Row],[TrueNegative]]+Table8[[#This Row],[TruePositive]]</f>
        <v>360129</v>
      </c>
    </row>
    <row r="457" spans="1:11" x14ac:dyDescent="0.2">
      <c r="A457">
        <v>20</v>
      </c>
      <c r="B457">
        <v>40</v>
      </c>
      <c r="C457">
        <v>9</v>
      </c>
      <c r="D457">
        <v>29</v>
      </c>
      <c r="E457">
        <v>10</v>
      </c>
      <c r="F457">
        <v>189773</v>
      </c>
      <c r="G457">
        <v>111</v>
      </c>
      <c r="H457">
        <v>600</v>
      </c>
      <c r="I457">
        <v>171333</v>
      </c>
      <c r="J457">
        <f>Table8[[#This Row],[FalsePositive]]+Table8[[#This Row],[FalseNegative]]</f>
        <v>711</v>
      </c>
      <c r="K457">
        <f>Table8[[#This Row],[TrueNegative]]+Table8[[#This Row],[TruePositive]]</f>
        <v>361106</v>
      </c>
    </row>
    <row r="458" spans="1:11" x14ac:dyDescent="0.2">
      <c r="A458">
        <v>20</v>
      </c>
      <c r="B458">
        <v>80</v>
      </c>
      <c r="C458">
        <v>3</v>
      </c>
      <c r="D458">
        <v>35</v>
      </c>
      <c r="E458">
        <v>10</v>
      </c>
      <c r="F458">
        <v>189102</v>
      </c>
      <c r="G458">
        <v>782</v>
      </c>
      <c r="H458">
        <v>621</v>
      </c>
      <c r="I458">
        <v>171312</v>
      </c>
      <c r="J458">
        <f>Table8[[#This Row],[FalsePositive]]+Table8[[#This Row],[FalseNegative]]</f>
        <v>1403</v>
      </c>
      <c r="K458">
        <f>Table8[[#This Row],[TrueNegative]]+Table8[[#This Row],[TruePositive]]</f>
        <v>360414</v>
      </c>
    </row>
    <row r="459" spans="1:11" x14ac:dyDescent="0.2">
      <c r="A459">
        <v>20</v>
      </c>
      <c r="B459">
        <v>80</v>
      </c>
      <c r="C459">
        <v>6</v>
      </c>
      <c r="D459">
        <v>29</v>
      </c>
      <c r="E459">
        <v>10</v>
      </c>
      <c r="F459">
        <v>189700</v>
      </c>
      <c r="G459">
        <v>184</v>
      </c>
      <c r="H459">
        <v>788</v>
      </c>
      <c r="I459">
        <v>171145</v>
      </c>
      <c r="J459">
        <f>Table8[[#This Row],[FalsePositive]]+Table8[[#This Row],[FalseNegative]]</f>
        <v>972</v>
      </c>
      <c r="K459">
        <f>Table8[[#This Row],[TrueNegative]]+Table8[[#This Row],[TruePositive]]</f>
        <v>360845</v>
      </c>
    </row>
    <row r="460" spans="1:11" x14ac:dyDescent="0.2">
      <c r="A460">
        <v>20</v>
      </c>
      <c r="B460">
        <v>80</v>
      </c>
      <c r="C460">
        <v>9</v>
      </c>
      <c r="D460">
        <v>33</v>
      </c>
      <c r="E460">
        <v>10</v>
      </c>
      <c r="F460">
        <v>189371</v>
      </c>
      <c r="G460">
        <v>513</v>
      </c>
      <c r="H460">
        <v>660</v>
      </c>
      <c r="I460">
        <v>171273</v>
      </c>
      <c r="J460">
        <f>Table8[[#This Row],[FalsePositive]]+Table8[[#This Row],[FalseNegative]]</f>
        <v>1173</v>
      </c>
      <c r="K460">
        <f>Table8[[#This Row],[TrueNegative]]+Table8[[#This Row],[TruePositive]]</f>
        <v>360644</v>
      </c>
    </row>
    <row r="461" spans="1:11" x14ac:dyDescent="0.2">
      <c r="A461">
        <v>20</v>
      </c>
      <c r="B461">
        <v>20</v>
      </c>
      <c r="C461">
        <v>3</v>
      </c>
      <c r="D461">
        <v>55</v>
      </c>
      <c r="E461">
        <v>20</v>
      </c>
      <c r="F461">
        <v>188186</v>
      </c>
      <c r="G461">
        <v>1698</v>
      </c>
      <c r="H461">
        <v>2101</v>
      </c>
      <c r="I461">
        <v>169832</v>
      </c>
      <c r="J461">
        <f>Table8[[#This Row],[FalsePositive]]+Table8[[#This Row],[FalseNegative]]</f>
        <v>3799</v>
      </c>
      <c r="K461">
        <f>Table8[[#This Row],[TrueNegative]]+Table8[[#This Row],[TruePositive]]</f>
        <v>358018</v>
      </c>
    </row>
    <row r="462" spans="1:11" x14ac:dyDescent="0.2">
      <c r="A462">
        <v>20</v>
      </c>
      <c r="B462">
        <v>20</v>
      </c>
      <c r="C462">
        <v>6</v>
      </c>
      <c r="D462">
        <v>61</v>
      </c>
      <c r="E462">
        <v>20</v>
      </c>
      <c r="F462">
        <v>188134</v>
      </c>
      <c r="G462">
        <v>1750</v>
      </c>
      <c r="H462">
        <v>1804</v>
      </c>
      <c r="I462">
        <v>170129</v>
      </c>
      <c r="J462">
        <f>Table8[[#This Row],[FalsePositive]]+Table8[[#This Row],[FalseNegative]]</f>
        <v>3554</v>
      </c>
      <c r="K462">
        <f>Table8[[#This Row],[TrueNegative]]+Table8[[#This Row],[TruePositive]]</f>
        <v>358263</v>
      </c>
    </row>
    <row r="463" spans="1:11" x14ac:dyDescent="0.2">
      <c r="A463">
        <v>20</v>
      </c>
      <c r="B463">
        <v>20</v>
      </c>
      <c r="C463">
        <v>9</v>
      </c>
      <c r="D463">
        <v>53</v>
      </c>
      <c r="E463">
        <v>20</v>
      </c>
      <c r="F463">
        <v>188102</v>
      </c>
      <c r="G463">
        <v>1782</v>
      </c>
      <c r="H463">
        <v>1328</v>
      </c>
      <c r="I463">
        <v>170605</v>
      </c>
      <c r="J463">
        <f>Table8[[#This Row],[FalsePositive]]+Table8[[#This Row],[FalseNegative]]</f>
        <v>3110</v>
      </c>
      <c r="K463">
        <f>Table8[[#This Row],[TrueNegative]]+Table8[[#This Row],[TruePositive]]</f>
        <v>358707</v>
      </c>
    </row>
    <row r="464" spans="1:11" x14ac:dyDescent="0.2">
      <c r="A464">
        <v>20</v>
      </c>
      <c r="B464">
        <v>40</v>
      </c>
      <c r="C464">
        <v>3</v>
      </c>
      <c r="D464">
        <v>37</v>
      </c>
      <c r="E464">
        <v>20</v>
      </c>
      <c r="F464">
        <v>189245</v>
      </c>
      <c r="G464">
        <v>639</v>
      </c>
      <c r="H464">
        <v>704</v>
      </c>
      <c r="I464">
        <v>171229</v>
      </c>
      <c r="J464">
        <f>Table8[[#This Row],[FalsePositive]]+Table8[[#This Row],[FalseNegative]]</f>
        <v>1343</v>
      </c>
      <c r="K464">
        <f>Table8[[#This Row],[TrueNegative]]+Table8[[#This Row],[TruePositive]]</f>
        <v>360474</v>
      </c>
    </row>
    <row r="465" spans="1:11" x14ac:dyDescent="0.2">
      <c r="A465">
        <v>20</v>
      </c>
      <c r="B465">
        <v>40</v>
      </c>
      <c r="C465">
        <v>6</v>
      </c>
      <c r="D465">
        <v>33</v>
      </c>
      <c r="E465">
        <v>20</v>
      </c>
      <c r="F465">
        <v>189302</v>
      </c>
      <c r="G465">
        <v>582</v>
      </c>
      <c r="H465">
        <v>576</v>
      </c>
      <c r="I465">
        <v>171357</v>
      </c>
      <c r="J465">
        <f>Table8[[#This Row],[FalsePositive]]+Table8[[#This Row],[FalseNegative]]</f>
        <v>1158</v>
      </c>
      <c r="K465">
        <f>Table8[[#This Row],[TrueNegative]]+Table8[[#This Row],[TruePositive]]</f>
        <v>360659</v>
      </c>
    </row>
    <row r="466" spans="1:11" x14ac:dyDescent="0.2">
      <c r="A466">
        <v>20</v>
      </c>
      <c r="B466">
        <v>40</v>
      </c>
      <c r="C466">
        <v>9</v>
      </c>
      <c r="D466">
        <v>39</v>
      </c>
      <c r="E466">
        <v>20</v>
      </c>
      <c r="F466">
        <v>188694</v>
      </c>
      <c r="G466">
        <v>1190</v>
      </c>
      <c r="H466">
        <v>869</v>
      </c>
      <c r="I466">
        <v>171064</v>
      </c>
      <c r="J466">
        <f>Table8[[#This Row],[FalsePositive]]+Table8[[#This Row],[FalseNegative]]</f>
        <v>2059</v>
      </c>
      <c r="K466">
        <f>Table8[[#This Row],[TrueNegative]]+Table8[[#This Row],[TruePositive]]</f>
        <v>359758</v>
      </c>
    </row>
    <row r="467" spans="1:11" x14ac:dyDescent="0.2">
      <c r="A467">
        <v>20</v>
      </c>
      <c r="B467">
        <v>80</v>
      </c>
      <c r="C467">
        <v>3</v>
      </c>
      <c r="D467">
        <v>35</v>
      </c>
      <c r="E467">
        <v>20</v>
      </c>
      <c r="F467">
        <v>189099</v>
      </c>
      <c r="G467">
        <v>785</v>
      </c>
      <c r="H467">
        <v>676</v>
      </c>
      <c r="I467">
        <v>171257</v>
      </c>
      <c r="J467">
        <f>Table8[[#This Row],[FalsePositive]]+Table8[[#This Row],[FalseNegative]]</f>
        <v>1461</v>
      </c>
      <c r="K467">
        <f>Table8[[#This Row],[TrueNegative]]+Table8[[#This Row],[TruePositive]]</f>
        <v>360356</v>
      </c>
    </row>
    <row r="468" spans="1:11" x14ac:dyDescent="0.2">
      <c r="A468">
        <v>20</v>
      </c>
      <c r="B468">
        <v>80</v>
      </c>
      <c r="C468">
        <v>6</v>
      </c>
      <c r="D468">
        <v>31</v>
      </c>
      <c r="E468">
        <v>20</v>
      </c>
      <c r="F468">
        <v>189479</v>
      </c>
      <c r="G468">
        <v>405</v>
      </c>
      <c r="H468">
        <v>704</v>
      </c>
      <c r="I468">
        <v>171229</v>
      </c>
      <c r="J468">
        <f>Table8[[#This Row],[FalsePositive]]+Table8[[#This Row],[FalseNegative]]</f>
        <v>1109</v>
      </c>
      <c r="K468">
        <f>Table8[[#This Row],[TrueNegative]]+Table8[[#This Row],[TruePositive]]</f>
        <v>360708</v>
      </c>
    </row>
    <row r="469" spans="1:11" x14ac:dyDescent="0.2">
      <c r="A469">
        <v>20</v>
      </c>
      <c r="B469">
        <v>80</v>
      </c>
      <c r="C469">
        <v>9</v>
      </c>
      <c r="D469">
        <v>33</v>
      </c>
      <c r="E469">
        <v>20</v>
      </c>
      <c r="F469">
        <v>189330</v>
      </c>
      <c r="G469">
        <v>554</v>
      </c>
      <c r="H469">
        <v>677</v>
      </c>
      <c r="I469">
        <v>171256</v>
      </c>
      <c r="J469">
        <f>Table8[[#This Row],[FalsePositive]]+Table8[[#This Row],[FalseNegative]]</f>
        <v>1231</v>
      </c>
      <c r="K469">
        <f>Table8[[#This Row],[TrueNegative]]+Table8[[#This Row],[TruePositive]]</f>
        <v>360586</v>
      </c>
    </row>
    <row r="470" spans="1:11" x14ac:dyDescent="0.2">
      <c r="A470">
        <v>20</v>
      </c>
      <c r="B470">
        <v>20</v>
      </c>
      <c r="C470">
        <v>3</v>
      </c>
      <c r="D470">
        <v>71</v>
      </c>
      <c r="E470">
        <v>30</v>
      </c>
      <c r="F470">
        <v>187693</v>
      </c>
      <c r="G470">
        <v>2191</v>
      </c>
      <c r="H470">
        <v>2768</v>
      </c>
      <c r="I470">
        <v>169165</v>
      </c>
      <c r="J470">
        <f>Table8[[#This Row],[FalsePositive]]+Table8[[#This Row],[FalseNegative]]</f>
        <v>4959</v>
      </c>
      <c r="K470">
        <f>Table8[[#This Row],[TrueNegative]]+Table8[[#This Row],[TruePositive]]</f>
        <v>356858</v>
      </c>
    </row>
    <row r="471" spans="1:11" x14ac:dyDescent="0.2">
      <c r="A471">
        <v>20</v>
      </c>
      <c r="B471">
        <v>20</v>
      </c>
      <c r="C471">
        <v>6</v>
      </c>
      <c r="D471">
        <v>51</v>
      </c>
      <c r="E471">
        <v>30</v>
      </c>
      <c r="F471">
        <v>188038</v>
      </c>
      <c r="G471">
        <v>1846</v>
      </c>
      <c r="H471">
        <v>1539</v>
      </c>
      <c r="I471">
        <v>170394</v>
      </c>
      <c r="J471">
        <f>Table8[[#This Row],[FalsePositive]]+Table8[[#This Row],[FalseNegative]]</f>
        <v>3385</v>
      </c>
      <c r="K471">
        <f>Table8[[#This Row],[TrueNegative]]+Table8[[#This Row],[TruePositive]]</f>
        <v>358432</v>
      </c>
    </row>
    <row r="472" spans="1:11" x14ac:dyDescent="0.2">
      <c r="A472">
        <v>20</v>
      </c>
      <c r="B472">
        <v>20</v>
      </c>
      <c r="C472">
        <v>9</v>
      </c>
      <c r="D472">
        <v>53</v>
      </c>
      <c r="E472">
        <v>30</v>
      </c>
      <c r="F472">
        <v>188323</v>
      </c>
      <c r="G472">
        <v>1561</v>
      </c>
      <c r="H472">
        <v>2107</v>
      </c>
      <c r="I472">
        <v>169826</v>
      </c>
      <c r="J472">
        <f>Table8[[#This Row],[FalsePositive]]+Table8[[#This Row],[FalseNegative]]</f>
        <v>3668</v>
      </c>
      <c r="K472">
        <f>Table8[[#This Row],[TrueNegative]]+Table8[[#This Row],[TruePositive]]</f>
        <v>358149</v>
      </c>
    </row>
    <row r="473" spans="1:11" x14ac:dyDescent="0.2">
      <c r="A473">
        <v>20</v>
      </c>
      <c r="B473">
        <v>40</v>
      </c>
      <c r="C473">
        <v>3</v>
      </c>
      <c r="D473">
        <v>49</v>
      </c>
      <c r="E473">
        <v>30</v>
      </c>
      <c r="F473">
        <v>187803</v>
      </c>
      <c r="G473">
        <v>2081</v>
      </c>
      <c r="H473">
        <v>1178</v>
      </c>
      <c r="I473">
        <v>170755</v>
      </c>
      <c r="J473">
        <f>Table8[[#This Row],[FalsePositive]]+Table8[[#This Row],[FalseNegative]]</f>
        <v>3259</v>
      </c>
      <c r="K473">
        <f>Table8[[#This Row],[TrueNegative]]+Table8[[#This Row],[TruePositive]]</f>
        <v>358558</v>
      </c>
    </row>
    <row r="474" spans="1:11" x14ac:dyDescent="0.2">
      <c r="A474">
        <v>20</v>
      </c>
      <c r="B474">
        <v>40</v>
      </c>
      <c r="C474">
        <v>6</v>
      </c>
      <c r="D474">
        <v>31</v>
      </c>
      <c r="E474">
        <v>30</v>
      </c>
      <c r="F474">
        <v>189191</v>
      </c>
      <c r="G474">
        <v>693</v>
      </c>
      <c r="H474">
        <v>862</v>
      </c>
      <c r="I474">
        <v>171071</v>
      </c>
      <c r="J474">
        <f>Table8[[#This Row],[FalsePositive]]+Table8[[#This Row],[FalseNegative]]</f>
        <v>1555</v>
      </c>
      <c r="K474">
        <f>Table8[[#This Row],[TrueNegative]]+Table8[[#This Row],[TruePositive]]</f>
        <v>360262</v>
      </c>
    </row>
    <row r="475" spans="1:11" x14ac:dyDescent="0.2">
      <c r="A475">
        <v>20</v>
      </c>
      <c r="B475">
        <v>40</v>
      </c>
      <c r="C475">
        <v>9</v>
      </c>
      <c r="D475">
        <v>33</v>
      </c>
      <c r="E475">
        <v>30</v>
      </c>
      <c r="F475">
        <v>189089</v>
      </c>
      <c r="G475">
        <v>795</v>
      </c>
      <c r="H475">
        <v>696</v>
      </c>
      <c r="I475">
        <v>171237</v>
      </c>
      <c r="J475">
        <f>Table8[[#This Row],[FalsePositive]]+Table8[[#This Row],[FalseNegative]]</f>
        <v>1491</v>
      </c>
      <c r="K475">
        <f>Table8[[#This Row],[TrueNegative]]+Table8[[#This Row],[TruePositive]]</f>
        <v>360326</v>
      </c>
    </row>
    <row r="476" spans="1:11" x14ac:dyDescent="0.2">
      <c r="A476">
        <v>20</v>
      </c>
      <c r="B476">
        <v>80</v>
      </c>
      <c r="C476">
        <v>3</v>
      </c>
      <c r="D476">
        <v>35</v>
      </c>
      <c r="E476">
        <v>30</v>
      </c>
      <c r="F476">
        <v>189120</v>
      </c>
      <c r="G476">
        <v>764</v>
      </c>
      <c r="H476">
        <v>916</v>
      </c>
      <c r="I476">
        <v>171017</v>
      </c>
      <c r="J476">
        <f>Table8[[#This Row],[FalsePositive]]+Table8[[#This Row],[FalseNegative]]</f>
        <v>1680</v>
      </c>
      <c r="K476">
        <f>Table8[[#This Row],[TrueNegative]]+Table8[[#This Row],[TruePositive]]</f>
        <v>360137</v>
      </c>
    </row>
    <row r="477" spans="1:11" x14ac:dyDescent="0.2">
      <c r="A477">
        <v>20</v>
      </c>
      <c r="B477">
        <v>80</v>
      </c>
      <c r="C477">
        <v>6</v>
      </c>
      <c r="D477">
        <v>31</v>
      </c>
      <c r="E477">
        <v>30</v>
      </c>
      <c r="F477">
        <v>189534</v>
      </c>
      <c r="G477">
        <v>350</v>
      </c>
      <c r="H477">
        <v>718</v>
      </c>
      <c r="I477">
        <v>171215</v>
      </c>
      <c r="J477">
        <f>Table8[[#This Row],[FalsePositive]]+Table8[[#This Row],[FalseNegative]]</f>
        <v>1068</v>
      </c>
      <c r="K477">
        <f>Table8[[#This Row],[TrueNegative]]+Table8[[#This Row],[TruePositive]]</f>
        <v>360749</v>
      </c>
    </row>
    <row r="478" spans="1:11" x14ac:dyDescent="0.2">
      <c r="A478">
        <v>20</v>
      </c>
      <c r="B478">
        <v>80</v>
      </c>
      <c r="C478">
        <v>9</v>
      </c>
      <c r="D478">
        <v>29</v>
      </c>
      <c r="E478">
        <v>30</v>
      </c>
      <c r="F478">
        <v>189522</v>
      </c>
      <c r="G478">
        <v>362</v>
      </c>
      <c r="H478">
        <v>865</v>
      </c>
      <c r="I478">
        <v>171068</v>
      </c>
      <c r="J478">
        <f>Table8[[#This Row],[FalsePositive]]+Table8[[#This Row],[FalseNegative]]</f>
        <v>1227</v>
      </c>
      <c r="K478">
        <f>Table8[[#This Row],[TrueNegative]]+Table8[[#This Row],[TruePositive]]</f>
        <v>360590</v>
      </c>
    </row>
    <row r="479" spans="1:11" x14ac:dyDescent="0.2">
      <c r="A479">
        <v>20</v>
      </c>
      <c r="B479">
        <v>20</v>
      </c>
      <c r="C479">
        <v>3</v>
      </c>
      <c r="D479">
        <v>85</v>
      </c>
      <c r="E479">
        <v>40</v>
      </c>
      <c r="F479">
        <v>186973</v>
      </c>
      <c r="G479">
        <v>2911</v>
      </c>
      <c r="H479">
        <v>2615</v>
      </c>
      <c r="I479">
        <v>169318</v>
      </c>
      <c r="J479">
        <f>Table8[[#This Row],[FalsePositive]]+Table8[[#This Row],[FalseNegative]]</f>
        <v>5526</v>
      </c>
      <c r="K479">
        <f>Table8[[#This Row],[TrueNegative]]+Table8[[#This Row],[TruePositive]]</f>
        <v>356291</v>
      </c>
    </row>
    <row r="480" spans="1:11" x14ac:dyDescent="0.2">
      <c r="A480">
        <v>20</v>
      </c>
      <c r="B480">
        <v>20</v>
      </c>
      <c r="C480">
        <v>6</v>
      </c>
      <c r="D480">
        <v>87</v>
      </c>
      <c r="E480">
        <v>40</v>
      </c>
      <c r="F480">
        <v>186687</v>
      </c>
      <c r="G480">
        <v>3197</v>
      </c>
      <c r="H480">
        <v>2820</v>
      </c>
      <c r="I480">
        <v>169113</v>
      </c>
      <c r="J480">
        <f>Table8[[#This Row],[FalsePositive]]+Table8[[#This Row],[FalseNegative]]</f>
        <v>6017</v>
      </c>
      <c r="K480">
        <f>Table8[[#This Row],[TrueNegative]]+Table8[[#This Row],[TruePositive]]</f>
        <v>355800</v>
      </c>
    </row>
    <row r="481" spans="1:11" x14ac:dyDescent="0.2">
      <c r="A481">
        <v>20</v>
      </c>
      <c r="B481">
        <v>20</v>
      </c>
      <c r="C481">
        <v>9</v>
      </c>
      <c r="D481">
        <v>79</v>
      </c>
      <c r="E481">
        <v>40</v>
      </c>
      <c r="F481">
        <v>187206</v>
      </c>
      <c r="G481">
        <v>2678</v>
      </c>
      <c r="H481">
        <v>2096</v>
      </c>
      <c r="I481">
        <v>169837</v>
      </c>
      <c r="J481">
        <f>Table8[[#This Row],[FalsePositive]]+Table8[[#This Row],[FalseNegative]]</f>
        <v>4774</v>
      </c>
      <c r="K481">
        <f>Table8[[#This Row],[TrueNegative]]+Table8[[#This Row],[TruePositive]]</f>
        <v>357043</v>
      </c>
    </row>
    <row r="482" spans="1:11" x14ac:dyDescent="0.2">
      <c r="A482">
        <v>20</v>
      </c>
      <c r="B482">
        <v>40</v>
      </c>
      <c r="C482">
        <v>3</v>
      </c>
      <c r="D482">
        <v>59</v>
      </c>
      <c r="E482">
        <v>40</v>
      </c>
      <c r="F482">
        <v>187611</v>
      </c>
      <c r="G482">
        <v>2273</v>
      </c>
      <c r="H482">
        <v>2681</v>
      </c>
      <c r="I482">
        <v>169252</v>
      </c>
      <c r="J482">
        <f>Table8[[#This Row],[FalsePositive]]+Table8[[#This Row],[FalseNegative]]</f>
        <v>4954</v>
      </c>
      <c r="K482">
        <f>Table8[[#This Row],[TrueNegative]]+Table8[[#This Row],[TruePositive]]</f>
        <v>356863</v>
      </c>
    </row>
    <row r="483" spans="1:11" x14ac:dyDescent="0.2">
      <c r="A483">
        <v>20</v>
      </c>
      <c r="B483">
        <v>40</v>
      </c>
      <c r="C483">
        <v>6</v>
      </c>
      <c r="D483">
        <v>47</v>
      </c>
      <c r="E483">
        <v>40</v>
      </c>
      <c r="F483">
        <v>187622</v>
      </c>
      <c r="G483">
        <v>2262</v>
      </c>
      <c r="H483">
        <v>1141</v>
      </c>
      <c r="I483">
        <v>170792</v>
      </c>
      <c r="J483">
        <f>Table8[[#This Row],[FalsePositive]]+Table8[[#This Row],[FalseNegative]]</f>
        <v>3403</v>
      </c>
      <c r="K483">
        <f>Table8[[#This Row],[TrueNegative]]+Table8[[#This Row],[TruePositive]]</f>
        <v>358414</v>
      </c>
    </row>
    <row r="484" spans="1:11" x14ac:dyDescent="0.2">
      <c r="A484">
        <v>20</v>
      </c>
      <c r="B484">
        <v>40</v>
      </c>
      <c r="C484">
        <v>9</v>
      </c>
      <c r="D484">
        <v>51</v>
      </c>
      <c r="E484">
        <v>40</v>
      </c>
      <c r="F484">
        <v>188114</v>
      </c>
      <c r="G484">
        <v>1770</v>
      </c>
      <c r="H484">
        <v>1905</v>
      </c>
      <c r="I484">
        <v>170028</v>
      </c>
      <c r="J484">
        <f>Table8[[#This Row],[FalsePositive]]+Table8[[#This Row],[FalseNegative]]</f>
        <v>3675</v>
      </c>
      <c r="K484">
        <f>Table8[[#This Row],[TrueNegative]]+Table8[[#This Row],[TruePositive]]</f>
        <v>358142</v>
      </c>
    </row>
    <row r="485" spans="1:11" x14ac:dyDescent="0.2">
      <c r="A485">
        <v>20</v>
      </c>
      <c r="B485">
        <v>80</v>
      </c>
      <c r="C485">
        <v>3</v>
      </c>
      <c r="D485">
        <v>35</v>
      </c>
      <c r="E485">
        <v>40</v>
      </c>
      <c r="F485">
        <v>189039</v>
      </c>
      <c r="G485">
        <v>845</v>
      </c>
      <c r="H485">
        <v>680</v>
      </c>
      <c r="I485">
        <v>171253</v>
      </c>
      <c r="J485">
        <f>Table8[[#This Row],[FalsePositive]]+Table8[[#This Row],[FalseNegative]]</f>
        <v>1525</v>
      </c>
      <c r="K485">
        <f>Table8[[#This Row],[TrueNegative]]+Table8[[#This Row],[TruePositive]]</f>
        <v>360292</v>
      </c>
    </row>
    <row r="486" spans="1:11" x14ac:dyDescent="0.2">
      <c r="A486">
        <v>20</v>
      </c>
      <c r="B486">
        <v>80</v>
      </c>
      <c r="C486">
        <v>6</v>
      </c>
      <c r="D486">
        <v>41</v>
      </c>
      <c r="E486">
        <v>40</v>
      </c>
      <c r="F486">
        <v>188679</v>
      </c>
      <c r="G486">
        <v>1205</v>
      </c>
      <c r="H486">
        <v>739</v>
      </c>
      <c r="I486">
        <v>171194</v>
      </c>
      <c r="J486">
        <f>Table8[[#This Row],[FalsePositive]]+Table8[[#This Row],[FalseNegative]]</f>
        <v>1944</v>
      </c>
      <c r="K486">
        <f>Table8[[#This Row],[TrueNegative]]+Table8[[#This Row],[TruePositive]]</f>
        <v>359873</v>
      </c>
    </row>
    <row r="487" spans="1:11" x14ac:dyDescent="0.2">
      <c r="A487">
        <v>20</v>
      </c>
      <c r="B487">
        <v>80</v>
      </c>
      <c r="C487">
        <v>9</v>
      </c>
      <c r="D487">
        <v>37</v>
      </c>
      <c r="E487">
        <v>40</v>
      </c>
      <c r="F487">
        <v>188864</v>
      </c>
      <c r="G487">
        <v>1020</v>
      </c>
      <c r="H487">
        <v>934</v>
      </c>
      <c r="I487">
        <v>170999</v>
      </c>
      <c r="J487">
        <f>Table8[[#This Row],[FalsePositive]]+Table8[[#This Row],[FalseNegative]]</f>
        <v>1954</v>
      </c>
      <c r="K487">
        <f>Table8[[#This Row],[TrueNegative]]+Table8[[#This Row],[TruePositive]]</f>
        <v>359863</v>
      </c>
    </row>
    <row r="488" spans="1:11" x14ac:dyDescent="0.2">
      <c r="A488">
        <v>20</v>
      </c>
      <c r="B488">
        <v>20</v>
      </c>
      <c r="C488">
        <v>3</v>
      </c>
      <c r="D488">
        <v>101</v>
      </c>
      <c r="E488">
        <v>50</v>
      </c>
      <c r="F488">
        <v>186035</v>
      </c>
      <c r="G488">
        <v>3849</v>
      </c>
      <c r="H488">
        <v>2093</v>
      </c>
      <c r="I488">
        <v>169840</v>
      </c>
      <c r="J488">
        <f>Table8[[#This Row],[FalsePositive]]+Table8[[#This Row],[FalseNegative]]</f>
        <v>5942</v>
      </c>
      <c r="K488">
        <f>Table8[[#This Row],[TrueNegative]]+Table8[[#This Row],[TruePositive]]</f>
        <v>355875</v>
      </c>
    </row>
    <row r="489" spans="1:11" x14ac:dyDescent="0.2">
      <c r="A489">
        <v>20</v>
      </c>
      <c r="B489">
        <v>20</v>
      </c>
      <c r="C489">
        <v>6</v>
      </c>
      <c r="D489">
        <v>81</v>
      </c>
      <c r="E489">
        <v>50</v>
      </c>
      <c r="F489">
        <v>187592</v>
      </c>
      <c r="G489">
        <v>2292</v>
      </c>
      <c r="H489">
        <v>2614</v>
      </c>
      <c r="I489">
        <v>169319</v>
      </c>
      <c r="J489">
        <f>Table8[[#This Row],[FalsePositive]]+Table8[[#This Row],[FalseNegative]]</f>
        <v>4906</v>
      </c>
      <c r="K489">
        <f>Table8[[#This Row],[TrueNegative]]+Table8[[#This Row],[TruePositive]]</f>
        <v>356911</v>
      </c>
    </row>
    <row r="490" spans="1:11" x14ac:dyDescent="0.2">
      <c r="A490">
        <v>20</v>
      </c>
      <c r="B490">
        <v>20</v>
      </c>
      <c r="C490">
        <v>9</v>
      </c>
      <c r="D490">
        <v>85</v>
      </c>
      <c r="E490">
        <v>50</v>
      </c>
      <c r="F490">
        <v>187297</v>
      </c>
      <c r="G490">
        <v>2587</v>
      </c>
      <c r="H490">
        <v>2905</v>
      </c>
      <c r="I490">
        <v>169028</v>
      </c>
      <c r="J490">
        <f>Table8[[#This Row],[FalsePositive]]+Table8[[#This Row],[FalseNegative]]</f>
        <v>5492</v>
      </c>
      <c r="K490">
        <f>Table8[[#This Row],[TrueNegative]]+Table8[[#This Row],[TruePositive]]</f>
        <v>356325</v>
      </c>
    </row>
    <row r="491" spans="1:11" x14ac:dyDescent="0.2">
      <c r="A491">
        <v>20</v>
      </c>
      <c r="B491">
        <v>40</v>
      </c>
      <c r="C491">
        <v>3</v>
      </c>
      <c r="D491">
        <v>53</v>
      </c>
      <c r="E491">
        <v>50</v>
      </c>
      <c r="F491">
        <v>187554</v>
      </c>
      <c r="G491">
        <v>2330</v>
      </c>
      <c r="H491">
        <v>1399</v>
      </c>
      <c r="I491">
        <v>170534</v>
      </c>
      <c r="J491">
        <f>Table8[[#This Row],[FalsePositive]]+Table8[[#This Row],[FalseNegative]]</f>
        <v>3729</v>
      </c>
      <c r="K491">
        <f>Table8[[#This Row],[TrueNegative]]+Table8[[#This Row],[TruePositive]]</f>
        <v>358088</v>
      </c>
    </row>
    <row r="492" spans="1:11" x14ac:dyDescent="0.2">
      <c r="A492">
        <v>20</v>
      </c>
      <c r="B492">
        <v>40</v>
      </c>
      <c r="C492">
        <v>6</v>
      </c>
      <c r="D492">
        <v>55</v>
      </c>
      <c r="E492">
        <v>50</v>
      </c>
      <c r="F492">
        <v>187978</v>
      </c>
      <c r="G492">
        <v>1906</v>
      </c>
      <c r="H492">
        <v>1337</v>
      </c>
      <c r="I492">
        <v>170596</v>
      </c>
      <c r="J492">
        <f>Table8[[#This Row],[FalsePositive]]+Table8[[#This Row],[FalseNegative]]</f>
        <v>3243</v>
      </c>
      <c r="K492">
        <f>Table8[[#This Row],[TrueNegative]]+Table8[[#This Row],[TruePositive]]</f>
        <v>358574</v>
      </c>
    </row>
    <row r="493" spans="1:11" x14ac:dyDescent="0.2">
      <c r="A493">
        <v>20</v>
      </c>
      <c r="B493">
        <v>40</v>
      </c>
      <c r="C493">
        <v>9</v>
      </c>
      <c r="D493">
        <v>53</v>
      </c>
      <c r="E493">
        <v>50</v>
      </c>
      <c r="F493">
        <v>187982</v>
      </c>
      <c r="G493">
        <v>1902</v>
      </c>
      <c r="H493">
        <v>1730</v>
      </c>
      <c r="I493">
        <v>170203</v>
      </c>
      <c r="J493">
        <f>Table8[[#This Row],[FalsePositive]]+Table8[[#This Row],[FalseNegative]]</f>
        <v>3632</v>
      </c>
      <c r="K493">
        <f>Table8[[#This Row],[TrueNegative]]+Table8[[#This Row],[TruePositive]]</f>
        <v>358185</v>
      </c>
    </row>
    <row r="494" spans="1:11" x14ac:dyDescent="0.2">
      <c r="A494">
        <v>20</v>
      </c>
      <c r="B494">
        <v>80</v>
      </c>
      <c r="C494">
        <v>3</v>
      </c>
      <c r="D494">
        <v>33</v>
      </c>
      <c r="E494">
        <v>50</v>
      </c>
      <c r="F494">
        <v>189191</v>
      </c>
      <c r="G494">
        <v>693</v>
      </c>
      <c r="H494">
        <v>1002</v>
      </c>
      <c r="I494">
        <v>170931</v>
      </c>
      <c r="J494">
        <f>Table8[[#This Row],[FalsePositive]]+Table8[[#This Row],[FalseNegative]]</f>
        <v>1695</v>
      </c>
      <c r="K494">
        <f>Table8[[#This Row],[TrueNegative]]+Table8[[#This Row],[TruePositive]]</f>
        <v>360122</v>
      </c>
    </row>
    <row r="495" spans="1:11" x14ac:dyDescent="0.2">
      <c r="A495">
        <v>20</v>
      </c>
      <c r="B495">
        <v>80</v>
      </c>
      <c r="C495">
        <v>6</v>
      </c>
      <c r="D495">
        <v>35</v>
      </c>
      <c r="E495">
        <v>50</v>
      </c>
      <c r="F495">
        <v>189130</v>
      </c>
      <c r="G495">
        <v>754</v>
      </c>
      <c r="H495">
        <v>696</v>
      </c>
      <c r="I495">
        <v>171237</v>
      </c>
      <c r="J495">
        <f>Table8[[#This Row],[FalsePositive]]+Table8[[#This Row],[FalseNegative]]</f>
        <v>1450</v>
      </c>
      <c r="K495">
        <f>Table8[[#This Row],[TrueNegative]]+Table8[[#This Row],[TruePositive]]</f>
        <v>360367</v>
      </c>
    </row>
    <row r="496" spans="1:11" x14ac:dyDescent="0.2">
      <c r="A496">
        <v>20</v>
      </c>
      <c r="B496">
        <v>80</v>
      </c>
      <c r="C496">
        <v>9</v>
      </c>
      <c r="D496">
        <v>31</v>
      </c>
      <c r="E496">
        <v>50</v>
      </c>
      <c r="F496">
        <v>189439</v>
      </c>
      <c r="G496">
        <v>445</v>
      </c>
      <c r="H496">
        <v>731</v>
      </c>
      <c r="I496">
        <v>171202</v>
      </c>
      <c r="J496">
        <f>Table8[[#This Row],[FalsePositive]]+Table8[[#This Row],[FalseNegative]]</f>
        <v>1176</v>
      </c>
      <c r="K496">
        <f>Table8[[#This Row],[TrueNegative]]+Table8[[#This Row],[TruePositive]]</f>
        <v>360641</v>
      </c>
    </row>
    <row r="497" spans="1:11" x14ac:dyDescent="0.2">
      <c r="A497">
        <v>20</v>
      </c>
      <c r="B497">
        <v>20</v>
      </c>
      <c r="C497">
        <v>3</v>
      </c>
      <c r="D497">
        <v>105</v>
      </c>
      <c r="E497">
        <v>60</v>
      </c>
      <c r="F497">
        <v>185998</v>
      </c>
      <c r="G497">
        <v>3886</v>
      </c>
      <c r="H497">
        <v>2925</v>
      </c>
      <c r="I497">
        <v>169008</v>
      </c>
      <c r="J497">
        <f>Table8[[#This Row],[FalsePositive]]+Table8[[#This Row],[FalseNegative]]</f>
        <v>6811</v>
      </c>
      <c r="K497">
        <f>Table8[[#This Row],[TrueNegative]]+Table8[[#This Row],[TruePositive]]</f>
        <v>355006</v>
      </c>
    </row>
    <row r="498" spans="1:11" x14ac:dyDescent="0.2">
      <c r="A498">
        <v>20</v>
      </c>
      <c r="B498">
        <v>20</v>
      </c>
      <c r="C498">
        <v>6</v>
      </c>
      <c r="D498">
        <v>101</v>
      </c>
      <c r="E498">
        <v>60</v>
      </c>
      <c r="F498">
        <v>186702</v>
      </c>
      <c r="G498">
        <v>3182</v>
      </c>
      <c r="H498">
        <v>2517</v>
      </c>
      <c r="I498">
        <v>169416</v>
      </c>
      <c r="J498">
        <f>Table8[[#This Row],[FalsePositive]]+Table8[[#This Row],[FalseNegative]]</f>
        <v>5699</v>
      </c>
      <c r="K498">
        <f>Table8[[#This Row],[TrueNegative]]+Table8[[#This Row],[TruePositive]]</f>
        <v>356118</v>
      </c>
    </row>
    <row r="499" spans="1:11" x14ac:dyDescent="0.2">
      <c r="A499">
        <v>20</v>
      </c>
      <c r="B499">
        <v>20</v>
      </c>
      <c r="C499">
        <v>9</v>
      </c>
      <c r="D499">
        <v>101</v>
      </c>
      <c r="E499">
        <v>60</v>
      </c>
      <c r="F499">
        <v>186169</v>
      </c>
      <c r="G499">
        <v>3715</v>
      </c>
      <c r="H499">
        <v>2435</v>
      </c>
      <c r="I499">
        <v>169498</v>
      </c>
      <c r="J499">
        <f>Table8[[#This Row],[FalsePositive]]+Table8[[#This Row],[FalseNegative]]</f>
        <v>6150</v>
      </c>
      <c r="K499">
        <f>Table8[[#This Row],[TrueNegative]]+Table8[[#This Row],[TruePositive]]</f>
        <v>355667</v>
      </c>
    </row>
    <row r="500" spans="1:11" x14ac:dyDescent="0.2">
      <c r="A500">
        <v>20</v>
      </c>
      <c r="B500">
        <v>40</v>
      </c>
      <c r="C500">
        <v>3</v>
      </c>
      <c r="D500">
        <v>69</v>
      </c>
      <c r="E500">
        <v>60</v>
      </c>
      <c r="F500">
        <v>187497</v>
      </c>
      <c r="G500">
        <v>2387</v>
      </c>
      <c r="H500">
        <v>2416</v>
      </c>
      <c r="I500">
        <v>169517</v>
      </c>
      <c r="J500">
        <f>Table8[[#This Row],[FalsePositive]]+Table8[[#This Row],[FalseNegative]]</f>
        <v>4803</v>
      </c>
      <c r="K500">
        <f>Table8[[#This Row],[TrueNegative]]+Table8[[#This Row],[TruePositive]]</f>
        <v>357014</v>
      </c>
    </row>
    <row r="501" spans="1:11" x14ac:dyDescent="0.2">
      <c r="A501">
        <v>20</v>
      </c>
      <c r="B501">
        <v>40</v>
      </c>
      <c r="C501">
        <v>6</v>
      </c>
      <c r="D501">
        <v>55</v>
      </c>
      <c r="E501">
        <v>60</v>
      </c>
      <c r="F501">
        <v>188058</v>
      </c>
      <c r="G501">
        <v>1826</v>
      </c>
      <c r="H501">
        <v>1121</v>
      </c>
      <c r="I501">
        <v>170812</v>
      </c>
      <c r="J501">
        <f>Table8[[#This Row],[FalsePositive]]+Table8[[#This Row],[FalseNegative]]</f>
        <v>2947</v>
      </c>
      <c r="K501">
        <f>Table8[[#This Row],[TrueNegative]]+Table8[[#This Row],[TruePositive]]</f>
        <v>358870</v>
      </c>
    </row>
    <row r="502" spans="1:11" x14ac:dyDescent="0.2">
      <c r="A502">
        <v>20</v>
      </c>
      <c r="B502">
        <v>40</v>
      </c>
      <c r="C502">
        <v>9</v>
      </c>
      <c r="D502">
        <v>61</v>
      </c>
      <c r="E502">
        <v>60</v>
      </c>
      <c r="F502">
        <v>188498</v>
      </c>
      <c r="G502">
        <v>1386</v>
      </c>
      <c r="H502">
        <v>2039</v>
      </c>
      <c r="I502">
        <v>169894</v>
      </c>
      <c r="J502">
        <f>Table8[[#This Row],[FalsePositive]]+Table8[[#This Row],[FalseNegative]]</f>
        <v>3425</v>
      </c>
      <c r="K502">
        <f>Table8[[#This Row],[TrueNegative]]+Table8[[#This Row],[TruePositive]]</f>
        <v>358392</v>
      </c>
    </row>
    <row r="503" spans="1:11" x14ac:dyDescent="0.2">
      <c r="A503">
        <v>20</v>
      </c>
      <c r="B503">
        <v>80</v>
      </c>
      <c r="C503">
        <v>3</v>
      </c>
      <c r="D503">
        <v>47</v>
      </c>
      <c r="E503">
        <v>60</v>
      </c>
      <c r="F503">
        <v>188548</v>
      </c>
      <c r="G503">
        <v>1336</v>
      </c>
      <c r="H503">
        <v>1629</v>
      </c>
      <c r="I503">
        <v>170304</v>
      </c>
      <c r="J503">
        <f>Table8[[#This Row],[FalsePositive]]+Table8[[#This Row],[FalseNegative]]</f>
        <v>2965</v>
      </c>
      <c r="K503">
        <f>Table8[[#This Row],[TrueNegative]]+Table8[[#This Row],[TruePositive]]</f>
        <v>358852</v>
      </c>
    </row>
    <row r="504" spans="1:11" x14ac:dyDescent="0.2">
      <c r="A504">
        <v>20</v>
      </c>
      <c r="B504">
        <v>80</v>
      </c>
      <c r="C504">
        <v>6</v>
      </c>
      <c r="D504">
        <v>35</v>
      </c>
      <c r="E504">
        <v>60</v>
      </c>
      <c r="F504">
        <v>189448</v>
      </c>
      <c r="G504">
        <v>436</v>
      </c>
      <c r="H504">
        <v>1123</v>
      </c>
      <c r="I504">
        <v>170810</v>
      </c>
      <c r="J504">
        <f>Table8[[#This Row],[FalsePositive]]+Table8[[#This Row],[FalseNegative]]</f>
        <v>1559</v>
      </c>
      <c r="K504">
        <f>Table8[[#This Row],[TrueNegative]]+Table8[[#This Row],[TruePositive]]</f>
        <v>360258</v>
      </c>
    </row>
    <row r="505" spans="1:11" x14ac:dyDescent="0.2">
      <c r="A505">
        <v>20</v>
      </c>
      <c r="B505">
        <v>80</v>
      </c>
      <c r="C505">
        <v>9</v>
      </c>
      <c r="D505">
        <v>35</v>
      </c>
      <c r="E505">
        <v>60</v>
      </c>
      <c r="F505">
        <v>189155</v>
      </c>
      <c r="G505">
        <v>729</v>
      </c>
      <c r="H505">
        <v>968</v>
      </c>
      <c r="I505">
        <v>170965</v>
      </c>
      <c r="J505">
        <f>Table8[[#This Row],[FalsePositive]]+Table8[[#This Row],[FalseNegative]]</f>
        <v>1697</v>
      </c>
      <c r="K505">
        <f>Table8[[#This Row],[TrueNegative]]+Table8[[#This Row],[TruePositive]]</f>
        <v>360120</v>
      </c>
    </row>
    <row r="506" spans="1:11" x14ac:dyDescent="0.2">
      <c r="A506">
        <v>20</v>
      </c>
      <c r="B506">
        <v>20</v>
      </c>
      <c r="C506">
        <v>3</v>
      </c>
      <c r="D506">
        <v>125</v>
      </c>
      <c r="E506">
        <v>70</v>
      </c>
      <c r="F506">
        <v>184607</v>
      </c>
      <c r="G506">
        <v>5277</v>
      </c>
      <c r="H506">
        <v>3701</v>
      </c>
      <c r="I506">
        <v>168232</v>
      </c>
      <c r="J506">
        <f>Table8[[#This Row],[FalsePositive]]+Table8[[#This Row],[FalseNegative]]</f>
        <v>8978</v>
      </c>
      <c r="K506">
        <f>Table8[[#This Row],[TrueNegative]]+Table8[[#This Row],[TruePositive]]</f>
        <v>352839</v>
      </c>
    </row>
    <row r="507" spans="1:11" x14ac:dyDescent="0.2">
      <c r="A507">
        <v>20</v>
      </c>
      <c r="B507">
        <v>20</v>
      </c>
      <c r="C507">
        <v>6</v>
      </c>
      <c r="D507">
        <v>121</v>
      </c>
      <c r="E507">
        <v>70</v>
      </c>
      <c r="F507">
        <v>183809</v>
      </c>
      <c r="G507">
        <v>6075</v>
      </c>
      <c r="H507">
        <v>3370</v>
      </c>
      <c r="I507">
        <v>168563</v>
      </c>
      <c r="J507">
        <f>Table8[[#This Row],[FalsePositive]]+Table8[[#This Row],[FalseNegative]]</f>
        <v>9445</v>
      </c>
      <c r="K507">
        <f>Table8[[#This Row],[TrueNegative]]+Table8[[#This Row],[TruePositive]]</f>
        <v>352372</v>
      </c>
    </row>
    <row r="508" spans="1:11" x14ac:dyDescent="0.2">
      <c r="A508">
        <v>20</v>
      </c>
      <c r="B508">
        <v>20</v>
      </c>
      <c r="C508">
        <v>9</v>
      </c>
      <c r="D508">
        <v>101</v>
      </c>
      <c r="E508">
        <v>70</v>
      </c>
      <c r="F508">
        <v>186325</v>
      </c>
      <c r="G508">
        <v>3559</v>
      </c>
      <c r="H508">
        <v>2643</v>
      </c>
      <c r="I508">
        <v>169290</v>
      </c>
      <c r="J508">
        <f>Table8[[#This Row],[FalsePositive]]+Table8[[#This Row],[FalseNegative]]</f>
        <v>6202</v>
      </c>
      <c r="K508">
        <f>Table8[[#This Row],[TrueNegative]]+Table8[[#This Row],[TruePositive]]</f>
        <v>355615</v>
      </c>
    </row>
    <row r="509" spans="1:11" x14ac:dyDescent="0.2">
      <c r="A509">
        <v>20</v>
      </c>
      <c r="B509">
        <v>40</v>
      </c>
      <c r="C509">
        <v>3</v>
      </c>
      <c r="D509">
        <v>81</v>
      </c>
      <c r="E509">
        <v>70</v>
      </c>
      <c r="F509">
        <v>187293</v>
      </c>
      <c r="G509">
        <v>2591</v>
      </c>
      <c r="H509">
        <v>2632</v>
      </c>
      <c r="I509">
        <v>169301</v>
      </c>
      <c r="J509">
        <f>Table8[[#This Row],[FalsePositive]]+Table8[[#This Row],[FalseNegative]]</f>
        <v>5223</v>
      </c>
      <c r="K509">
        <f>Table8[[#This Row],[TrueNegative]]+Table8[[#This Row],[TruePositive]]</f>
        <v>356594</v>
      </c>
    </row>
    <row r="510" spans="1:11" x14ac:dyDescent="0.2">
      <c r="A510">
        <v>20</v>
      </c>
      <c r="B510">
        <v>40</v>
      </c>
      <c r="C510">
        <v>6</v>
      </c>
      <c r="D510">
        <v>77</v>
      </c>
      <c r="E510">
        <v>70</v>
      </c>
      <c r="F510">
        <v>186999</v>
      </c>
      <c r="G510">
        <v>2885</v>
      </c>
      <c r="H510">
        <v>2813</v>
      </c>
      <c r="I510">
        <v>169120</v>
      </c>
      <c r="J510">
        <f>Table8[[#This Row],[FalsePositive]]+Table8[[#This Row],[FalseNegative]]</f>
        <v>5698</v>
      </c>
      <c r="K510">
        <f>Table8[[#This Row],[TrueNegative]]+Table8[[#This Row],[TruePositive]]</f>
        <v>356119</v>
      </c>
    </row>
    <row r="511" spans="1:11" x14ac:dyDescent="0.2">
      <c r="A511">
        <v>20</v>
      </c>
      <c r="B511">
        <v>40</v>
      </c>
      <c r="C511">
        <v>9</v>
      </c>
      <c r="D511">
        <v>53</v>
      </c>
      <c r="E511">
        <v>70</v>
      </c>
      <c r="F511">
        <v>187333</v>
      </c>
      <c r="G511">
        <v>2551</v>
      </c>
      <c r="H511">
        <v>2149</v>
      </c>
      <c r="I511">
        <v>169784</v>
      </c>
      <c r="J511">
        <f>Table8[[#This Row],[FalsePositive]]+Table8[[#This Row],[FalseNegative]]</f>
        <v>4700</v>
      </c>
      <c r="K511">
        <f>Table8[[#This Row],[TrueNegative]]+Table8[[#This Row],[TruePositive]]</f>
        <v>357117</v>
      </c>
    </row>
    <row r="512" spans="1:11" x14ac:dyDescent="0.2">
      <c r="A512">
        <v>20</v>
      </c>
      <c r="B512">
        <v>80</v>
      </c>
      <c r="C512">
        <v>3</v>
      </c>
      <c r="D512">
        <v>53</v>
      </c>
      <c r="E512">
        <v>70</v>
      </c>
      <c r="F512">
        <v>187933</v>
      </c>
      <c r="G512">
        <v>1951</v>
      </c>
      <c r="H512">
        <v>2236</v>
      </c>
      <c r="I512">
        <v>169697</v>
      </c>
      <c r="J512">
        <f>Table8[[#This Row],[FalsePositive]]+Table8[[#This Row],[FalseNegative]]</f>
        <v>4187</v>
      </c>
      <c r="K512">
        <f>Table8[[#This Row],[TrueNegative]]+Table8[[#This Row],[TruePositive]]</f>
        <v>357630</v>
      </c>
    </row>
    <row r="513" spans="1:11" x14ac:dyDescent="0.2">
      <c r="A513">
        <v>20</v>
      </c>
      <c r="B513">
        <v>80</v>
      </c>
      <c r="C513">
        <v>6</v>
      </c>
      <c r="D513">
        <v>45</v>
      </c>
      <c r="E513">
        <v>70</v>
      </c>
      <c r="F513">
        <v>188417</v>
      </c>
      <c r="G513">
        <v>1467</v>
      </c>
      <c r="H513">
        <v>2425</v>
      </c>
      <c r="I513">
        <v>169508</v>
      </c>
      <c r="J513">
        <f>Table8[[#This Row],[FalsePositive]]+Table8[[#This Row],[FalseNegative]]</f>
        <v>3892</v>
      </c>
      <c r="K513">
        <f>Table8[[#This Row],[TrueNegative]]+Table8[[#This Row],[TruePositive]]</f>
        <v>357925</v>
      </c>
    </row>
    <row r="514" spans="1:11" x14ac:dyDescent="0.2">
      <c r="A514">
        <v>20</v>
      </c>
      <c r="B514">
        <v>80</v>
      </c>
      <c r="C514">
        <v>9</v>
      </c>
      <c r="D514">
        <v>35</v>
      </c>
      <c r="E514">
        <v>70</v>
      </c>
      <c r="F514">
        <v>189164</v>
      </c>
      <c r="G514">
        <v>720</v>
      </c>
      <c r="H514">
        <v>1198</v>
      </c>
      <c r="I514">
        <v>170735</v>
      </c>
      <c r="J514">
        <f>Table8[[#This Row],[FalsePositive]]+Table8[[#This Row],[FalseNegative]]</f>
        <v>1918</v>
      </c>
      <c r="K514">
        <f>Table8[[#This Row],[TrueNegative]]+Table8[[#This Row],[TruePositive]]</f>
        <v>359899</v>
      </c>
    </row>
    <row r="515" spans="1:11" x14ac:dyDescent="0.2">
      <c r="A515">
        <v>20</v>
      </c>
      <c r="B515">
        <v>20</v>
      </c>
      <c r="C515">
        <v>3</v>
      </c>
      <c r="D515">
        <v>141</v>
      </c>
      <c r="E515">
        <v>80</v>
      </c>
      <c r="F515">
        <v>183321</v>
      </c>
      <c r="G515">
        <v>6563</v>
      </c>
      <c r="H515">
        <v>3090</v>
      </c>
      <c r="I515">
        <v>168843</v>
      </c>
      <c r="J515">
        <f>Table8[[#This Row],[FalsePositive]]+Table8[[#This Row],[FalseNegative]]</f>
        <v>9653</v>
      </c>
      <c r="K515">
        <f>Table8[[#This Row],[TrueNegative]]+Table8[[#This Row],[TruePositive]]</f>
        <v>352164</v>
      </c>
    </row>
    <row r="516" spans="1:11" x14ac:dyDescent="0.2">
      <c r="A516">
        <v>20</v>
      </c>
      <c r="B516">
        <v>20</v>
      </c>
      <c r="C516">
        <v>6</v>
      </c>
      <c r="D516">
        <v>113</v>
      </c>
      <c r="E516">
        <v>80</v>
      </c>
      <c r="F516">
        <v>184783</v>
      </c>
      <c r="G516">
        <v>5101</v>
      </c>
      <c r="H516">
        <v>2909</v>
      </c>
      <c r="I516">
        <v>169024</v>
      </c>
      <c r="J516">
        <f>Table8[[#This Row],[FalsePositive]]+Table8[[#This Row],[FalseNegative]]</f>
        <v>8010</v>
      </c>
      <c r="K516">
        <f>Table8[[#This Row],[TrueNegative]]+Table8[[#This Row],[TruePositive]]</f>
        <v>353807</v>
      </c>
    </row>
    <row r="517" spans="1:11" x14ac:dyDescent="0.2">
      <c r="A517">
        <v>20</v>
      </c>
      <c r="B517">
        <v>20</v>
      </c>
      <c r="C517">
        <v>9</v>
      </c>
      <c r="D517">
        <v>111</v>
      </c>
      <c r="E517">
        <v>80</v>
      </c>
      <c r="F517">
        <v>185093</v>
      </c>
      <c r="G517">
        <v>4791</v>
      </c>
      <c r="H517">
        <v>2738</v>
      </c>
      <c r="I517">
        <v>169195</v>
      </c>
      <c r="J517">
        <f>Table8[[#This Row],[FalsePositive]]+Table8[[#This Row],[FalseNegative]]</f>
        <v>7529</v>
      </c>
      <c r="K517">
        <f>Table8[[#This Row],[TrueNegative]]+Table8[[#This Row],[TruePositive]]</f>
        <v>354288</v>
      </c>
    </row>
    <row r="518" spans="1:11" x14ac:dyDescent="0.2">
      <c r="A518">
        <v>20</v>
      </c>
      <c r="B518">
        <v>40</v>
      </c>
      <c r="C518">
        <v>3</v>
      </c>
      <c r="D518">
        <v>85</v>
      </c>
      <c r="E518">
        <v>80</v>
      </c>
      <c r="F518">
        <v>186954</v>
      </c>
      <c r="G518">
        <v>2930</v>
      </c>
      <c r="H518">
        <v>2989</v>
      </c>
      <c r="I518">
        <v>168944</v>
      </c>
      <c r="J518">
        <f>Table8[[#This Row],[FalsePositive]]+Table8[[#This Row],[FalseNegative]]</f>
        <v>5919</v>
      </c>
      <c r="K518">
        <f>Table8[[#This Row],[TrueNegative]]+Table8[[#This Row],[TruePositive]]</f>
        <v>355898</v>
      </c>
    </row>
    <row r="519" spans="1:11" x14ac:dyDescent="0.2">
      <c r="A519">
        <v>20</v>
      </c>
      <c r="B519">
        <v>40</v>
      </c>
      <c r="C519">
        <v>6</v>
      </c>
      <c r="D519">
        <v>85</v>
      </c>
      <c r="E519">
        <v>80</v>
      </c>
      <c r="F519">
        <v>186851</v>
      </c>
      <c r="G519">
        <v>3033</v>
      </c>
      <c r="H519">
        <v>3172</v>
      </c>
      <c r="I519">
        <v>168761</v>
      </c>
      <c r="J519">
        <f>Table8[[#This Row],[FalsePositive]]+Table8[[#This Row],[FalseNegative]]</f>
        <v>6205</v>
      </c>
      <c r="K519">
        <f>Table8[[#This Row],[TrueNegative]]+Table8[[#This Row],[TruePositive]]</f>
        <v>355612</v>
      </c>
    </row>
    <row r="520" spans="1:11" x14ac:dyDescent="0.2">
      <c r="A520">
        <v>20</v>
      </c>
      <c r="B520">
        <v>40</v>
      </c>
      <c r="C520">
        <v>9</v>
      </c>
      <c r="D520">
        <v>85</v>
      </c>
      <c r="E520">
        <v>80</v>
      </c>
      <c r="F520">
        <v>186678</v>
      </c>
      <c r="G520">
        <v>3206</v>
      </c>
      <c r="H520">
        <v>2835</v>
      </c>
      <c r="I520">
        <v>169098</v>
      </c>
      <c r="J520">
        <f>Table8[[#This Row],[FalsePositive]]+Table8[[#This Row],[FalseNegative]]</f>
        <v>6041</v>
      </c>
      <c r="K520">
        <f>Table8[[#This Row],[TrueNegative]]+Table8[[#This Row],[TruePositive]]</f>
        <v>355776</v>
      </c>
    </row>
    <row r="521" spans="1:11" x14ac:dyDescent="0.2">
      <c r="A521">
        <v>20</v>
      </c>
      <c r="B521">
        <v>80</v>
      </c>
      <c r="C521">
        <v>3</v>
      </c>
      <c r="D521">
        <v>57</v>
      </c>
      <c r="E521">
        <v>80</v>
      </c>
      <c r="F521">
        <v>187381</v>
      </c>
      <c r="G521">
        <v>2503</v>
      </c>
      <c r="H521">
        <v>2143</v>
      </c>
      <c r="I521">
        <v>169790</v>
      </c>
      <c r="J521">
        <f>Table8[[#This Row],[FalsePositive]]+Table8[[#This Row],[FalseNegative]]</f>
        <v>4646</v>
      </c>
      <c r="K521">
        <f>Table8[[#This Row],[TrueNegative]]+Table8[[#This Row],[TruePositive]]</f>
        <v>357171</v>
      </c>
    </row>
    <row r="522" spans="1:11" x14ac:dyDescent="0.2">
      <c r="A522">
        <v>20</v>
      </c>
      <c r="B522">
        <v>80</v>
      </c>
      <c r="C522">
        <v>6</v>
      </c>
      <c r="D522">
        <v>59</v>
      </c>
      <c r="E522">
        <v>80</v>
      </c>
      <c r="F522">
        <v>187493</v>
      </c>
      <c r="G522">
        <v>2391</v>
      </c>
      <c r="H522">
        <v>2078</v>
      </c>
      <c r="I522">
        <v>169855</v>
      </c>
      <c r="J522">
        <f>Table8[[#This Row],[FalsePositive]]+Table8[[#This Row],[FalseNegative]]</f>
        <v>4469</v>
      </c>
      <c r="K522">
        <f>Table8[[#This Row],[TrueNegative]]+Table8[[#This Row],[TruePositive]]</f>
        <v>357348</v>
      </c>
    </row>
    <row r="523" spans="1:11" x14ac:dyDescent="0.2">
      <c r="A523">
        <v>20</v>
      </c>
      <c r="B523">
        <v>80</v>
      </c>
      <c r="C523">
        <v>9</v>
      </c>
      <c r="D523">
        <v>53</v>
      </c>
      <c r="E523">
        <v>80</v>
      </c>
      <c r="F523">
        <v>187858</v>
      </c>
      <c r="G523">
        <v>2026</v>
      </c>
      <c r="H523">
        <v>1693</v>
      </c>
      <c r="I523">
        <v>170240</v>
      </c>
      <c r="J523">
        <f>Table8[[#This Row],[FalsePositive]]+Table8[[#This Row],[FalseNegative]]</f>
        <v>3719</v>
      </c>
      <c r="K523">
        <f>Table8[[#This Row],[TrueNegative]]+Table8[[#This Row],[TruePositive]]</f>
        <v>358098</v>
      </c>
    </row>
    <row r="524" spans="1:11" x14ac:dyDescent="0.2">
      <c r="A524">
        <v>20</v>
      </c>
      <c r="B524">
        <v>20</v>
      </c>
      <c r="C524">
        <v>3</v>
      </c>
      <c r="D524">
        <v>141</v>
      </c>
      <c r="E524">
        <v>90</v>
      </c>
      <c r="F524">
        <v>183323</v>
      </c>
      <c r="G524">
        <v>6561</v>
      </c>
      <c r="H524">
        <v>2758</v>
      </c>
      <c r="I524">
        <v>169175</v>
      </c>
      <c r="J524">
        <f>Table8[[#This Row],[FalsePositive]]+Table8[[#This Row],[FalseNegative]]</f>
        <v>9319</v>
      </c>
      <c r="K524">
        <f>Table8[[#This Row],[TrueNegative]]+Table8[[#This Row],[TruePositive]]</f>
        <v>352498</v>
      </c>
    </row>
    <row r="525" spans="1:11" x14ac:dyDescent="0.2">
      <c r="A525">
        <v>20</v>
      </c>
      <c r="B525">
        <v>20</v>
      </c>
      <c r="C525">
        <v>6</v>
      </c>
      <c r="D525">
        <v>131</v>
      </c>
      <c r="E525">
        <v>90</v>
      </c>
      <c r="F525">
        <v>184051</v>
      </c>
      <c r="G525">
        <v>5833</v>
      </c>
      <c r="H525">
        <v>3064</v>
      </c>
      <c r="I525">
        <v>168869</v>
      </c>
      <c r="J525">
        <f>Table8[[#This Row],[FalsePositive]]+Table8[[#This Row],[FalseNegative]]</f>
        <v>8897</v>
      </c>
      <c r="K525">
        <f>Table8[[#This Row],[TrueNegative]]+Table8[[#This Row],[TruePositive]]</f>
        <v>352920</v>
      </c>
    </row>
    <row r="526" spans="1:11" x14ac:dyDescent="0.2">
      <c r="A526">
        <v>20</v>
      </c>
      <c r="B526">
        <v>20</v>
      </c>
      <c r="C526">
        <v>9</v>
      </c>
      <c r="D526">
        <v>125</v>
      </c>
      <c r="E526">
        <v>90</v>
      </c>
      <c r="F526">
        <v>184507</v>
      </c>
      <c r="G526">
        <v>5377</v>
      </c>
      <c r="H526">
        <v>3045</v>
      </c>
      <c r="I526">
        <v>168888</v>
      </c>
      <c r="J526">
        <f>Table8[[#This Row],[FalsePositive]]+Table8[[#This Row],[FalseNegative]]</f>
        <v>8422</v>
      </c>
      <c r="K526">
        <f>Table8[[#This Row],[TrueNegative]]+Table8[[#This Row],[TruePositive]]</f>
        <v>353395</v>
      </c>
    </row>
    <row r="527" spans="1:11" x14ac:dyDescent="0.2">
      <c r="A527">
        <v>20</v>
      </c>
      <c r="B527">
        <v>40</v>
      </c>
      <c r="C527">
        <v>3</v>
      </c>
      <c r="D527">
        <v>99</v>
      </c>
      <c r="E527">
        <v>90</v>
      </c>
      <c r="F527">
        <v>186297</v>
      </c>
      <c r="G527">
        <v>3587</v>
      </c>
      <c r="H527">
        <v>1937</v>
      </c>
      <c r="I527">
        <v>169996</v>
      </c>
      <c r="J527">
        <f>Table8[[#This Row],[FalsePositive]]+Table8[[#This Row],[FalseNegative]]</f>
        <v>5524</v>
      </c>
      <c r="K527">
        <f>Table8[[#This Row],[TrueNegative]]+Table8[[#This Row],[TruePositive]]</f>
        <v>356293</v>
      </c>
    </row>
    <row r="528" spans="1:11" x14ac:dyDescent="0.2">
      <c r="A528">
        <v>20</v>
      </c>
      <c r="B528">
        <v>40</v>
      </c>
      <c r="C528">
        <v>6</v>
      </c>
      <c r="D528">
        <v>83</v>
      </c>
      <c r="E528">
        <v>90</v>
      </c>
      <c r="F528">
        <v>186488</v>
      </c>
      <c r="G528">
        <v>3396</v>
      </c>
      <c r="H528">
        <v>3293</v>
      </c>
      <c r="I528">
        <v>168640</v>
      </c>
      <c r="J528">
        <f>Table8[[#This Row],[FalsePositive]]+Table8[[#This Row],[FalseNegative]]</f>
        <v>6689</v>
      </c>
      <c r="K528">
        <f>Table8[[#This Row],[TrueNegative]]+Table8[[#This Row],[TruePositive]]</f>
        <v>355128</v>
      </c>
    </row>
    <row r="529" spans="1:11" x14ac:dyDescent="0.2">
      <c r="A529">
        <v>20</v>
      </c>
      <c r="B529">
        <v>40</v>
      </c>
      <c r="C529">
        <v>9</v>
      </c>
      <c r="D529">
        <v>85</v>
      </c>
      <c r="E529">
        <v>90</v>
      </c>
      <c r="F529">
        <v>186888</v>
      </c>
      <c r="G529">
        <v>2996</v>
      </c>
      <c r="H529">
        <v>2436</v>
      </c>
      <c r="I529">
        <v>169497</v>
      </c>
      <c r="J529">
        <f>Table8[[#This Row],[FalsePositive]]+Table8[[#This Row],[FalseNegative]]</f>
        <v>5432</v>
      </c>
      <c r="K529">
        <f>Table8[[#This Row],[TrueNegative]]+Table8[[#This Row],[TruePositive]]</f>
        <v>356385</v>
      </c>
    </row>
    <row r="530" spans="1:11" x14ac:dyDescent="0.2">
      <c r="A530">
        <v>20</v>
      </c>
      <c r="B530">
        <v>80</v>
      </c>
      <c r="C530">
        <v>3</v>
      </c>
      <c r="D530">
        <v>55</v>
      </c>
      <c r="E530">
        <v>90</v>
      </c>
      <c r="F530">
        <v>187720</v>
      </c>
      <c r="G530">
        <v>2164</v>
      </c>
      <c r="H530">
        <v>2113</v>
      </c>
      <c r="I530">
        <v>169820</v>
      </c>
      <c r="J530">
        <f>Table8[[#This Row],[FalsePositive]]+Table8[[#This Row],[FalseNegative]]</f>
        <v>4277</v>
      </c>
      <c r="K530">
        <f>Table8[[#This Row],[TrueNegative]]+Table8[[#This Row],[TruePositive]]</f>
        <v>357540</v>
      </c>
    </row>
    <row r="531" spans="1:11" x14ac:dyDescent="0.2">
      <c r="A531">
        <v>20</v>
      </c>
      <c r="B531">
        <v>80</v>
      </c>
      <c r="C531">
        <v>6</v>
      </c>
      <c r="D531">
        <v>51</v>
      </c>
      <c r="E531">
        <v>90</v>
      </c>
      <c r="F531">
        <v>187602</v>
      </c>
      <c r="G531">
        <v>2282</v>
      </c>
      <c r="H531">
        <v>2044</v>
      </c>
      <c r="I531">
        <v>169889</v>
      </c>
      <c r="J531">
        <f>Table8[[#This Row],[FalsePositive]]+Table8[[#This Row],[FalseNegative]]</f>
        <v>4326</v>
      </c>
      <c r="K531">
        <f>Table8[[#This Row],[TrueNegative]]+Table8[[#This Row],[TruePositive]]</f>
        <v>357491</v>
      </c>
    </row>
    <row r="532" spans="1:11" x14ac:dyDescent="0.2">
      <c r="A532">
        <v>20</v>
      </c>
      <c r="B532">
        <v>80</v>
      </c>
      <c r="C532">
        <v>9</v>
      </c>
      <c r="D532">
        <v>51</v>
      </c>
      <c r="E532">
        <v>90</v>
      </c>
      <c r="F532">
        <v>187685</v>
      </c>
      <c r="G532">
        <v>2199</v>
      </c>
      <c r="H532">
        <v>1960</v>
      </c>
      <c r="I532">
        <v>169973</v>
      </c>
      <c r="J532">
        <f>Table8[[#This Row],[FalsePositive]]+Table8[[#This Row],[FalseNegative]]</f>
        <v>4159</v>
      </c>
      <c r="K532">
        <f>Table8[[#This Row],[TrueNegative]]+Table8[[#This Row],[TruePositive]]</f>
        <v>357658</v>
      </c>
    </row>
    <row r="533" spans="1:11" x14ac:dyDescent="0.2">
      <c r="A533">
        <v>20</v>
      </c>
      <c r="B533">
        <v>20</v>
      </c>
      <c r="C533">
        <v>3</v>
      </c>
      <c r="D533">
        <v>171</v>
      </c>
      <c r="E533">
        <v>100</v>
      </c>
      <c r="F533">
        <v>182433</v>
      </c>
      <c r="G533">
        <v>7451</v>
      </c>
      <c r="H533">
        <v>4799</v>
      </c>
      <c r="I533">
        <v>167134</v>
      </c>
      <c r="J533">
        <f>Table8[[#This Row],[FalsePositive]]+Table8[[#This Row],[FalseNegative]]</f>
        <v>12250</v>
      </c>
      <c r="K533">
        <f>Table8[[#This Row],[TrueNegative]]+Table8[[#This Row],[TruePositive]]</f>
        <v>349567</v>
      </c>
    </row>
    <row r="534" spans="1:11" x14ac:dyDescent="0.2">
      <c r="A534">
        <v>20</v>
      </c>
      <c r="B534">
        <v>20</v>
      </c>
      <c r="C534">
        <v>6</v>
      </c>
      <c r="D534">
        <v>139</v>
      </c>
      <c r="E534">
        <v>100</v>
      </c>
      <c r="F534">
        <v>184515</v>
      </c>
      <c r="G534">
        <v>5369</v>
      </c>
      <c r="H534">
        <v>3447</v>
      </c>
      <c r="I534">
        <v>168486</v>
      </c>
      <c r="J534">
        <f>Table8[[#This Row],[FalsePositive]]+Table8[[#This Row],[FalseNegative]]</f>
        <v>8816</v>
      </c>
      <c r="K534">
        <f>Table8[[#This Row],[TrueNegative]]+Table8[[#This Row],[TruePositive]]</f>
        <v>353001</v>
      </c>
    </row>
    <row r="535" spans="1:11" x14ac:dyDescent="0.2">
      <c r="A535">
        <v>20</v>
      </c>
      <c r="B535">
        <v>20</v>
      </c>
      <c r="C535">
        <v>9</v>
      </c>
      <c r="D535">
        <v>145</v>
      </c>
      <c r="E535">
        <v>100</v>
      </c>
      <c r="F535">
        <v>183609</v>
      </c>
      <c r="G535">
        <v>6275</v>
      </c>
      <c r="H535">
        <v>4153</v>
      </c>
      <c r="I535">
        <v>167780</v>
      </c>
      <c r="J535">
        <f>Table8[[#This Row],[FalsePositive]]+Table8[[#This Row],[FalseNegative]]</f>
        <v>10428</v>
      </c>
      <c r="K535">
        <f>Table8[[#This Row],[TrueNegative]]+Table8[[#This Row],[TruePositive]]</f>
        <v>351389</v>
      </c>
    </row>
    <row r="536" spans="1:11" x14ac:dyDescent="0.2">
      <c r="A536">
        <v>20</v>
      </c>
      <c r="B536">
        <v>40</v>
      </c>
      <c r="C536">
        <v>3</v>
      </c>
      <c r="D536">
        <v>99</v>
      </c>
      <c r="E536">
        <v>100</v>
      </c>
      <c r="F536">
        <v>186133</v>
      </c>
      <c r="G536">
        <v>3751</v>
      </c>
      <c r="H536">
        <v>3189</v>
      </c>
      <c r="I536">
        <v>168744</v>
      </c>
      <c r="J536">
        <f>Table8[[#This Row],[FalsePositive]]+Table8[[#This Row],[FalseNegative]]</f>
        <v>6940</v>
      </c>
      <c r="K536">
        <f>Table8[[#This Row],[TrueNegative]]+Table8[[#This Row],[TruePositive]]</f>
        <v>354877</v>
      </c>
    </row>
    <row r="537" spans="1:11" x14ac:dyDescent="0.2">
      <c r="A537">
        <v>20</v>
      </c>
      <c r="B537">
        <v>40</v>
      </c>
      <c r="C537">
        <v>6</v>
      </c>
      <c r="D537">
        <v>81</v>
      </c>
      <c r="E537">
        <v>100</v>
      </c>
      <c r="F537">
        <v>186412</v>
      </c>
      <c r="G537">
        <v>3472</v>
      </c>
      <c r="H537">
        <v>2171</v>
      </c>
      <c r="I537">
        <v>169762</v>
      </c>
      <c r="J537">
        <f>Table8[[#This Row],[FalsePositive]]+Table8[[#This Row],[FalseNegative]]</f>
        <v>5643</v>
      </c>
      <c r="K537">
        <f>Table8[[#This Row],[TrueNegative]]+Table8[[#This Row],[TruePositive]]</f>
        <v>356174</v>
      </c>
    </row>
    <row r="538" spans="1:11" x14ac:dyDescent="0.2">
      <c r="A538">
        <v>20</v>
      </c>
      <c r="B538">
        <v>40</v>
      </c>
      <c r="C538">
        <v>9</v>
      </c>
      <c r="D538">
        <v>87</v>
      </c>
      <c r="E538">
        <v>100</v>
      </c>
      <c r="F538">
        <v>187135</v>
      </c>
      <c r="G538">
        <v>2749</v>
      </c>
      <c r="H538">
        <v>2827</v>
      </c>
      <c r="I538">
        <v>169106</v>
      </c>
      <c r="J538">
        <f>Table8[[#This Row],[FalsePositive]]+Table8[[#This Row],[FalseNegative]]</f>
        <v>5576</v>
      </c>
      <c r="K538">
        <f>Table8[[#This Row],[TrueNegative]]+Table8[[#This Row],[TruePositive]]</f>
        <v>356241</v>
      </c>
    </row>
    <row r="539" spans="1:11" x14ac:dyDescent="0.2">
      <c r="A539">
        <v>20</v>
      </c>
      <c r="B539">
        <v>80</v>
      </c>
      <c r="C539">
        <v>3</v>
      </c>
      <c r="D539">
        <v>51</v>
      </c>
      <c r="E539">
        <v>100</v>
      </c>
      <c r="F539">
        <v>187767</v>
      </c>
      <c r="G539">
        <v>2117</v>
      </c>
      <c r="H539">
        <v>2046</v>
      </c>
      <c r="I539">
        <v>169887</v>
      </c>
      <c r="J539">
        <f>Table8[[#This Row],[FalsePositive]]+Table8[[#This Row],[FalseNegative]]</f>
        <v>4163</v>
      </c>
      <c r="K539">
        <f>Table8[[#This Row],[TrueNegative]]+Table8[[#This Row],[TruePositive]]</f>
        <v>357654</v>
      </c>
    </row>
    <row r="540" spans="1:11" x14ac:dyDescent="0.2">
      <c r="A540">
        <v>20</v>
      </c>
      <c r="B540">
        <v>80</v>
      </c>
      <c r="C540">
        <v>6</v>
      </c>
      <c r="D540">
        <v>57</v>
      </c>
      <c r="E540">
        <v>100</v>
      </c>
      <c r="F540">
        <v>186971</v>
      </c>
      <c r="G540">
        <v>2913</v>
      </c>
      <c r="H540">
        <v>2240</v>
      </c>
      <c r="I540">
        <v>169693</v>
      </c>
      <c r="J540">
        <f>Table8[[#This Row],[FalsePositive]]+Table8[[#This Row],[FalseNegative]]</f>
        <v>5153</v>
      </c>
      <c r="K540">
        <f>Table8[[#This Row],[TrueNegative]]+Table8[[#This Row],[TruePositive]]</f>
        <v>356664</v>
      </c>
    </row>
    <row r="541" spans="1:11" x14ac:dyDescent="0.2">
      <c r="A541">
        <v>20</v>
      </c>
      <c r="B541">
        <v>80</v>
      </c>
      <c r="C541">
        <v>9</v>
      </c>
      <c r="D541">
        <v>47</v>
      </c>
      <c r="E541">
        <v>100</v>
      </c>
      <c r="F541">
        <v>188193</v>
      </c>
      <c r="G541">
        <v>1691</v>
      </c>
      <c r="H541">
        <v>1605</v>
      </c>
      <c r="I541">
        <v>170328</v>
      </c>
      <c r="J541">
        <f>Table8[[#This Row],[FalsePositive]]+Table8[[#This Row],[FalseNegative]]</f>
        <v>3296</v>
      </c>
      <c r="K541">
        <f>Table8[[#This Row],[TrueNegative]]+Table8[[#This Row],[TruePositive]]</f>
        <v>358521</v>
      </c>
    </row>
    <row r="542" spans="1:11" x14ac:dyDescent="0.2">
      <c r="A542">
        <v>22</v>
      </c>
      <c r="B542">
        <v>20</v>
      </c>
      <c r="C542">
        <v>3</v>
      </c>
      <c r="D542">
        <v>47</v>
      </c>
      <c r="E542">
        <v>10</v>
      </c>
      <c r="F542">
        <v>184401</v>
      </c>
      <c r="G542">
        <v>1228</v>
      </c>
      <c r="H542">
        <v>1609</v>
      </c>
      <c r="I542">
        <v>126361</v>
      </c>
      <c r="J542">
        <f>Table8[[#This Row],[FalsePositive]]+Table8[[#This Row],[FalseNegative]]</f>
        <v>2837</v>
      </c>
      <c r="K542">
        <f>Table8[[#This Row],[TrueNegative]]+Table8[[#This Row],[TruePositive]]</f>
        <v>310762</v>
      </c>
    </row>
    <row r="543" spans="1:11" x14ac:dyDescent="0.2">
      <c r="A543">
        <v>22</v>
      </c>
      <c r="B543">
        <v>20</v>
      </c>
      <c r="C543">
        <v>6</v>
      </c>
      <c r="D543">
        <v>45</v>
      </c>
      <c r="E543">
        <v>10</v>
      </c>
      <c r="F543">
        <v>185152</v>
      </c>
      <c r="G543">
        <v>477</v>
      </c>
      <c r="H543">
        <v>1382</v>
      </c>
      <c r="I543">
        <v>126588</v>
      </c>
      <c r="J543">
        <f>Table8[[#This Row],[FalsePositive]]+Table8[[#This Row],[FalseNegative]]</f>
        <v>1859</v>
      </c>
      <c r="K543">
        <f>Table8[[#This Row],[TrueNegative]]+Table8[[#This Row],[TruePositive]]</f>
        <v>311740</v>
      </c>
    </row>
    <row r="544" spans="1:11" x14ac:dyDescent="0.2">
      <c r="A544">
        <v>22</v>
      </c>
      <c r="B544">
        <v>20</v>
      </c>
      <c r="C544">
        <v>9</v>
      </c>
      <c r="D544">
        <v>49</v>
      </c>
      <c r="E544">
        <v>10</v>
      </c>
      <c r="F544">
        <v>184318</v>
      </c>
      <c r="G544">
        <v>1311</v>
      </c>
      <c r="H544">
        <v>1456</v>
      </c>
      <c r="I544">
        <v>126514</v>
      </c>
      <c r="J544">
        <f>Table8[[#This Row],[FalsePositive]]+Table8[[#This Row],[FalseNegative]]</f>
        <v>2767</v>
      </c>
      <c r="K544">
        <f>Table8[[#This Row],[TrueNegative]]+Table8[[#This Row],[TruePositive]]</f>
        <v>310832</v>
      </c>
    </row>
    <row r="545" spans="1:11" x14ac:dyDescent="0.2">
      <c r="A545">
        <v>22</v>
      </c>
      <c r="B545">
        <v>40</v>
      </c>
      <c r="C545">
        <v>3</v>
      </c>
      <c r="D545">
        <v>47</v>
      </c>
      <c r="E545">
        <v>10</v>
      </c>
      <c r="F545">
        <v>184557</v>
      </c>
      <c r="G545">
        <v>1072</v>
      </c>
      <c r="H545">
        <v>1683</v>
      </c>
      <c r="I545">
        <v>126287</v>
      </c>
      <c r="J545">
        <f>Table8[[#This Row],[FalsePositive]]+Table8[[#This Row],[FalseNegative]]</f>
        <v>2755</v>
      </c>
      <c r="K545">
        <f>Table8[[#This Row],[TrueNegative]]+Table8[[#This Row],[TruePositive]]</f>
        <v>310844</v>
      </c>
    </row>
    <row r="546" spans="1:11" x14ac:dyDescent="0.2">
      <c r="A546">
        <v>22</v>
      </c>
      <c r="B546">
        <v>40</v>
      </c>
      <c r="C546">
        <v>6</v>
      </c>
      <c r="D546">
        <v>45</v>
      </c>
      <c r="E546">
        <v>10</v>
      </c>
      <c r="F546">
        <v>184819</v>
      </c>
      <c r="G546">
        <v>810</v>
      </c>
      <c r="H546">
        <v>1558</v>
      </c>
      <c r="I546">
        <v>126412</v>
      </c>
      <c r="J546">
        <f>Table8[[#This Row],[FalsePositive]]+Table8[[#This Row],[FalseNegative]]</f>
        <v>2368</v>
      </c>
      <c r="K546">
        <f>Table8[[#This Row],[TrueNegative]]+Table8[[#This Row],[TruePositive]]</f>
        <v>311231</v>
      </c>
    </row>
    <row r="547" spans="1:11" x14ac:dyDescent="0.2">
      <c r="A547">
        <v>22</v>
      </c>
      <c r="B547">
        <v>40</v>
      </c>
      <c r="C547">
        <v>9</v>
      </c>
      <c r="D547">
        <v>47</v>
      </c>
      <c r="E547">
        <v>10</v>
      </c>
      <c r="F547">
        <v>184576</v>
      </c>
      <c r="G547">
        <v>1053</v>
      </c>
      <c r="H547">
        <v>1593</v>
      </c>
      <c r="I547">
        <v>126377</v>
      </c>
      <c r="J547">
        <f>Table8[[#This Row],[FalsePositive]]+Table8[[#This Row],[FalseNegative]]</f>
        <v>2646</v>
      </c>
      <c r="K547">
        <f>Table8[[#This Row],[TrueNegative]]+Table8[[#This Row],[TruePositive]]</f>
        <v>310953</v>
      </c>
    </row>
    <row r="548" spans="1:11" x14ac:dyDescent="0.2">
      <c r="A548">
        <v>22</v>
      </c>
      <c r="B548">
        <v>80</v>
      </c>
      <c r="C548">
        <v>3</v>
      </c>
      <c r="D548">
        <v>49</v>
      </c>
      <c r="E548">
        <v>10</v>
      </c>
      <c r="F548">
        <v>184558</v>
      </c>
      <c r="G548">
        <v>1071</v>
      </c>
      <c r="H548">
        <v>1489</v>
      </c>
      <c r="I548">
        <v>126481</v>
      </c>
      <c r="J548">
        <f>Table8[[#This Row],[FalsePositive]]+Table8[[#This Row],[FalseNegative]]</f>
        <v>2560</v>
      </c>
      <c r="K548">
        <f>Table8[[#This Row],[TrueNegative]]+Table8[[#This Row],[TruePositive]]</f>
        <v>311039</v>
      </c>
    </row>
    <row r="549" spans="1:11" x14ac:dyDescent="0.2">
      <c r="A549">
        <v>22</v>
      </c>
      <c r="B549">
        <v>80</v>
      </c>
      <c r="C549">
        <v>6</v>
      </c>
      <c r="D549">
        <v>41</v>
      </c>
      <c r="E549">
        <v>10</v>
      </c>
      <c r="F549">
        <v>185195</v>
      </c>
      <c r="G549">
        <v>434</v>
      </c>
      <c r="H549">
        <v>1760</v>
      </c>
      <c r="I549">
        <v>126210</v>
      </c>
      <c r="J549">
        <f>Table8[[#This Row],[FalsePositive]]+Table8[[#This Row],[FalseNegative]]</f>
        <v>2194</v>
      </c>
      <c r="K549">
        <f>Table8[[#This Row],[TrueNegative]]+Table8[[#This Row],[TruePositive]]</f>
        <v>311405</v>
      </c>
    </row>
    <row r="550" spans="1:11" x14ac:dyDescent="0.2">
      <c r="A550">
        <v>22</v>
      </c>
      <c r="B550">
        <v>80</v>
      </c>
      <c r="C550">
        <v>9</v>
      </c>
      <c r="D550">
        <v>49</v>
      </c>
      <c r="E550">
        <v>10</v>
      </c>
      <c r="F550">
        <v>184655</v>
      </c>
      <c r="G550">
        <v>974</v>
      </c>
      <c r="H550">
        <v>1207</v>
      </c>
      <c r="I550">
        <v>126763</v>
      </c>
      <c r="J550">
        <f>Table8[[#This Row],[FalsePositive]]+Table8[[#This Row],[FalseNegative]]</f>
        <v>2181</v>
      </c>
      <c r="K550">
        <f>Table8[[#This Row],[TrueNegative]]+Table8[[#This Row],[TruePositive]]</f>
        <v>311418</v>
      </c>
    </row>
    <row r="551" spans="1:11" x14ac:dyDescent="0.2">
      <c r="A551">
        <v>22</v>
      </c>
      <c r="B551">
        <v>20</v>
      </c>
      <c r="C551">
        <v>3</v>
      </c>
      <c r="D551">
        <v>79</v>
      </c>
      <c r="E551">
        <v>20</v>
      </c>
      <c r="F551">
        <v>183356</v>
      </c>
      <c r="G551">
        <v>2273</v>
      </c>
      <c r="H551">
        <v>2910</v>
      </c>
      <c r="I551">
        <v>125060</v>
      </c>
      <c r="J551">
        <f>Table8[[#This Row],[FalsePositive]]+Table8[[#This Row],[FalseNegative]]</f>
        <v>5183</v>
      </c>
      <c r="K551">
        <f>Table8[[#This Row],[TrueNegative]]+Table8[[#This Row],[TruePositive]]</f>
        <v>308416</v>
      </c>
    </row>
    <row r="552" spans="1:11" x14ac:dyDescent="0.2">
      <c r="A552">
        <v>22</v>
      </c>
      <c r="B552">
        <v>20</v>
      </c>
      <c r="C552">
        <v>6</v>
      </c>
      <c r="D552">
        <v>79</v>
      </c>
      <c r="E552">
        <v>20</v>
      </c>
      <c r="F552">
        <v>183294</v>
      </c>
      <c r="G552">
        <v>2335</v>
      </c>
      <c r="H552">
        <v>2585</v>
      </c>
      <c r="I552">
        <v>125385</v>
      </c>
      <c r="J552">
        <f>Table8[[#This Row],[FalsePositive]]+Table8[[#This Row],[FalseNegative]]</f>
        <v>4920</v>
      </c>
      <c r="K552">
        <f>Table8[[#This Row],[TrueNegative]]+Table8[[#This Row],[TruePositive]]</f>
        <v>308679</v>
      </c>
    </row>
    <row r="553" spans="1:11" x14ac:dyDescent="0.2">
      <c r="A553">
        <v>22</v>
      </c>
      <c r="B553">
        <v>20</v>
      </c>
      <c r="C553">
        <v>9</v>
      </c>
      <c r="D553">
        <v>71</v>
      </c>
      <c r="E553">
        <v>20</v>
      </c>
      <c r="F553">
        <v>183108</v>
      </c>
      <c r="G553">
        <v>2521</v>
      </c>
      <c r="H553">
        <v>2772</v>
      </c>
      <c r="I553">
        <v>125198</v>
      </c>
      <c r="J553">
        <f>Table8[[#This Row],[FalsePositive]]+Table8[[#This Row],[FalseNegative]]</f>
        <v>5293</v>
      </c>
      <c r="K553">
        <f>Table8[[#This Row],[TrueNegative]]+Table8[[#This Row],[TruePositive]]</f>
        <v>308306</v>
      </c>
    </row>
    <row r="554" spans="1:11" x14ac:dyDescent="0.2">
      <c r="A554">
        <v>22</v>
      </c>
      <c r="B554">
        <v>40</v>
      </c>
      <c r="C554">
        <v>3</v>
      </c>
      <c r="D554">
        <v>51</v>
      </c>
      <c r="E554">
        <v>20</v>
      </c>
      <c r="F554">
        <v>184177</v>
      </c>
      <c r="G554">
        <v>1452</v>
      </c>
      <c r="H554">
        <v>1291</v>
      </c>
      <c r="I554">
        <v>126679</v>
      </c>
      <c r="J554">
        <f>Table8[[#This Row],[FalsePositive]]+Table8[[#This Row],[FalseNegative]]</f>
        <v>2743</v>
      </c>
      <c r="K554">
        <f>Table8[[#This Row],[TrueNegative]]+Table8[[#This Row],[TruePositive]]</f>
        <v>310856</v>
      </c>
    </row>
    <row r="555" spans="1:11" x14ac:dyDescent="0.2">
      <c r="A555">
        <v>22</v>
      </c>
      <c r="B555">
        <v>40</v>
      </c>
      <c r="C555">
        <v>6</v>
      </c>
      <c r="D555">
        <v>51</v>
      </c>
      <c r="E555">
        <v>20</v>
      </c>
      <c r="F555">
        <v>184152</v>
      </c>
      <c r="G555">
        <v>1477</v>
      </c>
      <c r="H555">
        <v>1368</v>
      </c>
      <c r="I555">
        <v>126602</v>
      </c>
      <c r="J555">
        <f>Table8[[#This Row],[FalsePositive]]+Table8[[#This Row],[FalseNegative]]</f>
        <v>2845</v>
      </c>
      <c r="K555">
        <f>Table8[[#This Row],[TrueNegative]]+Table8[[#This Row],[TruePositive]]</f>
        <v>310754</v>
      </c>
    </row>
    <row r="556" spans="1:11" x14ac:dyDescent="0.2">
      <c r="A556">
        <v>22</v>
      </c>
      <c r="B556">
        <v>40</v>
      </c>
      <c r="C556">
        <v>9</v>
      </c>
      <c r="D556">
        <v>45</v>
      </c>
      <c r="E556">
        <v>20</v>
      </c>
      <c r="F556">
        <v>184805</v>
      </c>
      <c r="G556">
        <v>824</v>
      </c>
      <c r="H556">
        <v>1309</v>
      </c>
      <c r="I556">
        <v>126661</v>
      </c>
      <c r="J556">
        <f>Table8[[#This Row],[FalsePositive]]+Table8[[#This Row],[FalseNegative]]</f>
        <v>2133</v>
      </c>
      <c r="K556">
        <f>Table8[[#This Row],[TrueNegative]]+Table8[[#This Row],[TruePositive]]</f>
        <v>311466</v>
      </c>
    </row>
    <row r="557" spans="1:11" x14ac:dyDescent="0.2">
      <c r="A557">
        <v>22</v>
      </c>
      <c r="B557">
        <v>80</v>
      </c>
      <c r="C557">
        <v>3</v>
      </c>
      <c r="D557">
        <v>49</v>
      </c>
      <c r="E557">
        <v>20</v>
      </c>
      <c r="F557">
        <v>184489</v>
      </c>
      <c r="G557">
        <v>1140</v>
      </c>
      <c r="H557">
        <v>1527</v>
      </c>
      <c r="I557">
        <v>126443</v>
      </c>
      <c r="J557">
        <f>Table8[[#This Row],[FalsePositive]]+Table8[[#This Row],[FalseNegative]]</f>
        <v>2667</v>
      </c>
      <c r="K557">
        <f>Table8[[#This Row],[TrueNegative]]+Table8[[#This Row],[TruePositive]]</f>
        <v>310932</v>
      </c>
    </row>
    <row r="558" spans="1:11" x14ac:dyDescent="0.2">
      <c r="A558">
        <v>22</v>
      </c>
      <c r="B558">
        <v>80</v>
      </c>
      <c r="C558">
        <v>6</v>
      </c>
      <c r="D558">
        <v>45</v>
      </c>
      <c r="E558">
        <v>20</v>
      </c>
      <c r="F558">
        <v>184783</v>
      </c>
      <c r="G558">
        <v>846</v>
      </c>
      <c r="H558">
        <v>1639</v>
      </c>
      <c r="I558">
        <v>126331</v>
      </c>
      <c r="J558">
        <f>Table8[[#This Row],[FalsePositive]]+Table8[[#This Row],[FalseNegative]]</f>
        <v>2485</v>
      </c>
      <c r="K558">
        <f>Table8[[#This Row],[TrueNegative]]+Table8[[#This Row],[TruePositive]]</f>
        <v>311114</v>
      </c>
    </row>
    <row r="559" spans="1:11" x14ac:dyDescent="0.2">
      <c r="A559">
        <v>22</v>
      </c>
      <c r="B559">
        <v>80</v>
      </c>
      <c r="C559">
        <v>9</v>
      </c>
      <c r="D559">
        <v>49</v>
      </c>
      <c r="E559">
        <v>20</v>
      </c>
      <c r="F559">
        <v>184393</v>
      </c>
      <c r="G559">
        <v>1236</v>
      </c>
      <c r="H559">
        <v>1609</v>
      </c>
      <c r="I559">
        <v>126361</v>
      </c>
      <c r="J559">
        <f>Table8[[#This Row],[FalsePositive]]+Table8[[#This Row],[FalseNegative]]</f>
        <v>2845</v>
      </c>
      <c r="K559">
        <f>Table8[[#This Row],[TrueNegative]]+Table8[[#This Row],[TruePositive]]</f>
        <v>310754</v>
      </c>
    </row>
    <row r="560" spans="1:11" x14ac:dyDescent="0.2">
      <c r="A560">
        <v>22</v>
      </c>
      <c r="B560">
        <v>20</v>
      </c>
      <c r="C560">
        <v>3</v>
      </c>
      <c r="D560">
        <v>97</v>
      </c>
      <c r="E560">
        <v>30</v>
      </c>
      <c r="F560">
        <v>182998</v>
      </c>
      <c r="G560">
        <v>2631</v>
      </c>
      <c r="H560">
        <v>4075</v>
      </c>
      <c r="I560">
        <v>123895</v>
      </c>
      <c r="J560">
        <f>Table8[[#This Row],[FalsePositive]]+Table8[[#This Row],[FalseNegative]]</f>
        <v>6706</v>
      </c>
      <c r="K560">
        <f>Table8[[#This Row],[TrueNegative]]+Table8[[#This Row],[TruePositive]]</f>
        <v>306893</v>
      </c>
    </row>
    <row r="561" spans="1:11" x14ac:dyDescent="0.2">
      <c r="A561">
        <v>22</v>
      </c>
      <c r="B561">
        <v>20</v>
      </c>
      <c r="C561">
        <v>6</v>
      </c>
      <c r="D561">
        <v>81</v>
      </c>
      <c r="E561">
        <v>30</v>
      </c>
      <c r="F561">
        <v>182575</v>
      </c>
      <c r="G561">
        <v>3054</v>
      </c>
      <c r="H561">
        <v>3275</v>
      </c>
      <c r="I561">
        <v>124695</v>
      </c>
      <c r="J561">
        <f>Table8[[#This Row],[FalsePositive]]+Table8[[#This Row],[FalseNegative]]</f>
        <v>6329</v>
      </c>
      <c r="K561">
        <f>Table8[[#This Row],[TrueNegative]]+Table8[[#This Row],[TruePositive]]</f>
        <v>307270</v>
      </c>
    </row>
    <row r="562" spans="1:11" x14ac:dyDescent="0.2">
      <c r="A562">
        <v>22</v>
      </c>
      <c r="B562">
        <v>20</v>
      </c>
      <c r="C562">
        <v>9</v>
      </c>
      <c r="D562">
        <v>83</v>
      </c>
      <c r="E562">
        <v>30</v>
      </c>
      <c r="F562">
        <v>183112</v>
      </c>
      <c r="G562">
        <v>2517</v>
      </c>
      <c r="H562">
        <v>3578</v>
      </c>
      <c r="I562">
        <v>124392</v>
      </c>
      <c r="J562">
        <f>Table8[[#This Row],[FalsePositive]]+Table8[[#This Row],[FalseNegative]]</f>
        <v>6095</v>
      </c>
      <c r="K562">
        <f>Table8[[#This Row],[TrueNegative]]+Table8[[#This Row],[TruePositive]]</f>
        <v>307504</v>
      </c>
    </row>
    <row r="563" spans="1:11" x14ac:dyDescent="0.2">
      <c r="A563">
        <v>22</v>
      </c>
      <c r="B563">
        <v>40</v>
      </c>
      <c r="C563">
        <v>3</v>
      </c>
      <c r="D563">
        <v>61</v>
      </c>
      <c r="E563">
        <v>30</v>
      </c>
      <c r="F563">
        <v>183227</v>
      </c>
      <c r="G563">
        <v>2402</v>
      </c>
      <c r="H563">
        <v>2783</v>
      </c>
      <c r="I563">
        <v>125187</v>
      </c>
      <c r="J563">
        <f>Table8[[#This Row],[FalsePositive]]+Table8[[#This Row],[FalseNegative]]</f>
        <v>5185</v>
      </c>
      <c r="K563">
        <f>Table8[[#This Row],[TrueNegative]]+Table8[[#This Row],[TruePositive]]</f>
        <v>308414</v>
      </c>
    </row>
    <row r="564" spans="1:11" x14ac:dyDescent="0.2">
      <c r="A564">
        <v>22</v>
      </c>
      <c r="B564">
        <v>40</v>
      </c>
      <c r="C564">
        <v>6</v>
      </c>
      <c r="D564">
        <v>39</v>
      </c>
      <c r="E564">
        <v>30</v>
      </c>
      <c r="F564">
        <v>185220</v>
      </c>
      <c r="G564">
        <v>409</v>
      </c>
      <c r="H564">
        <v>2028</v>
      </c>
      <c r="I564">
        <v>125942</v>
      </c>
      <c r="J564">
        <f>Table8[[#This Row],[FalsePositive]]+Table8[[#This Row],[FalseNegative]]</f>
        <v>2437</v>
      </c>
      <c r="K564">
        <f>Table8[[#This Row],[TrueNegative]]+Table8[[#This Row],[TruePositive]]</f>
        <v>311162</v>
      </c>
    </row>
    <row r="565" spans="1:11" x14ac:dyDescent="0.2">
      <c r="A565">
        <v>22</v>
      </c>
      <c r="B565">
        <v>40</v>
      </c>
      <c r="C565">
        <v>9</v>
      </c>
      <c r="D565">
        <v>49</v>
      </c>
      <c r="E565">
        <v>30</v>
      </c>
      <c r="F565">
        <v>184488</v>
      </c>
      <c r="G565">
        <v>1141</v>
      </c>
      <c r="H565">
        <v>1397</v>
      </c>
      <c r="I565">
        <v>126573</v>
      </c>
      <c r="J565">
        <f>Table8[[#This Row],[FalsePositive]]+Table8[[#This Row],[FalseNegative]]</f>
        <v>2538</v>
      </c>
      <c r="K565">
        <f>Table8[[#This Row],[TrueNegative]]+Table8[[#This Row],[TruePositive]]</f>
        <v>311061</v>
      </c>
    </row>
    <row r="566" spans="1:11" x14ac:dyDescent="0.2">
      <c r="A566">
        <v>22</v>
      </c>
      <c r="B566">
        <v>80</v>
      </c>
      <c r="C566">
        <v>3</v>
      </c>
      <c r="D566">
        <v>51</v>
      </c>
      <c r="E566">
        <v>30</v>
      </c>
      <c r="F566">
        <v>184161</v>
      </c>
      <c r="G566">
        <v>1468</v>
      </c>
      <c r="H566">
        <v>1494</v>
      </c>
      <c r="I566">
        <v>126476</v>
      </c>
      <c r="J566">
        <f>Table8[[#This Row],[FalsePositive]]+Table8[[#This Row],[FalseNegative]]</f>
        <v>2962</v>
      </c>
      <c r="K566">
        <f>Table8[[#This Row],[TrueNegative]]+Table8[[#This Row],[TruePositive]]</f>
        <v>310637</v>
      </c>
    </row>
    <row r="567" spans="1:11" x14ac:dyDescent="0.2">
      <c r="A567">
        <v>22</v>
      </c>
      <c r="B567">
        <v>80</v>
      </c>
      <c r="C567">
        <v>6</v>
      </c>
      <c r="D567">
        <v>49</v>
      </c>
      <c r="E567">
        <v>30</v>
      </c>
      <c r="F567">
        <v>184356</v>
      </c>
      <c r="G567">
        <v>1273</v>
      </c>
      <c r="H567">
        <v>1674</v>
      </c>
      <c r="I567">
        <v>126296</v>
      </c>
      <c r="J567">
        <f>Table8[[#This Row],[FalsePositive]]+Table8[[#This Row],[FalseNegative]]</f>
        <v>2947</v>
      </c>
      <c r="K567">
        <f>Table8[[#This Row],[TrueNegative]]+Table8[[#This Row],[TruePositive]]</f>
        <v>310652</v>
      </c>
    </row>
    <row r="568" spans="1:11" x14ac:dyDescent="0.2">
      <c r="A568">
        <v>22</v>
      </c>
      <c r="B568">
        <v>80</v>
      </c>
      <c r="C568">
        <v>9</v>
      </c>
      <c r="D568">
        <v>43</v>
      </c>
      <c r="E568">
        <v>30</v>
      </c>
      <c r="F568">
        <v>185158</v>
      </c>
      <c r="G568">
        <v>471</v>
      </c>
      <c r="H568">
        <v>1530</v>
      </c>
      <c r="I568">
        <v>126440</v>
      </c>
      <c r="J568">
        <f>Table8[[#This Row],[FalsePositive]]+Table8[[#This Row],[FalseNegative]]</f>
        <v>2001</v>
      </c>
      <c r="K568">
        <f>Table8[[#This Row],[TrueNegative]]+Table8[[#This Row],[TruePositive]]</f>
        <v>311598</v>
      </c>
    </row>
    <row r="569" spans="1:11" x14ac:dyDescent="0.2">
      <c r="A569">
        <v>22</v>
      </c>
      <c r="B569">
        <v>20</v>
      </c>
      <c r="C569">
        <v>3</v>
      </c>
      <c r="D569">
        <v>107</v>
      </c>
      <c r="E569">
        <v>40</v>
      </c>
      <c r="F569">
        <v>182100</v>
      </c>
      <c r="G569">
        <v>3529</v>
      </c>
      <c r="H569">
        <v>3621</v>
      </c>
      <c r="I569">
        <v>124349</v>
      </c>
      <c r="J569">
        <f>Table8[[#This Row],[FalsePositive]]+Table8[[#This Row],[FalseNegative]]</f>
        <v>7150</v>
      </c>
      <c r="K569">
        <f>Table8[[#This Row],[TrueNegative]]+Table8[[#This Row],[TruePositive]]</f>
        <v>306449</v>
      </c>
    </row>
    <row r="570" spans="1:11" x14ac:dyDescent="0.2">
      <c r="A570">
        <v>22</v>
      </c>
      <c r="B570">
        <v>20</v>
      </c>
      <c r="C570">
        <v>6</v>
      </c>
      <c r="D570">
        <v>105</v>
      </c>
      <c r="E570">
        <v>40</v>
      </c>
      <c r="F570">
        <v>182513</v>
      </c>
      <c r="G570">
        <v>3116</v>
      </c>
      <c r="H570">
        <v>3452</v>
      </c>
      <c r="I570">
        <v>124518</v>
      </c>
      <c r="J570">
        <f>Table8[[#This Row],[FalsePositive]]+Table8[[#This Row],[FalseNegative]]</f>
        <v>6568</v>
      </c>
      <c r="K570">
        <f>Table8[[#This Row],[TrueNegative]]+Table8[[#This Row],[TruePositive]]</f>
        <v>307031</v>
      </c>
    </row>
    <row r="571" spans="1:11" x14ac:dyDescent="0.2">
      <c r="A571">
        <v>22</v>
      </c>
      <c r="B571">
        <v>20</v>
      </c>
      <c r="C571">
        <v>9</v>
      </c>
      <c r="D571">
        <v>103</v>
      </c>
      <c r="E571">
        <v>40</v>
      </c>
      <c r="F571">
        <v>183173</v>
      </c>
      <c r="G571">
        <v>2456</v>
      </c>
      <c r="H571">
        <v>3948</v>
      </c>
      <c r="I571">
        <v>124022</v>
      </c>
      <c r="J571">
        <f>Table8[[#This Row],[FalsePositive]]+Table8[[#This Row],[FalseNegative]]</f>
        <v>6404</v>
      </c>
      <c r="K571">
        <f>Table8[[#This Row],[TrueNegative]]+Table8[[#This Row],[TruePositive]]</f>
        <v>307195</v>
      </c>
    </row>
    <row r="572" spans="1:11" x14ac:dyDescent="0.2">
      <c r="A572">
        <v>22</v>
      </c>
      <c r="B572">
        <v>40</v>
      </c>
      <c r="C572">
        <v>3</v>
      </c>
      <c r="D572">
        <v>83</v>
      </c>
      <c r="E572">
        <v>40</v>
      </c>
      <c r="F572">
        <v>183513</v>
      </c>
      <c r="G572">
        <v>2116</v>
      </c>
      <c r="H572">
        <v>2533</v>
      </c>
      <c r="I572">
        <v>125437</v>
      </c>
      <c r="J572">
        <f>Table8[[#This Row],[FalsePositive]]+Table8[[#This Row],[FalseNegative]]</f>
        <v>4649</v>
      </c>
      <c r="K572">
        <f>Table8[[#This Row],[TrueNegative]]+Table8[[#This Row],[TruePositive]]</f>
        <v>308950</v>
      </c>
    </row>
    <row r="573" spans="1:11" x14ac:dyDescent="0.2">
      <c r="A573">
        <v>22</v>
      </c>
      <c r="B573">
        <v>40</v>
      </c>
      <c r="C573">
        <v>6</v>
      </c>
      <c r="D573">
        <v>79</v>
      </c>
      <c r="E573">
        <v>40</v>
      </c>
      <c r="F573">
        <v>183837</v>
      </c>
      <c r="G573">
        <v>1792</v>
      </c>
      <c r="H573">
        <v>2007</v>
      </c>
      <c r="I573">
        <v>125963</v>
      </c>
      <c r="J573">
        <f>Table8[[#This Row],[FalsePositive]]+Table8[[#This Row],[FalseNegative]]</f>
        <v>3799</v>
      </c>
      <c r="K573">
        <f>Table8[[#This Row],[TrueNegative]]+Table8[[#This Row],[TruePositive]]</f>
        <v>309800</v>
      </c>
    </row>
    <row r="574" spans="1:11" x14ac:dyDescent="0.2">
      <c r="A574">
        <v>22</v>
      </c>
      <c r="B574">
        <v>40</v>
      </c>
      <c r="C574">
        <v>9</v>
      </c>
      <c r="D574">
        <v>83</v>
      </c>
      <c r="E574">
        <v>40</v>
      </c>
      <c r="F574">
        <v>182874</v>
      </c>
      <c r="G574">
        <v>2755</v>
      </c>
      <c r="H574">
        <v>2900</v>
      </c>
      <c r="I574">
        <v>125070</v>
      </c>
      <c r="J574">
        <f>Table8[[#This Row],[FalsePositive]]+Table8[[#This Row],[FalseNegative]]</f>
        <v>5655</v>
      </c>
      <c r="K574">
        <f>Table8[[#This Row],[TrueNegative]]+Table8[[#This Row],[TruePositive]]</f>
        <v>307944</v>
      </c>
    </row>
    <row r="575" spans="1:11" x14ac:dyDescent="0.2">
      <c r="A575">
        <v>22</v>
      </c>
      <c r="B575">
        <v>80</v>
      </c>
      <c r="C575">
        <v>3</v>
      </c>
      <c r="D575">
        <v>47</v>
      </c>
      <c r="E575">
        <v>40</v>
      </c>
      <c r="F575">
        <v>184428</v>
      </c>
      <c r="G575">
        <v>1201</v>
      </c>
      <c r="H575">
        <v>1589</v>
      </c>
      <c r="I575">
        <v>126381</v>
      </c>
      <c r="J575">
        <f>Table8[[#This Row],[FalsePositive]]+Table8[[#This Row],[FalseNegative]]</f>
        <v>2790</v>
      </c>
      <c r="K575">
        <f>Table8[[#This Row],[TrueNegative]]+Table8[[#This Row],[TruePositive]]</f>
        <v>310809</v>
      </c>
    </row>
    <row r="576" spans="1:11" x14ac:dyDescent="0.2">
      <c r="A576">
        <v>22</v>
      </c>
      <c r="B576">
        <v>80</v>
      </c>
      <c r="C576">
        <v>6</v>
      </c>
      <c r="D576">
        <v>45</v>
      </c>
      <c r="E576">
        <v>40</v>
      </c>
      <c r="F576">
        <v>184761</v>
      </c>
      <c r="G576">
        <v>868</v>
      </c>
      <c r="H576">
        <v>1682</v>
      </c>
      <c r="I576">
        <v>126288</v>
      </c>
      <c r="J576">
        <f>Table8[[#This Row],[FalsePositive]]+Table8[[#This Row],[FalseNegative]]</f>
        <v>2550</v>
      </c>
      <c r="K576">
        <f>Table8[[#This Row],[TrueNegative]]+Table8[[#This Row],[TruePositive]]</f>
        <v>311049</v>
      </c>
    </row>
    <row r="577" spans="1:11" x14ac:dyDescent="0.2">
      <c r="A577">
        <v>22</v>
      </c>
      <c r="B577">
        <v>80</v>
      </c>
      <c r="C577">
        <v>9</v>
      </c>
      <c r="D577">
        <v>45</v>
      </c>
      <c r="E577">
        <v>40</v>
      </c>
      <c r="F577">
        <v>184945</v>
      </c>
      <c r="G577">
        <v>684</v>
      </c>
      <c r="H577">
        <v>1687</v>
      </c>
      <c r="I577">
        <v>126283</v>
      </c>
      <c r="J577">
        <f>Table8[[#This Row],[FalsePositive]]+Table8[[#This Row],[FalseNegative]]</f>
        <v>2371</v>
      </c>
      <c r="K577">
        <f>Table8[[#This Row],[TrueNegative]]+Table8[[#This Row],[TruePositive]]</f>
        <v>311228</v>
      </c>
    </row>
    <row r="578" spans="1:11" x14ac:dyDescent="0.2">
      <c r="A578">
        <v>22</v>
      </c>
      <c r="B578">
        <v>20</v>
      </c>
      <c r="C578">
        <v>3</v>
      </c>
      <c r="D578">
        <v>121</v>
      </c>
      <c r="E578">
        <v>50</v>
      </c>
      <c r="F578">
        <v>181876</v>
      </c>
      <c r="G578">
        <v>3753</v>
      </c>
      <c r="H578">
        <v>4955</v>
      </c>
      <c r="I578">
        <v>123015</v>
      </c>
      <c r="J578">
        <f>Table8[[#This Row],[FalsePositive]]+Table8[[#This Row],[FalseNegative]]</f>
        <v>8708</v>
      </c>
      <c r="K578">
        <f>Table8[[#This Row],[TrueNegative]]+Table8[[#This Row],[TruePositive]]</f>
        <v>304891</v>
      </c>
    </row>
    <row r="579" spans="1:11" x14ac:dyDescent="0.2">
      <c r="A579">
        <v>22</v>
      </c>
      <c r="B579">
        <v>20</v>
      </c>
      <c r="C579">
        <v>6</v>
      </c>
      <c r="D579">
        <v>111</v>
      </c>
      <c r="E579">
        <v>50</v>
      </c>
      <c r="F579">
        <v>181889</v>
      </c>
      <c r="G579">
        <v>3740</v>
      </c>
      <c r="H579">
        <v>4287</v>
      </c>
      <c r="I579">
        <v>123683</v>
      </c>
      <c r="J579">
        <f>Table8[[#This Row],[FalsePositive]]+Table8[[#This Row],[FalseNegative]]</f>
        <v>8027</v>
      </c>
      <c r="K579">
        <f>Table8[[#This Row],[TrueNegative]]+Table8[[#This Row],[TruePositive]]</f>
        <v>305572</v>
      </c>
    </row>
    <row r="580" spans="1:11" x14ac:dyDescent="0.2">
      <c r="A580">
        <v>22</v>
      </c>
      <c r="B580">
        <v>20</v>
      </c>
      <c r="C580">
        <v>9</v>
      </c>
      <c r="D580">
        <v>109</v>
      </c>
      <c r="E580">
        <v>50</v>
      </c>
      <c r="F580">
        <v>182838</v>
      </c>
      <c r="G580">
        <v>2791</v>
      </c>
      <c r="H580">
        <v>3601</v>
      </c>
      <c r="I580">
        <v>124369</v>
      </c>
      <c r="J580">
        <f>Table8[[#This Row],[FalsePositive]]+Table8[[#This Row],[FalseNegative]]</f>
        <v>6392</v>
      </c>
      <c r="K580">
        <f>Table8[[#This Row],[TrueNegative]]+Table8[[#This Row],[TruePositive]]</f>
        <v>307207</v>
      </c>
    </row>
    <row r="581" spans="1:11" x14ac:dyDescent="0.2">
      <c r="A581">
        <v>22</v>
      </c>
      <c r="B581">
        <v>40</v>
      </c>
      <c r="C581">
        <v>3</v>
      </c>
      <c r="D581">
        <v>85</v>
      </c>
      <c r="E581">
        <v>50</v>
      </c>
      <c r="F581">
        <v>183680</v>
      </c>
      <c r="G581">
        <v>1949</v>
      </c>
      <c r="H581">
        <v>2280</v>
      </c>
      <c r="I581">
        <v>125690</v>
      </c>
      <c r="J581">
        <f>Table8[[#This Row],[FalsePositive]]+Table8[[#This Row],[FalseNegative]]</f>
        <v>4229</v>
      </c>
      <c r="K581">
        <f>Table8[[#This Row],[TrueNegative]]+Table8[[#This Row],[TruePositive]]</f>
        <v>309370</v>
      </c>
    </row>
    <row r="582" spans="1:11" x14ac:dyDescent="0.2">
      <c r="A582">
        <v>22</v>
      </c>
      <c r="B582">
        <v>40</v>
      </c>
      <c r="C582">
        <v>6</v>
      </c>
      <c r="D582">
        <v>83</v>
      </c>
      <c r="E582">
        <v>50</v>
      </c>
      <c r="F582">
        <v>183090</v>
      </c>
      <c r="G582">
        <v>2539</v>
      </c>
      <c r="H582">
        <v>2801</v>
      </c>
      <c r="I582">
        <v>125169</v>
      </c>
      <c r="J582">
        <f>Table8[[#This Row],[FalsePositive]]+Table8[[#This Row],[FalseNegative]]</f>
        <v>5340</v>
      </c>
      <c r="K582">
        <f>Table8[[#This Row],[TrueNegative]]+Table8[[#This Row],[TruePositive]]</f>
        <v>308259</v>
      </c>
    </row>
    <row r="583" spans="1:11" x14ac:dyDescent="0.2">
      <c r="A583">
        <v>22</v>
      </c>
      <c r="B583">
        <v>40</v>
      </c>
      <c r="C583">
        <v>9</v>
      </c>
      <c r="D583">
        <v>77</v>
      </c>
      <c r="E583">
        <v>50</v>
      </c>
      <c r="F583">
        <v>183176</v>
      </c>
      <c r="G583">
        <v>2453</v>
      </c>
      <c r="H583">
        <v>2482</v>
      </c>
      <c r="I583">
        <v>125488</v>
      </c>
      <c r="J583">
        <f>Table8[[#This Row],[FalsePositive]]+Table8[[#This Row],[FalseNegative]]</f>
        <v>4935</v>
      </c>
      <c r="K583">
        <f>Table8[[#This Row],[TrueNegative]]+Table8[[#This Row],[TruePositive]]</f>
        <v>308664</v>
      </c>
    </row>
    <row r="584" spans="1:11" x14ac:dyDescent="0.2">
      <c r="A584">
        <v>22</v>
      </c>
      <c r="B584">
        <v>80</v>
      </c>
      <c r="C584">
        <v>3</v>
      </c>
      <c r="D584">
        <v>51</v>
      </c>
      <c r="E584">
        <v>50</v>
      </c>
      <c r="F584">
        <v>184573</v>
      </c>
      <c r="G584">
        <v>1056</v>
      </c>
      <c r="H584">
        <v>1404</v>
      </c>
      <c r="I584">
        <v>126566</v>
      </c>
      <c r="J584">
        <f>Table8[[#This Row],[FalsePositive]]+Table8[[#This Row],[FalseNegative]]</f>
        <v>2460</v>
      </c>
      <c r="K584">
        <f>Table8[[#This Row],[TrueNegative]]+Table8[[#This Row],[TruePositive]]</f>
        <v>311139</v>
      </c>
    </row>
    <row r="585" spans="1:11" x14ac:dyDescent="0.2">
      <c r="A585">
        <v>22</v>
      </c>
      <c r="B585">
        <v>80</v>
      </c>
      <c r="C585">
        <v>6</v>
      </c>
      <c r="D585">
        <v>43</v>
      </c>
      <c r="E585">
        <v>50</v>
      </c>
      <c r="F585">
        <v>185003</v>
      </c>
      <c r="G585">
        <v>626</v>
      </c>
      <c r="H585">
        <v>1545</v>
      </c>
      <c r="I585">
        <v>126425</v>
      </c>
      <c r="J585">
        <f>Table8[[#This Row],[FalsePositive]]+Table8[[#This Row],[FalseNegative]]</f>
        <v>2171</v>
      </c>
      <c r="K585">
        <f>Table8[[#This Row],[TrueNegative]]+Table8[[#This Row],[TruePositive]]</f>
        <v>311428</v>
      </c>
    </row>
    <row r="586" spans="1:11" x14ac:dyDescent="0.2">
      <c r="A586">
        <v>22</v>
      </c>
      <c r="B586">
        <v>80</v>
      </c>
      <c r="C586">
        <v>9</v>
      </c>
      <c r="D586">
        <v>47</v>
      </c>
      <c r="E586">
        <v>50</v>
      </c>
      <c r="F586">
        <v>184890</v>
      </c>
      <c r="G586">
        <v>739</v>
      </c>
      <c r="H586">
        <v>1495</v>
      </c>
      <c r="I586">
        <v>126475</v>
      </c>
      <c r="J586">
        <f>Table8[[#This Row],[FalsePositive]]+Table8[[#This Row],[FalseNegative]]</f>
        <v>2234</v>
      </c>
      <c r="K586">
        <f>Table8[[#This Row],[TrueNegative]]+Table8[[#This Row],[TruePositive]]</f>
        <v>311365</v>
      </c>
    </row>
    <row r="587" spans="1:11" x14ac:dyDescent="0.2">
      <c r="A587">
        <v>22</v>
      </c>
      <c r="B587">
        <v>20</v>
      </c>
      <c r="C587">
        <v>3</v>
      </c>
      <c r="D587">
        <v>135</v>
      </c>
      <c r="E587">
        <v>60</v>
      </c>
      <c r="F587">
        <v>181522</v>
      </c>
      <c r="G587">
        <v>4107</v>
      </c>
      <c r="H587">
        <v>5216</v>
      </c>
      <c r="I587">
        <v>122754</v>
      </c>
      <c r="J587">
        <f>Table8[[#This Row],[FalsePositive]]+Table8[[#This Row],[FalseNegative]]</f>
        <v>9323</v>
      </c>
      <c r="K587">
        <f>Table8[[#This Row],[TrueNegative]]+Table8[[#This Row],[TruePositive]]</f>
        <v>304276</v>
      </c>
    </row>
    <row r="588" spans="1:11" x14ac:dyDescent="0.2">
      <c r="A588">
        <v>22</v>
      </c>
      <c r="B588">
        <v>20</v>
      </c>
      <c r="C588">
        <v>6</v>
      </c>
      <c r="D588">
        <v>127</v>
      </c>
      <c r="E588">
        <v>60</v>
      </c>
      <c r="F588">
        <v>181926</v>
      </c>
      <c r="G588">
        <v>3703</v>
      </c>
      <c r="H588">
        <v>4927</v>
      </c>
      <c r="I588">
        <v>123043</v>
      </c>
      <c r="J588">
        <f>Table8[[#This Row],[FalsePositive]]+Table8[[#This Row],[FalseNegative]]</f>
        <v>8630</v>
      </c>
      <c r="K588">
        <f>Table8[[#This Row],[TrueNegative]]+Table8[[#This Row],[TruePositive]]</f>
        <v>304969</v>
      </c>
    </row>
    <row r="589" spans="1:11" x14ac:dyDescent="0.2">
      <c r="A589">
        <v>22</v>
      </c>
      <c r="B589">
        <v>20</v>
      </c>
      <c r="C589">
        <v>9</v>
      </c>
      <c r="D589">
        <v>133</v>
      </c>
      <c r="E589">
        <v>60</v>
      </c>
      <c r="F589">
        <v>182975</v>
      </c>
      <c r="G589">
        <v>2654</v>
      </c>
      <c r="H589">
        <v>4966</v>
      </c>
      <c r="I589">
        <v>123004</v>
      </c>
      <c r="J589">
        <f>Table8[[#This Row],[FalsePositive]]+Table8[[#This Row],[FalseNegative]]</f>
        <v>7620</v>
      </c>
      <c r="K589">
        <f>Table8[[#This Row],[TrueNegative]]+Table8[[#This Row],[TruePositive]]</f>
        <v>305979</v>
      </c>
    </row>
    <row r="590" spans="1:11" x14ac:dyDescent="0.2">
      <c r="A590">
        <v>22</v>
      </c>
      <c r="B590">
        <v>40</v>
      </c>
      <c r="C590">
        <v>3</v>
      </c>
      <c r="D590">
        <v>95</v>
      </c>
      <c r="E590">
        <v>60</v>
      </c>
      <c r="F590">
        <v>184015</v>
      </c>
      <c r="G590">
        <v>1614</v>
      </c>
      <c r="H590">
        <v>3889</v>
      </c>
      <c r="I590">
        <v>124081</v>
      </c>
      <c r="J590">
        <f>Table8[[#This Row],[FalsePositive]]+Table8[[#This Row],[FalseNegative]]</f>
        <v>5503</v>
      </c>
      <c r="K590">
        <f>Table8[[#This Row],[TrueNegative]]+Table8[[#This Row],[TruePositive]]</f>
        <v>308096</v>
      </c>
    </row>
    <row r="591" spans="1:11" x14ac:dyDescent="0.2">
      <c r="A591">
        <v>22</v>
      </c>
      <c r="B591">
        <v>40</v>
      </c>
      <c r="C591">
        <v>6</v>
      </c>
      <c r="D591">
        <v>85</v>
      </c>
      <c r="E591">
        <v>60</v>
      </c>
      <c r="F591">
        <v>183781</v>
      </c>
      <c r="G591">
        <v>1848</v>
      </c>
      <c r="H591">
        <v>2834</v>
      </c>
      <c r="I591">
        <v>125136</v>
      </c>
      <c r="J591">
        <f>Table8[[#This Row],[FalsePositive]]+Table8[[#This Row],[FalseNegative]]</f>
        <v>4682</v>
      </c>
      <c r="K591">
        <f>Table8[[#This Row],[TrueNegative]]+Table8[[#This Row],[TruePositive]]</f>
        <v>308917</v>
      </c>
    </row>
    <row r="592" spans="1:11" x14ac:dyDescent="0.2">
      <c r="A592">
        <v>22</v>
      </c>
      <c r="B592">
        <v>40</v>
      </c>
      <c r="C592">
        <v>9</v>
      </c>
      <c r="D592">
        <v>79</v>
      </c>
      <c r="E592">
        <v>60</v>
      </c>
      <c r="F592">
        <v>183743</v>
      </c>
      <c r="G592">
        <v>1886</v>
      </c>
      <c r="H592">
        <v>2207</v>
      </c>
      <c r="I592">
        <v>125763</v>
      </c>
      <c r="J592">
        <f>Table8[[#This Row],[FalsePositive]]+Table8[[#This Row],[FalseNegative]]</f>
        <v>4093</v>
      </c>
      <c r="K592">
        <f>Table8[[#This Row],[TrueNegative]]+Table8[[#This Row],[TruePositive]]</f>
        <v>309506</v>
      </c>
    </row>
    <row r="593" spans="1:11" x14ac:dyDescent="0.2">
      <c r="A593">
        <v>22</v>
      </c>
      <c r="B593">
        <v>80</v>
      </c>
      <c r="C593">
        <v>3</v>
      </c>
      <c r="D593">
        <v>61</v>
      </c>
      <c r="E593">
        <v>60</v>
      </c>
      <c r="F593">
        <v>183235</v>
      </c>
      <c r="G593">
        <v>2394</v>
      </c>
      <c r="H593">
        <v>2040</v>
      </c>
      <c r="I593">
        <v>125930</v>
      </c>
      <c r="J593">
        <f>Table8[[#This Row],[FalsePositive]]+Table8[[#This Row],[FalseNegative]]</f>
        <v>4434</v>
      </c>
      <c r="K593">
        <f>Table8[[#This Row],[TrueNegative]]+Table8[[#This Row],[TruePositive]]</f>
        <v>309165</v>
      </c>
    </row>
    <row r="594" spans="1:11" x14ac:dyDescent="0.2">
      <c r="A594">
        <v>22</v>
      </c>
      <c r="B594">
        <v>80</v>
      </c>
      <c r="C594">
        <v>6</v>
      </c>
      <c r="D594">
        <v>45</v>
      </c>
      <c r="E594">
        <v>60</v>
      </c>
      <c r="F594">
        <v>185004</v>
      </c>
      <c r="G594">
        <v>625</v>
      </c>
      <c r="H594">
        <v>1606</v>
      </c>
      <c r="I594">
        <v>126364</v>
      </c>
      <c r="J594">
        <f>Table8[[#This Row],[FalsePositive]]+Table8[[#This Row],[FalseNegative]]</f>
        <v>2231</v>
      </c>
      <c r="K594">
        <f>Table8[[#This Row],[TrueNegative]]+Table8[[#This Row],[TruePositive]]</f>
        <v>311368</v>
      </c>
    </row>
    <row r="595" spans="1:11" x14ac:dyDescent="0.2">
      <c r="A595">
        <v>22</v>
      </c>
      <c r="B595">
        <v>80</v>
      </c>
      <c r="C595">
        <v>9</v>
      </c>
      <c r="D595">
        <v>47</v>
      </c>
      <c r="E595">
        <v>60</v>
      </c>
      <c r="F595">
        <v>184456</v>
      </c>
      <c r="G595">
        <v>1173</v>
      </c>
      <c r="H595">
        <v>1597</v>
      </c>
      <c r="I595">
        <v>126373</v>
      </c>
      <c r="J595">
        <f>Table8[[#This Row],[FalsePositive]]+Table8[[#This Row],[FalseNegative]]</f>
        <v>2770</v>
      </c>
      <c r="K595">
        <f>Table8[[#This Row],[TrueNegative]]+Table8[[#This Row],[TruePositive]]</f>
        <v>310829</v>
      </c>
    </row>
    <row r="596" spans="1:11" x14ac:dyDescent="0.2">
      <c r="A596">
        <v>22</v>
      </c>
      <c r="B596">
        <v>20</v>
      </c>
      <c r="C596">
        <v>3</v>
      </c>
      <c r="D596">
        <v>145</v>
      </c>
      <c r="E596">
        <v>70</v>
      </c>
      <c r="F596">
        <v>181359</v>
      </c>
      <c r="G596">
        <v>4270</v>
      </c>
      <c r="H596">
        <v>5701</v>
      </c>
      <c r="I596">
        <v>122269</v>
      </c>
      <c r="J596">
        <f>Table8[[#This Row],[FalsePositive]]+Table8[[#This Row],[FalseNegative]]</f>
        <v>9971</v>
      </c>
      <c r="K596">
        <f>Table8[[#This Row],[TrueNegative]]+Table8[[#This Row],[TruePositive]]</f>
        <v>303628</v>
      </c>
    </row>
    <row r="597" spans="1:11" x14ac:dyDescent="0.2">
      <c r="A597">
        <v>22</v>
      </c>
      <c r="B597">
        <v>20</v>
      </c>
      <c r="C597">
        <v>6</v>
      </c>
      <c r="D597">
        <v>151</v>
      </c>
      <c r="E597">
        <v>70</v>
      </c>
      <c r="F597">
        <v>181417</v>
      </c>
      <c r="G597">
        <v>4212</v>
      </c>
      <c r="H597">
        <v>5446</v>
      </c>
      <c r="I597">
        <v>122524</v>
      </c>
      <c r="J597">
        <f>Table8[[#This Row],[FalsePositive]]+Table8[[#This Row],[FalseNegative]]</f>
        <v>9658</v>
      </c>
      <c r="K597">
        <f>Table8[[#This Row],[TrueNegative]]+Table8[[#This Row],[TruePositive]]</f>
        <v>303941</v>
      </c>
    </row>
    <row r="598" spans="1:11" x14ac:dyDescent="0.2">
      <c r="A598">
        <v>22</v>
      </c>
      <c r="B598">
        <v>20</v>
      </c>
      <c r="C598">
        <v>9</v>
      </c>
      <c r="D598">
        <v>115</v>
      </c>
      <c r="E598">
        <v>70</v>
      </c>
      <c r="F598">
        <v>182479</v>
      </c>
      <c r="G598">
        <v>3150</v>
      </c>
      <c r="H598">
        <v>4111</v>
      </c>
      <c r="I598">
        <v>123859</v>
      </c>
      <c r="J598">
        <f>Table8[[#This Row],[FalsePositive]]+Table8[[#This Row],[FalseNegative]]</f>
        <v>7261</v>
      </c>
      <c r="K598">
        <f>Table8[[#This Row],[TrueNegative]]+Table8[[#This Row],[TruePositive]]</f>
        <v>306338</v>
      </c>
    </row>
    <row r="599" spans="1:11" x14ac:dyDescent="0.2">
      <c r="A599">
        <v>22</v>
      </c>
      <c r="B599">
        <v>40</v>
      </c>
      <c r="C599">
        <v>3</v>
      </c>
      <c r="D599">
        <v>113</v>
      </c>
      <c r="E599">
        <v>70</v>
      </c>
      <c r="F599">
        <v>182572</v>
      </c>
      <c r="G599">
        <v>3057</v>
      </c>
      <c r="H599">
        <v>4218</v>
      </c>
      <c r="I599">
        <v>123752</v>
      </c>
      <c r="J599">
        <f>Table8[[#This Row],[FalsePositive]]+Table8[[#This Row],[FalseNegative]]</f>
        <v>7275</v>
      </c>
      <c r="K599">
        <f>Table8[[#This Row],[TrueNegative]]+Table8[[#This Row],[TruePositive]]</f>
        <v>306324</v>
      </c>
    </row>
    <row r="600" spans="1:11" x14ac:dyDescent="0.2">
      <c r="A600">
        <v>22</v>
      </c>
      <c r="B600">
        <v>40</v>
      </c>
      <c r="C600">
        <v>6</v>
      </c>
      <c r="D600">
        <v>113</v>
      </c>
      <c r="E600">
        <v>70</v>
      </c>
      <c r="F600">
        <v>182587</v>
      </c>
      <c r="G600">
        <v>3042</v>
      </c>
      <c r="H600">
        <v>4635</v>
      </c>
      <c r="I600">
        <v>123335</v>
      </c>
      <c r="J600">
        <f>Table8[[#This Row],[FalsePositive]]+Table8[[#This Row],[FalseNegative]]</f>
        <v>7677</v>
      </c>
      <c r="K600">
        <f>Table8[[#This Row],[TrueNegative]]+Table8[[#This Row],[TruePositive]]</f>
        <v>305922</v>
      </c>
    </row>
    <row r="601" spans="1:11" x14ac:dyDescent="0.2">
      <c r="A601">
        <v>22</v>
      </c>
      <c r="B601">
        <v>40</v>
      </c>
      <c r="C601">
        <v>9</v>
      </c>
      <c r="D601">
        <v>81</v>
      </c>
      <c r="E601">
        <v>70</v>
      </c>
      <c r="F601">
        <v>183429</v>
      </c>
      <c r="G601">
        <v>2200</v>
      </c>
      <c r="H601">
        <v>2767</v>
      </c>
      <c r="I601">
        <v>125203</v>
      </c>
      <c r="J601">
        <f>Table8[[#This Row],[FalsePositive]]+Table8[[#This Row],[FalseNegative]]</f>
        <v>4967</v>
      </c>
      <c r="K601">
        <f>Table8[[#This Row],[TrueNegative]]+Table8[[#This Row],[TruePositive]]</f>
        <v>308632</v>
      </c>
    </row>
    <row r="602" spans="1:11" x14ac:dyDescent="0.2">
      <c r="A602">
        <v>22</v>
      </c>
      <c r="B602">
        <v>80</v>
      </c>
      <c r="C602">
        <v>3</v>
      </c>
      <c r="D602">
        <v>85</v>
      </c>
      <c r="E602">
        <v>70</v>
      </c>
      <c r="F602">
        <v>182496</v>
      </c>
      <c r="G602">
        <v>3133</v>
      </c>
      <c r="H602">
        <v>3356</v>
      </c>
      <c r="I602">
        <v>124614</v>
      </c>
      <c r="J602">
        <f>Table8[[#This Row],[FalsePositive]]+Table8[[#This Row],[FalseNegative]]</f>
        <v>6489</v>
      </c>
      <c r="K602">
        <f>Table8[[#This Row],[TrueNegative]]+Table8[[#This Row],[TruePositive]]</f>
        <v>307110</v>
      </c>
    </row>
    <row r="603" spans="1:11" x14ac:dyDescent="0.2">
      <c r="A603">
        <v>22</v>
      </c>
      <c r="B603">
        <v>80</v>
      </c>
      <c r="C603">
        <v>6</v>
      </c>
      <c r="D603">
        <v>79</v>
      </c>
      <c r="E603">
        <v>70</v>
      </c>
      <c r="F603">
        <v>182994</v>
      </c>
      <c r="G603">
        <v>2635</v>
      </c>
      <c r="H603">
        <v>3140</v>
      </c>
      <c r="I603">
        <v>124830</v>
      </c>
      <c r="J603">
        <f>Table8[[#This Row],[FalsePositive]]+Table8[[#This Row],[FalseNegative]]</f>
        <v>5775</v>
      </c>
      <c r="K603">
        <f>Table8[[#This Row],[TrueNegative]]+Table8[[#This Row],[TruePositive]]</f>
        <v>307824</v>
      </c>
    </row>
    <row r="604" spans="1:11" x14ac:dyDescent="0.2">
      <c r="A604">
        <v>22</v>
      </c>
      <c r="B604">
        <v>80</v>
      </c>
      <c r="C604">
        <v>9</v>
      </c>
      <c r="D604">
        <v>47</v>
      </c>
      <c r="E604">
        <v>70</v>
      </c>
      <c r="F604">
        <v>184658</v>
      </c>
      <c r="G604">
        <v>971</v>
      </c>
      <c r="H604">
        <v>1578</v>
      </c>
      <c r="I604">
        <v>126392</v>
      </c>
      <c r="J604">
        <f>Table8[[#This Row],[FalsePositive]]+Table8[[#This Row],[FalseNegative]]</f>
        <v>2549</v>
      </c>
      <c r="K604">
        <f>Table8[[#This Row],[TrueNegative]]+Table8[[#This Row],[TruePositive]]</f>
        <v>311050</v>
      </c>
    </row>
    <row r="605" spans="1:11" x14ac:dyDescent="0.2">
      <c r="A605">
        <v>22</v>
      </c>
      <c r="B605">
        <v>20</v>
      </c>
      <c r="C605">
        <v>3</v>
      </c>
      <c r="D605">
        <v>167</v>
      </c>
      <c r="E605">
        <v>80</v>
      </c>
      <c r="F605">
        <v>180186</v>
      </c>
      <c r="G605">
        <v>5443</v>
      </c>
      <c r="H605">
        <v>6102</v>
      </c>
      <c r="I605">
        <v>121868</v>
      </c>
      <c r="J605">
        <f>Table8[[#This Row],[FalsePositive]]+Table8[[#This Row],[FalseNegative]]</f>
        <v>11545</v>
      </c>
      <c r="K605">
        <f>Table8[[#This Row],[TrueNegative]]+Table8[[#This Row],[TruePositive]]</f>
        <v>302054</v>
      </c>
    </row>
    <row r="606" spans="1:11" x14ac:dyDescent="0.2">
      <c r="A606">
        <v>22</v>
      </c>
      <c r="B606">
        <v>20</v>
      </c>
      <c r="C606">
        <v>6</v>
      </c>
      <c r="D606">
        <v>157</v>
      </c>
      <c r="E606">
        <v>80</v>
      </c>
      <c r="F606">
        <v>181623</v>
      </c>
      <c r="G606">
        <v>4006</v>
      </c>
      <c r="H606">
        <v>5228</v>
      </c>
      <c r="I606">
        <v>122742</v>
      </c>
      <c r="J606">
        <f>Table8[[#This Row],[FalsePositive]]+Table8[[#This Row],[FalseNegative]]</f>
        <v>9234</v>
      </c>
      <c r="K606">
        <f>Table8[[#This Row],[TrueNegative]]+Table8[[#This Row],[TruePositive]]</f>
        <v>304365</v>
      </c>
    </row>
    <row r="607" spans="1:11" x14ac:dyDescent="0.2">
      <c r="A607">
        <v>22</v>
      </c>
      <c r="B607">
        <v>20</v>
      </c>
      <c r="C607">
        <v>9</v>
      </c>
      <c r="D607">
        <v>153</v>
      </c>
      <c r="E607">
        <v>80</v>
      </c>
      <c r="F607">
        <v>180784</v>
      </c>
      <c r="G607">
        <v>4845</v>
      </c>
      <c r="H607">
        <v>5427</v>
      </c>
      <c r="I607">
        <v>122543</v>
      </c>
      <c r="J607">
        <f>Table8[[#This Row],[FalsePositive]]+Table8[[#This Row],[FalseNegative]]</f>
        <v>10272</v>
      </c>
      <c r="K607">
        <f>Table8[[#This Row],[TrueNegative]]+Table8[[#This Row],[TruePositive]]</f>
        <v>303327</v>
      </c>
    </row>
    <row r="608" spans="1:11" x14ac:dyDescent="0.2">
      <c r="A608">
        <v>22</v>
      </c>
      <c r="B608">
        <v>40</v>
      </c>
      <c r="C608">
        <v>3</v>
      </c>
      <c r="D608">
        <v>113</v>
      </c>
      <c r="E608">
        <v>80</v>
      </c>
      <c r="F608">
        <v>182661</v>
      </c>
      <c r="G608">
        <v>2968</v>
      </c>
      <c r="H608">
        <v>4139</v>
      </c>
      <c r="I608">
        <v>123831</v>
      </c>
      <c r="J608">
        <f>Table8[[#This Row],[FalsePositive]]+Table8[[#This Row],[FalseNegative]]</f>
        <v>7107</v>
      </c>
      <c r="K608">
        <f>Table8[[#This Row],[TrueNegative]]+Table8[[#This Row],[TruePositive]]</f>
        <v>306492</v>
      </c>
    </row>
    <row r="609" spans="1:11" x14ac:dyDescent="0.2">
      <c r="A609">
        <v>22</v>
      </c>
      <c r="B609">
        <v>40</v>
      </c>
      <c r="C609">
        <v>6</v>
      </c>
      <c r="D609">
        <v>111</v>
      </c>
      <c r="E609">
        <v>80</v>
      </c>
      <c r="F609">
        <v>182402</v>
      </c>
      <c r="G609">
        <v>3227</v>
      </c>
      <c r="H609">
        <v>3671</v>
      </c>
      <c r="I609">
        <v>124299</v>
      </c>
      <c r="J609">
        <f>Table8[[#This Row],[FalsePositive]]+Table8[[#This Row],[FalseNegative]]</f>
        <v>6898</v>
      </c>
      <c r="K609">
        <f>Table8[[#This Row],[TrueNegative]]+Table8[[#This Row],[TruePositive]]</f>
        <v>306701</v>
      </c>
    </row>
    <row r="610" spans="1:11" x14ac:dyDescent="0.2">
      <c r="A610">
        <v>22</v>
      </c>
      <c r="B610">
        <v>40</v>
      </c>
      <c r="C610">
        <v>9</v>
      </c>
      <c r="D610">
        <v>113</v>
      </c>
      <c r="E610">
        <v>80</v>
      </c>
      <c r="F610">
        <v>183146</v>
      </c>
      <c r="G610">
        <v>2483</v>
      </c>
      <c r="H610">
        <v>4090</v>
      </c>
      <c r="I610">
        <v>123880</v>
      </c>
      <c r="J610">
        <f>Table8[[#This Row],[FalsePositive]]+Table8[[#This Row],[FalseNegative]]</f>
        <v>6573</v>
      </c>
      <c r="K610">
        <f>Table8[[#This Row],[TrueNegative]]+Table8[[#This Row],[TruePositive]]</f>
        <v>307026</v>
      </c>
    </row>
    <row r="611" spans="1:11" x14ac:dyDescent="0.2">
      <c r="A611">
        <v>22</v>
      </c>
      <c r="B611">
        <v>80</v>
      </c>
      <c r="C611">
        <v>3</v>
      </c>
      <c r="D611">
        <v>83</v>
      </c>
      <c r="E611">
        <v>80</v>
      </c>
      <c r="F611">
        <v>182859</v>
      </c>
      <c r="G611">
        <v>2770</v>
      </c>
      <c r="H611">
        <v>3320</v>
      </c>
      <c r="I611">
        <v>124650</v>
      </c>
      <c r="J611">
        <f>Table8[[#This Row],[FalsePositive]]+Table8[[#This Row],[FalseNegative]]</f>
        <v>6090</v>
      </c>
      <c r="K611">
        <f>Table8[[#This Row],[TrueNegative]]+Table8[[#This Row],[TruePositive]]</f>
        <v>307509</v>
      </c>
    </row>
    <row r="612" spans="1:11" x14ac:dyDescent="0.2">
      <c r="A612">
        <v>22</v>
      </c>
      <c r="B612">
        <v>80</v>
      </c>
      <c r="C612">
        <v>6</v>
      </c>
      <c r="D612">
        <v>81</v>
      </c>
      <c r="E612">
        <v>80</v>
      </c>
      <c r="F612">
        <v>183570</v>
      </c>
      <c r="G612">
        <v>2059</v>
      </c>
      <c r="H612">
        <v>2862</v>
      </c>
      <c r="I612">
        <v>125108</v>
      </c>
      <c r="J612">
        <f>Table8[[#This Row],[FalsePositive]]+Table8[[#This Row],[FalseNegative]]</f>
        <v>4921</v>
      </c>
      <c r="K612">
        <f>Table8[[#This Row],[TrueNegative]]+Table8[[#This Row],[TruePositive]]</f>
        <v>308678</v>
      </c>
    </row>
    <row r="613" spans="1:11" x14ac:dyDescent="0.2">
      <c r="A613">
        <v>22</v>
      </c>
      <c r="B613">
        <v>80</v>
      </c>
      <c r="C613">
        <v>9</v>
      </c>
      <c r="D613">
        <v>79</v>
      </c>
      <c r="E613">
        <v>80</v>
      </c>
      <c r="F613">
        <v>183624</v>
      </c>
      <c r="G613">
        <v>2005</v>
      </c>
      <c r="H613">
        <v>3486</v>
      </c>
      <c r="I613">
        <v>124484</v>
      </c>
      <c r="J613">
        <f>Table8[[#This Row],[FalsePositive]]+Table8[[#This Row],[FalseNegative]]</f>
        <v>5491</v>
      </c>
      <c r="K613">
        <f>Table8[[#This Row],[TrueNegative]]+Table8[[#This Row],[TruePositive]]</f>
        <v>308108</v>
      </c>
    </row>
    <row r="614" spans="1:11" x14ac:dyDescent="0.2">
      <c r="A614">
        <v>22</v>
      </c>
      <c r="B614">
        <v>20</v>
      </c>
      <c r="C614">
        <v>3</v>
      </c>
      <c r="D614">
        <v>173</v>
      </c>
      <c r="E614">
        <v>90</v>
      </c>
      <c r="F614">
        <v>180173</v>
      </c>
      <c r="G614">
        <v>5456</v>
      </c>
      <c r="H614">
        <v>6942</v>
      </c>
      <c r="I614">
        <v>121028</v>
      </c>
      <c r="J614">
        <f>Table8[[#This Row],[FalsePositive]]+Table8[[#This Row],[FalseNegative]]</f>
        <v>12398</v>
      </c>
      <c r="K614">
        <f>Table8[[#This Row],[TrueNegative]]+Table8[[#This Row],[TruePositive]]</f>
        <v>301201</v>
      </c>
    </row>
    <row r="615" spans="1:11" x14ac:dyDescent="0.2">
      <c r="A615">
        <v>22</v>
      </c>
      <c r="B615">
        <v>20</v>
      </c>
      <c r="C615">
        <v>6</v>
      </c>
      <c r="D615">
        <v>163</v>
      </c>
      <c r="E615">
        <v>90</v>
      </c>
      <c r="F615">
        <v>180122</v>
      </c>
      <c r="G615">
        <v>5507</v>
      </c>
      <c r="H615">
        <v>6052</v>
      </c>
      <c r="I615">
        <v>121918</v>
      </c>
      <c r="J615">
        <f>Table8[[#This Row],[FalsePositive]]+Table8[[#This Row],[FalseNegative]]</f>
        <v>11559</v>
      </c>
      <c r="K615">
        <f>Table8[[#This Row],[TrueNegative]]+Table8[[#This Row],[TruePositive]]</f>
        <v>302040</v>
      </c>
    </row>
    <row r="616" spans="1:11" x14ac:dyDescent="0.2">
      <c r="A616">
        <v>22</v>
      </c>
      <c r="B616">
        <v>20</v>
      </c>
      <c r="C616">
        <v>9</v>
      </c>
      <c r="D616">
        <v>157</v>
      </c>
      <c r="E616">
        <v>90</v>
      </c>
      <c r="F616">
        <v>180537</v>
      </c>
      <c r="G616">
        <v>5092</v>
      </c>
      <c r="H616">
        <v>4951</v>
      </c>
      <c r="I616">
        <v>123019</v>
      </c>
      <c r="J616">
        <f>Table8[[#This Row],[FalsePositive]]+Table8[[#This Row],[FalseNegative]]</f>
        <v>10043</v>
      </c>
      <c r="K616">
        <f>Table8[[#This Row],[TrueNegative]]+Table8[[#This Row],[TruePositive]]</f>
        <v>303556</v>
      </c>
    </row>
    <row r="617" spans="1:11" x14ac:dyDescent="0.2">
      <c r="A617">
        <v>22</v>
      </c>
      <c r="B617">
        <v>40</v>
      </c>
      <c r="C617">
        <v>3</v>
      </c>
      <c r="D617">
        <v>123</v>
      </c>
      <c r="E617">
        <v>90</v>
      </c>
      <c r="F617">
        <v>181875</v>
      </c>
      <c r="G617">
        <v>3754</v>
      </c>
      <c r="H617">
        <v>3820</v>
      </c>
      <c r="I617">
        <v>124150</v>
      </c>
      <c r="J617">
        <f>Table8[[#This Row],[FalsePositive]]+Table8[[#This Row],[FalseNegative]]</f>
        <v>7574</v>
      </c>
      <c r="K617">
        <f>Table8[[#This Row],[TrueNegative]]+Table8[[#This Row],[TruePositive]]</f>
        <v>306025</v>
      </c>
    </row>
    <row r="618" spans="1:11" x14ac:dyDescent="0.2">
      <c r="A618">
        <v>22</v>
      </c>
      <c r="B618">
        <v>40</v>
      </c>
      <c r="C618">
        <v>6</v>
      </c>
      <c r="D618">
        <v>105</v>
      </c>
      <c r="E618">
        <v>90</v>
      </c>
      <c r="F618">
        <v>182583</v>
      </c>
      <c r="G618">
        <v>3046</v>
      </c>
      <c r="H618">
        <v>3205</v>
      </c>
      <c r="I618">
        <v>124765</v>
      </c>
      <c r="J618">
        <f>Table8[[#This Row],[FalsePositive]]+Table8[[#This Row],[FalseNegative]]</f>
        <v>6251</v>
      </c>
      <c r="K618">
        <f>Table8[[#This Row],[TrueNegative]]+Table8[[#This Row],[TruePositive]]</f>
        <v>307348</v>
      </c>
    </row>
    <row r="619" spans="1:11" x14ac:dyDescent="0.2">
      <c r="A619">
        <v>22</v>
      </c>
      <c r="B619">
        <v>40</v>
      </c>
      <c r="C619">
        <v>9</v>
      </c>
      <c r="D619">
        <v>107</v>
      </c>
      <c r="E619">
        <v>90</v>
      </c>
      <c r="F619">
        <v>182824</v>
      </c>
      <c r="G619">
        <v>2805</v>
      </c>
      <c r="H619">
        <v>4356</v>
      </c>
      <c r="I619">
        <v>123614</v>
      </c>
      <c r="J619">
        <f>Table8[[#This Row],[FalsePositive]]+Table8[[#This Row],[FalseNegative]]</f>
        <v>7161</v>
      </c>
      <c r="K619">
        <f>Table8[[#This Row],[TrueNegative]]+Table8[[#This Row],[TruePositive]]</f>
        <v>306438</v>
      </c>
    </row>
    <row r="620" spans="1:11" x14ac:dyDescent="0.2">
      <c r="A620">
        <v>22</v>
      </c>
      <c r="B620">
        <v>80</v>
      </c>
      <c r="C620">
        <v>3</v>
      </c>
      <c r="D620">
        <v>75</v>
      </c>
      <c r="E620">
        <v>90</v>
      </c>
      <c r="F620">
        <v>183314</v>
      </c>
      <c r="G620">
        <v>2315</v>
      </c>
      <c r="H620">
        <v>2968</v>
      </c>
      <c r="I620">
        <v>125002</v>
      </c>
      <c r="J620">
        <f>Table8[[#This Row],[FalsePositive]]+Table8[[#This Row],[FalseNegative]]</f>
        <v>5283</v>
      </c>
      <c r="K620">
        <f>Table8[[#This Row],[TrueNegative]]+Table8[[#This Row],[TruePositive]]</f>
        <v>308316</v>
      </c>
    </row>
    <row r="621" spans="1:11" x14ac:dyDescent="0.2">
      <c r="A621">
        <v>22</v>
      </c>
      <c r="B621">
        <v>80</v>
      </c>
      <c r="C621">
        <v>6</v>
      </c>
      <c r="D621">
        <v>81</v>
      </c>
      <c r="E621">
        <v>90</v>
      </c>
      <c r="F621">
        <v>183515</v>
      </c>
      <c r="G621">
        <v>2114</v>
      </c>
      <c r="H621">
        <v>3881</v>
      </c>
      <c r="I621">
        <v>124089</v>
      </c>
      <c r="J621">
        <f>Table8[[#This Row],[FalsePositive]]+Table8[[#This Row],[FalseNegative]]</f>
        <v>5995</v>
      </c>
      <c r="K621">
        <f>Table8[[#This Row],[TrueNegative]]+Table8[[#This Row],[TruePositive]]</f>
        <v>307604</v>
      </c>
    </row>
    <row r="622" spans="1:11" x14ac:dyDescent="0.2">
      <c r="A622">
        <v>22</v>
      </c>
      <c r="B622">
        <v>80</v>
      </c>
      <c r="C622">
        <v>9</v>
      </c>
      <c r="D622">
        <v>83</v>
      </c>
      <c r="E622">
        <v>90</v>
      </c>
      <c r="F622">
        <v>183069</v>
      </c>
      <c r="G622">
        <v>2560</v>
      </c>
      <c r="H622">
        <v>3530</v>
      </c>
      <c r="I622">
        <v>124440</v>
      </c>
      <c r="J622">
        <f>Table8[[#This Row],[FalsePositive]]+Table8[[#This Row],[FalseNegative]]</f>
        <v>6090</v>
      </c>
      <c r="K622">
        <f>Table8[[#This Row],[TrueNegative]]+Table8[[#This Row],[TruePositive]]</f>
        <v>307509</v>
      </c>
    </row>
    <row r="623" spans="1:11" x14ac:dyDescent="0.2">
      <c r="A623">
        <v>22</v>
      </c>
      <c r="B623">
        <v>20</v>
      </c>
      <c r="C623">
        <v>3</v>
      </c>
      <c r="D623">
        <v>181</v>
      </c>
      <c r="E623">
        <v>100</v>
      </c>
      <c r="F623">
        <v>179862</v>
      </c>
      <c r="G623">
        <v>5767</v>
      </c>
      <c r="H623">
        <v>7110</v>
      </c>
      <c r="I623">
        <v>120860</v>
      </c>
      <c r="J623">
        <f>Table8[[#This Row],[FalsePositive]]+Table8[[#This Row],[FalseNegative]]</f>
        <v>12877</v>
      </c>
      <c r="K623">
        <f>Table8[[#This Row],[TrueNegative]]+Table8[[#This Row],[TruePositive]]</f>
        <v>300722</v>
      </c>
    </row>
    <row r="624" spans="1:11" x14ac:dyDescent="0.2">
      <c r="A624">
        <v>22</v>
      </c>
      <c r="B624">
        <v>20</v>
      </c>
      <c r="C624">
        <v>6</v>
      </c>
      <c r="D624">
        <v>167</v>
      </c>
      <c r="E624">
        <v>100</v>
      </c>
      <c r="F624">
        <v>180469</v>
      </c>
      <c r="G624">
        <v>5160</v>
      </c>
      <c r="H624">
        <v>5961</v>
      </c>
      <c r="I624">
        <v>122009</v>
      </c>
      <c r="J624">
        <f>Table8[[#This Row],[FalsePositive]]+Table8[[#This Row],[FalseNegative]]</f>
        <v>11121</v>
      </c>
      <c r="K624">
        <f>Table8[[#This Row],[TrueNegative]]+Table8[[#This Row],[TruePositive]]</f>
        <v>302478</v>
      </c>
    </row>
    <row r="625" spans="1:11" x14ac:dyDescent="0.2">
      <c r="A625">
        <v>22</v>
      </c>
      <c r="B625">
        <v>20</v>
      </c>
      <c r="C625">
        <v>9</v>
      </c>
      <c r="D625">
        <v>161</v>
      </c>
      <c r="E625">
        <v>100</v>
      </c>
      <c r="F625">
        <v>179906</v>
      </c>
      <c r="G625">
        <v>5723</v>
      </c>
      <c r="H625">
        <v>6758</v>
      </c>
      <c r="I625">
        <v>121212</v>
      </c>
      <c r="J625">
        <f>Table8[[#This Row],[FalsePositive]]+Table8[[#This Row],[FalseNegative]]</f>
        <v>12481</v>
      </c>
      <c r="K625">
        <f>Table8[[#This Row],[TrueNegative]]+Table8[[#This Row],[TruePositive]]</f>
        <v>301118</v>
      </c>
    </row>
    <row r="626" spans="1:11" x14ac:dyDescent="0.2">
      <c r="A626">
        <v>22</v>
      </c>
      <c r="B626">
        <v>40</v>
      </c>
      <c r="C626">
        <v>3</v>
      </c>
      <c r="D626">
        <v>119</v>
      </c>
      <c r="E626">
        <v>100</v>
      </c>
      <c r="F626">
        <v>182292</v>
      </c>
      <c r="G626">
        <v>3337</v>
      </c>
      <c r="H626">
        <v>4621</v>
      </c>
      <c r="I626">
        <v>123349</v>
      </c>
      <c r="J626">
        <f>Table8[[#This Row],[FalsePositive]]+Table8[[#This Row],[FalseNegative]]</f>
        <v>7958</v>
      </c>
      <c r="K626">
        <f>Table8[[#This Row],[TrueNegative]]+Table8[[#This Row],[TruePositive]]</f>
        <v>305641</v>
      </c>
    </row>
    <row r="627" spans="1:11" x14ac:dyDescent="0.2">
      <c r="A627">
        <v>22</v>
      </c>
      <c r="B627">
        <v>40</v>
      </c>
      <c r="C627">
        <v>6</v>
      </c>
      <c r="D627">
        <v>107</v>
      </c>
      <c r="E627">
        <v>100</v>
      </c>
      <c r="F627">
        <v>182360</v>
      </c>
      <c r="G627">
        <v>3269</v>
      </c>
      <c r="H627">
        <v>3550</v>
      </c>
      <c r="I627">
        <v>124420</v>
      </c>
      <c r="J627">
        <f>Table8[[#This Row],[FalsePositive]]+Table8[[#This Row],[FalseNegative]]</f>
        <v>6819</v>
      </c>
      <c r="K627">
        <f>Table8[[#This Row],[TrueNegative]]+Table8[[#This Row],[TruePositive]]</f>
        <v>306780</v>
      </c>
    </row>
    <row r="628" spans="1:11" x14ac:dyDescent="0.2">
      <c r="A628">
        <v>22</v>
      </c>
      <c r="B628">
        <v>40</v>
      </c>
      <c r="C628">
        <v>9</v>
      </c>
      <c r="D628">
        <v>103</v>
      </c>
      <c r="E628">
        <v>100</v>
      </c>
      <c r="F628">
        <v>181590</v>
      </c>
      <c r="G628">
        <v>4039</v>
      </c>
      <c r="H628">
        <v>4017</v>
      </c>
      <c r="I628">
        <v>123953</v>
      </c>
      <c r="J628">
        <f>Table8[[#This Row],[FalsePositive]]+Table8[[#This Row],[FalseNegative]]</f>
        <v>8056</v>
      </c>
      <c r="K628">
        <f>Table8[[#This Row],[TrueNegative]]+Table8[[#This Row],[TruePositive]]</f>
        <v>305543</v>
      </c>
    </row>
    <row r="629" spans="1:11" x14ac:dyDescent="0.2">
      <c r="A629">
        <v>22</v>
      </c>
      <c r="B629">
        <v>80</v>
      </c>
      <c r="C629">
        <v>3</v>
      </c>
      <c r="D629">
        <v>85</v>
      </c>
      <c r="E629">
        <v>100</v>
      </c>
      <c r="F629">
        <v>183171</v>
      </c>
      <c r="G629">
        <v>2458</v>
      </c>
      <c r="H629">
        <v>3456</v>
      </c>
      <c r="I629">
        <v>124514</v>
      </c>
      <c r="J629">
        <f>Table8[[#This Row],[FalsePositive]]+Table8[[#This Row],[FalseNegative]]</f>
        <v>5914</v>
      </c>
      <c r="K629">
        <f>Table8[[#This Row],[TrueNegative]]+Table8[[#This Row],[TruePositive]]</f>
        <v>307685</v>
      </c>
    </row>
    <row r="630" spans="1:11" x14ac:dyDescent="0.2">
      <c r="A630">
        <v>22</v>
      </c>
      <c r="B630">
        <v>80</v>
      </c>
      <c r="C630">
        <v>6</v>
      </c>
      <c r="D630">
        <v>75</v>
      </c>
      <c r="E630">
        <v>100</v>
      </c>
      <c r="F630">
        <v>183287</v>
      </c>
      <c r="G630">
        <v>2342</v>
      </c>
      <c r="H630">
        <v>2800</v>
      </c>
      <c r="I630">
        <v>125170</v>
      </c>
      <c r="J630">
        <f>Table8[[#This Row],[FalsePositive]]+Table8[[#This Row],[FalseNegative]]</f>
        <v>5142</v>
      </c>
      <c r="K630">
        <f>Table8[[#This Row],[TrueNegative]]+Table8[[#This Row],[TruePositive]]</f>
        <v>308457</v>
      </c>
    </row>
    <row r="631" spans="1:11" x14ac:dyDescent="0.2">
      <c r="A631">
        <v>22</v>
      </c>
      <c r="B631">
        <v>80</v>
      </c>
      <c r="C631">
        <v>9</v>
      </c>
      <c r="D631">
        <v>75</v>
      </c>
      <c r="E631">
        <v>100</v>
      </c>
      <c r="F631">
        <v>183401</v>
      </c>
      <c r="G631">
        <v>2228</v>
      </c>
      <c r="H631">
        <v>2959</v>
      </c>
      <c r="I631">
        <v>125011</v>
      </c>
      <c r="J631">
        <f>Table8[[#This Row],[FalsePositive]]+Table8[[#This Row],[FalseNegative]]</f>
        <v>5187</v>
      </c>
      <c r="K631">
        <f>Table8[[#This Row],[TrueNegative]]+Table8[[#This Row],[TruePositive]]</f>
        <v>308412</v>
      </c>
    </row>
    <row r="632" spans="1:11" x14ac:dyDescent="0.2">
      <c r="A632">
        <v>24</v>
      </c>
      <c r="B632">
        <v>20</v>
      </c>
      <c r="C632">
        <v>3</v>
      </c>
      <c r="D632">
        <v>25</v>
      </c>
      <c r="E632">
        <v>10</v>
      </c>
      <c r="F632">
        <v>136639</v>
      </c>
      <c r="G632">
        <v>517</v>
      </c>
      <c r="H632">
        <v>761</v>
      </c>
      <c r="I632">
        <v>270114</v>
      </c>
      <c r="J632">
        <f>Table8[[#This Row],[FalsePositive]]+Table8[[#This Row],[FalseNegative]]</f>
        <v>1278</v>
      </c>
      <c r="K632">
        <f>Table8[[#This Row],[TrueNegative]]+Table8[[#This Row],[TruePositive]]</f>
        <v>406753</v>
      </c>
    </row>
    <row r="633" spans="1:11" x14ac:dyDescent="0.2">
      <c r="A633">
        <v>24</v>
      </c>
      <c r="B633">
        <v>20</v>
      </c>
      <c r="C633">
        <v>6</v>
      </c>
      <c r="D633">
        <v>27</v>
      </c>
      <c r="E633">
        <v>10</v>
      </c>
      <c r="F633">
        <v>136257</v>
      </c>
      <c r="G633">
        <v>899</v>
      </c>
      <c r="H633">
        <v>856</v>
      </c>
      <c r="I633">
        <v>270019</v>
      </c>
      <c r="J633">
        <f>Table8[[#This Row],[FalsePositive]]+Table8[[#This Row],[FalseNegative]]</f>
        <v>1755</v>
      </c>
      <c r="K633">
        <f>Table8[[#This Row],[TrueNegative]]+Table8[[#This Row],[TruePositive]]</f>
        <v>406276</v>
      </c>
    </row>
    <row r="634" spans="1:11" x14ac:dyDescent="0.2">
      <c r="A634">
        <v>24</v>
      </c>
      <c r="B634">
        <v>20</v>
      </c>
      <c r="C634">
        <v>9</v>
      </c>
      <c r="D634">
        <v>25</v>
      </c>
      <c r="E634">
        <v>10</v>
      </c>
      <c r="F634">
        <v>136561</v>
      </c>
      <c r="G634">
        <v>595</v>
      </c>
      <c r="H634">
        <v>636</v>
      </c>
      <c r="I634">
        <v>270239</v>
      </c>
      <c r="J634">
        <f>Table8[[#This Row],[FalsePositive]]+Table8[[#This Row],[FalseNegative]]</f>
        <v>1231</v>
      </c>
      <c r="K634">
        <f>Table8[[#This Row],[TrueNegative]]+Table8[[#This Row],[TruePositive]]</f>
        <v>406800</v>
      </c>
    </row>
    <row r="635" spans="1:11" x14ac:dyDescent="0.2">
      <c r="A635">
        <v>24</v>
      </c>
      <c r="B635">
        <v>40</v>
      </c>
      <c r="C635">
        <v>3</v>
      </c>
      <c r="D635">
        <v>23</v>
      </c>
      <c r="E635">
        <v>10</v>
      </c>
      <c r="F635">
        <v>136781</v>
      </c>
      <c r="G635">
        <v>375</v>
      </c>
      <c r="H635">
        <v>456</v>
      </c>
      <c r="I635">
        <v>270419</v>
      </c>
      <c r="J635">
        <f>Table8[[#This Row],[FalsePositive]]+Table8[[#This Row],[FalseNegative]]</f>
        <v>831</v>
      </c>
      <c r="K635">
        <f>Table8[[#This Row],[TrueNegative]]+Table8[[#This Row],[TruePositive]]</f>
        <v>407200</v>
      </c>
    </row>
    <row r="636" spans="1:11" x14ac:dyDescent="0.2">
      <c r="A636">
        <v>24</v>
      </c>
      <c r="B636">
        <v>40</v>
      </c>
      <c r="C636">
        <v>6</v>
      </c>
      <c r="D636">
        <v>21</v>
      </c>
      <c r="E636">
        <v>10</v>
      </c>
      <c r="F636">
        <v>136889</v>
      </c>
      <c r="G636">
        <v>267</v>
      </c>
      <c r="H636">
        <v>561</v>
      </c>
      <c r="I636">
        <v>270314</v>
      </c>
      <c r="J636">
        <f>Table8[[#This Row],[FalsePositive]]+Table8[[#This Row],[FalseNegative]]</f>
        <v>828</v>
      </c>
      <c r="K636">
        <f>Table8[[#This Row],[TrueNegative]]+Table8[[#This Row],[TruePositive]]</f>
        <v>407203</v>
      </c>
    </row>
    <row r="637" spans="1:11" x14ac:dyDescent="0.2">
      <c r="A637">
        <v>24</v>
      </c>
      <c r="B637">
        <v>40</v>
      </c>
      <c r="C637">
        <v>9</v>
      </c>
      <c r="D637">
        <v>23</v>
      </c>
      <c r="E637">
        <v>10</v>
      </c>
      <c r="F637">
        <v>136423</v>
      </c>
      <c r="G637">
        <v>733</v>
      </c>
      <c r="H637">
        <v>766</v>
      </c>
      <c r="I637">
        <v>270109</v>
      </c>
      <c r="J637">
        <f>Table8[[#This Row],[FalsePositive]]+Table8[[#This Row],[FalseNegative]]</f>
        <v>1499</v>
      </c>
      <c r="K637">
        <f>Table8[[#This Row],[TrueNegative]]+Table8[[#This Row],[TruePositive]]</f>
        <v>406532</v>
      </c>
    </row>
    <row r="638" spans="1:11" x14ac:dyDescent="0.2">
      <c r="A638">
        <v>24</v>
      </c>
      <c r="B638">
        <v>80</v>
      </c>
      <c r="C638">
        <v>3</v>
      </c>
      <c r="D638">
        <v>25</v>
      </c>
      <c r="E638">
        <v>10</v>
      </c>
      <c r="F638">
        <v>136460</v>
      </c>
      <c r="G638">
        <v>696</v>
      </c>
      <c r="H638">
        <v>615</v>
      </c>
      <c r="I638">
        <v>270260</v>
      </c>
      <c r="J638">
        <f>Table8[[#This Row],[FalsePositive]]+Table8[[#This Row],[FalseNegative]]</f>
        <v>1311</v>
      </c>
      <c r="K638">
        <f>Table8[[#This Row],[TrueNegative]]+Table8[[#This Row],[TruePositive]]</f>
        <v>406720</v>
      </c>
    </row>
    <row r="639" spans="1:11" x14ac:dyDescent="0.2">
      <c r="A639">
        <v>24</v>
      </c>
      <c r="B639">
        <v>80</v>
      </c>
      <c r="C639">
        <v>6</v>
      </c>
      <c r="D639">
        <v>23</v>
      </c>
      <c r="E639">
        <v>10</v>
      </c>
      <c r="F639">
        <v>136559</v>
      </c>
      <c r="G639">
        <v>597</v>
      </c>
      <c r="H639">
        <v>905</v>
      </c>
      <c r="I639">
        <v>269970</v>
      </c>
      <c r="J639">
        <f>Table8[[#This Row],[FalsePositive]]+Table8[[#This Row],[FalseNegative]]</f>
        <v>1502</v>
      </c>
      <c r="K639">
        <f>Table8[[#This Row],[TrueNegative]]+Table8[[#This Row],[TruePositive]]</f>
        <v>406529</v>
      </c>
    </row>
    <row r="640" spans="1:11" x14ac:dyDescent="0.2">
      <c r="A640">
        <v>24</v>
      </c>
      <c r="B640">
        <v>80</v>
      </c>
      <c r="C640">
        <v>9</v>
      </c>
      <c r="D640">
        <v>23</v>
      </c>
      <c r="E640">
        <v>10</v>
      </c>
      <c r="F640">
        <v>136476</v>
      </c>
      <c r="G640">
        <v>680</v>
      </c>
      <c r="H640">
        <v>854</v>
      </c>
      <c r="I640">
        <v>270021</v>
      </c>
      <c r="J640">
        <f>Table8[[#This Row],[FalsePositive]]+Table8[[#This Row],[FalseNegative]]</f>
        <v>1534</v>
      </c>
      <c r="K640">
        <f>Table8[[#This Row],[TrueNegative]]+Table8[[#This Row],[TruePositive]]</f>
        <v>406497</v>
      </c>
    </row>
    <row r="641" spans="1:11" x14ac:dyDescent="0.2">
      <c r="A641">
        <v>24</v>
      </c>
      <c r="B641">
        <v>20</v>
      </c>
      <c r="C641">
        <v>3</v>
      </c>
      <c r="D641">
        <v>37</v>
      </c>
      <c r="E641">
        <v>20</v>
      </c>
      <c r="F641">
        <v>136220</v>
      </c>
      <c r="G641">
        <v>936</v>
      </c>
      <c r="H641">
        <v>1558</v>
      </c>
      <c r="I641">
        <v>269317</v>
      </c>
      <c r="J641">
        <f>Table8[[#This Row],[FalsePositive]]+Table8[[#This Row],[FalseNegative]]</f>
        <v>2494</v>
      </c>
      <c r="K641">
        <f>Table8[[#This Row],[TrueNegative]]+Table8[[#This Row],[TruePositive]]</f>
        <v>405537</v>
      </c>
    </row>
    <row r="642" spans="1:11" x14ac:dyDescent="0.2">
      <c r="A642">
        <v>24</v>
      </c>
      <c r="B642">
        <v>20</v>
      </c>
      <c r="C642">
        <v>6</v>
      </c>
      <c r="D642">
        <v>39</v>
      </c>
      <c r="E642">
        <v>20</v>
      </c>
      <c r="F642">
        <v>135369</v>
      </c>
      <c r="G642">
        <v>1787</v>
      </c>
      <c r="H642">
        <v>1745</v>
      </c>
      <c r="I642">
        <v>269130</v>
      </c>
      <c r="J642">
        <f>Table8[[#This Row],[FalsePositive]]+Table8[[#This Row],[FalseNegative]]</f>
        <v>3532</v>
      </c>
      <c r="K642">
        <f>Table8[[#This Row],[TrueNegative]]+Table8[[#This Row],[TruePositive]]</f>
        <v>404499</v>
      </c>
    </row>
    <row r="643" spans="1:11" x14ac:dyDescent="0.2">
      <c r="A643">
        <v>24</v>
      </c>
      <c r="B643">
        <v>20</v>
      </c>
      <c r="C643">
        <v>9</v>
      </c>
      <c r="D643">
        <v>39</v>
      </c>
      <c r="E643">
        <v>20</v>
      </c>
      <c r="F643">
        <v>136121</v>
      </c>
      <c r="G643">
        <v>1035</v>
      </c>
      <c r="H643">
        <v>1624</v>
      </c>
      <c r="I643">
        <v>269251</v>
      </c>
      <c r="J643">
        <f>Table8[[#This Row],[FalsePositive]]+Table8[[#This Row],[FalseNegative]]</f>
        <v>2659</v>
      </c>
      <c r="K643">
        <f>Table8[[#This Row],[TrueNegative]]+Table8[[#This Row],[TruePositive]]</f>
        <v>405372</v>
      </c>
    </row>
    <row r="644" spans="1:11" x14ac:dyDescent="0.2">
      <c r="A644">
        <v>24</v>
      </c>
      <c r="B644">
        <v>40</v>
      </c>
      <c r="C644">
        <v>3</v>
      </c>
      <c r="D644">
        <v>27</v>
      </c>
      <c r="E644">
        <v>20</v>
      </c>
      <c r="F644">
        <v>136470</v>
      </c>
      <c r="G644">
        <v>686</v>
      </c>
      <c r="H644">
        <v>612</v>
      </c>
      <c r="I644">
        <v>270263</v>
      </c>
      <c r="J644">
        <f>Table8[[#This Row],[FalsePositive]]+Table8[[#This Row],[FalseNegative]]</f>
        <v>1298</v>
      </c>
      <c r="K644">
        <f>Table8[[#This Row],[TrueNegative]]+Table8[[#This Row],[TruePositive]]</f>
        <v>406733</v>
      </c>
    </row>
    <row r="645" spans="1:11" x14ac:dyDescent="0.2">
      <c r="A645">
        <v>24</v>
      </c>
      <c r="B645">
        <v>40</v>
      </c>
      <c r="C645">
        <v>6</v>
      </c>
      <c r="D645">
        <v>27</v>
      </c>
      <c r="E645">
        <v>20</v>
      </c>
      <c r="F645">
        <v>136441</v>
      </c>
      <c r="G645">
        <v>715</v>
      </c>
      <c r="H645">
        <v>778</v>
      </c>
      <c r="I645">
        <v>270097</v>
      </c>
      <c r="J645">
        <f>Table8[[#This Row],[FalsePositive]]+Table8[[#This Row],[FalseNegative]]</f>
        <v>1493</v>
      </c>
      <c r="K645">
        <f>Table8[[#This Row],[TrueNegative]]+Table8[[#This Row],[TruePositive]]</f>
        <v>406538</v>
      </c>
    </row>
    <row r="646" spans="1:11" x14ac:dyDescent="0.2">
      <c r="A646">
        <v>24</v>
      </c>
      <c r="B646">
        <v>40</v>
      </c>
      <c r="C646">
        <v>9</v>
      </c>
      <c r="D646">
        <v>23</v>
      </c>
      <c r="E646">
        <v>20</v>
      </c>
      <c r="F646">
        <v>136880</v>
      </c>
      <c r="G646">
        <v>276</v>
      </c>
      <c r="H646">
        <v>910</v>
      </c>
      <c r="I646">
        <v>269965</v>
      </c>
      <c r="J646">
        <f>Table8[[#This Row],[FalsePositive]]+Table8[[#This Row],[FalseNegative]]</f>
        <v>1186</v>
      </c>
      <c r="K646">
        <f>Table8[[#This Row],[TrueNegative]]+Table8[[#This Row],[TruePositive]]</f>
        <v>406845</v>
      </c>
    </row>
    <row r="647" spans="1:11" x14ac:dyDescent="0.2">
      <c r="A647">
        <v>24</v>
      </c>
      <c r="B647">
        <v>80</v>
      </c>
      <c r="C647">
        <v>3</v>
      </c>
      <c r="D647">
        <v>23</v>
      </c>
      <c r="E647">
        <v>20</v>
      </c>
      <c r="F647">
        <v>136435</v>
      </c>
      <c r="G647">
        <v>721</v>
      </c>
      <c r="H647">
        <v>751</v>
      </c>
      <c r="I647">
        <v>270124</v>
      </c>
      <c r="J647">
        <f>Table8[[#This Row],[FalsePositive]]+Table8[[#This Row],[FalseNegative]]</f>
        <v>1472</v>
      </c>
      <c r="K647">
        <f>Table8[[#This Row],[TrueNegative]]+Table8[[#This Row],[TruePositive]]</f>
        <v>406559</v>
      </c>
    </row>
    <row r="648" spans="1:11" x14ac:dyDescent="0.2">
      <c r="A648">
        <v>24</v>
      </c>
      <c r="B648">
        <v>80</v>
      </c>
      <c r="C648">
        <v>6</v>
      </c>
      <c r="D648">
        <v>27</v>
      </c>
      <c r="E648">
        <v>20</v>
      </c>
      <c r="F648">
        <v>136172</v>
      </c>
      <c r="G648">
        <v>984</v>
      </c>
      <c r="H648">
        <v>596</v>
      </c>
      <c r="I648">
        <v>270279</v>
      </c>
      <c r="J648">
        <f>Table8[[#This Row],[FalsePositive]]+Table8[[#This Row],[FalseNegative]]</f>
        <v>1580</v>
      </c>
      <c r="K648">
        <f>Table8[[#This Row],[TrueNegative]]+Table8[[#This Row],[TruePositive]]</f>
        <v>406451</v>
      </c>
    </row>
    <row r="649" spans="1:11" x14ac:dyDescent="0.2">
      <c r="A649">
        <v>24</v>
      </c>
      <c r="B649">
        <v>80</v>
      </c>
      <c r="C649">
        <v>9</v>
      </c>
      <c r="D649">
        <v>21</v>
      </c>
      <c r="E649">
        <v>20</v>
      </c>
      <c r="F649">
        <v>136951</v>
      </c>
      <c r="G649">
        <v>205</v>
      </c>
      <c r="H649">
        <v>728</v>
      </c>
      <c r="I649">
        <v>270147</v>
      </c>
      <c r="J649">
        <f>Table8[[#This Row],[FalsePositive]]+Table8[[#This Row],[FalseNegative]]</f>
        <v>933</v>
      </c>
      <c r="K649">
        <f>Table8[[#This Row],[TrueNegative]]+Table8[[#This Row],[TruePositive]]</f>
        <v>407098</v>
      </c>
    </row>
    <row r="650" spans="1:11" x14ac:dyDescent="0.2">
      <c r="A650">
        <v>24</v>
      </c>
      <c r="B650">
        <v>20</v>
      </c>
      <c r="C650">
        <v>3</v>
      </c>
      <c r="D650">
        <v>43</v>
      </c>
      <c r="E650">
        <v>30</v>
      </c>
      <c r="F650">
        <v>135961</v>
      </c>
      <c r="G650">
        <v>1195</v>
      </c>
      <c r="H650">
        <v>1934</v>
      </c>
      <c r="I650">
        <v>268941</v>
      </c>
      <c r="J650">
        <f>Table8[[#This Row],[FalsePositive]]+Table8[[#This Row],[FalseNegative]]</f>
        <v>3129</v>
      </c>
      <c r="K650">
        <f>Table8[[#This Row],[TrueNegative]]+Table8[[#This Row],[TruePositive]]</f>
        <v>404902</v>
      </c>
    </row>
    <row r="651" spans="1:11" x14ac:dyDescent="0.2">
      <c r="A651">
        <v>24</v>
      </c>
      <c r="B651">
        <v>20</v>
      </c>
      <c r="C651">
        <v>6</v>
      </c>
      <c r="D651">
        <v>37</v>
      </c>
      <c r="E651">
        <v>30</v>
      </c>
      <c r="F651">
        <v>135791</v>
      </c>
      <c r="G651">
        <v>1365</v>
      </c>
      <c r="H651">
        <v>1944</v>
      </c>
      <c r="I651">
        <v>268931</v>
      </c>
      <c r="J651">
        <f>Table8[[#This Row],[FalsePositive]]+Table8[[#This Row],[FalseNegative]]</f>
        <v>3309</v>
      </c>
      <c r="K651">
        <f>Table8[[#This Row],[TrueNegative]]+Table8[[#This Row],[TruePositive]]</f>
        <v>404722</v>
      </c>
    </row>
    <row r="652" spans="1:11" x14ac:dyDescent="0.2">
      <c r="A652">
        <v>24</v>
      </c>
      <c r="B652">
        <v>20</v>
      </c>
      <c r="C652">
        <v>9</v>
      </c>
      <c r="D652">
        <v>33</v>
      </c>
      <c r="E652">
        <v>30</v>
      </c>
      <c r="F652">
        <v>136112</v>
      </c>
      <c r="G652">
        <v>1044</v>
      </c>
      <c r="H652">
        <v>1588</v>
      </c>
      <c r="I652">
        <v>269287</v>
      </c>
      <c r="J652">
        <f>Table8[[#This Row],[FalsePositive]]+Table8[[#This Row],[FalseNegative]]</f>
        <v>2632</v>
      </c>
      <c r="K652">
        <f>Table8[[#This Row],[TrueNegative]]+Table8[[#This Row],[TruePositive]]</f>
        <v>405399</v>
      </c>
    </row>
    <row r="653" spans="1:11" x14ac:dyDescent="0.2">
      <c r="A653">
        <v>24</v>
      </c>
      <c r="B653">
        <v>40</v>
      </c>
      <c r="C653">
        <v>3</v>
      </c>
      <c r="D653">
        <v>33</v>
      </c>
      <c r="E653">
        <v>30</v>
      </c>
      <c r="F653">
        <v>135910</v>
      </c>
      <c r="G653">
        <v>1246</v>
      </c>
      <c r="H653">
        <v>1274</v>
      </c>
      <c r="I653">
        <v>269601</v>
      </c>
      <c r="J653">
        <f>Table8[[#This Row],[FalsePositive]]+Table8[[#This Row],[FalseNegative]]</f>
        <v>2520</v>
      </c>
      <c r="K653">
        <f>Table8[[#This Row],[TrueNegative]]+Table8[[#This Row],[TruePositive]]</f>
        <v>405511</v>
      </c>
    </row>
    <row r="654" spans="1:11" x14ac:dyDescent="0.2">
      <c r="A654">
        <v>24</v>
      </c>
      <c r="B654">
        <v>40</v>
      </c>
      <c r="C654">
        <v>6</v>
      </c>
      <c r="D654">
        <v>27</v>
      </c>
      <c r="E654">
        <v>30</v>
      </c>
      <c r="F654">
        <v>136546</v>
      </c>
      <c r="G654">
        <v>610</v>
      </c>
      <c r="H654">
        <v>825</v>
      </c>
      <c r="I654">
        <v>270050</v>
      </c>
      <c r="J654">
        <f>Table8[[#This Row],[FalsePositive]]+Table8[[#This Row],[FalseNegative]]</f>
        <v>1435</v>
      </c>
      <c r="K654">
        <f>Table8[[#This Row],[TrueNegative]]+Table8[[#This Row],[TruePositive]]</f>
        <v>406596</v>
      </c>
    </row>
    <row r="655" spans="1:11" x14ac:dyDescent="0.2">
      <c r="A655">
        <v>24</v>
      </c>
      <c r="B655">
        <v>40</v>
      </c>
      <c r="C655">
        <v>9</v>
      </c>
      <c r="D655">
        <v>25</v>
      </c>
      <c r="E655">
        <v>30</v>
      </c>
      <c r="F655">
        <v>136823</v>
      </c>
      <c r="G655">
        <v>333</v>
      </c>
      <c r="H655">
        <v>708</v>
      </c>
      <c r="I655">
        <v>270167</v>
      </c>
      <c r="J655">
        <f>Table8[[#This Row],[FalsePositive]]+Table8[[#This Row],[FalseNegative]]</f>
        <v>1041</v>
      </c>
      <c r="K655">
        <f>Table8[[#This Row],[TrueNegative]]+Table8[[#This Row],[TruePositive]]</f>
        <v>406990</v>
      </c>
    </row>
    <row r="656" spans="1:11" x14ac:dyDescent="0.2">
      <c r="A656">
        <v>24</v>
      </c>
      <c r="B656">
        <v>80</v>
      </c>
      <c r="C656">
        <v>3</v>
      </c>
      <c r="D656">
        <v>23</v>
      </c>
      <c r="E656">
        <v>30</v>
      </c>
      <c r="F656">
        <v>136495</v>
      </c>
      <c r="G656">
        <v>661</v>
      </c>
      <c r="H656">
        <v>761</v>
      </c>
      <c r="I656">
        <v>270114</v>
      </c>
      <c r="J656">
        <f>Table8[[#This Row],[FalsePositive]]+Table8[[#This Row],[FalseNegative]]</f>
        <v>1422</v>
      </c>
      <c r="K656">
        <f>Table8[[#This Row],[TrueNegative]]+Table8[[#This Row],[TruePositive]]</f>
        <v>406609</v>
      </c>
    </row>
    <row r="657" spans="1:11" x14ac:dyDescent="0.2">
      <c r="A657">
        <v>24</v>
      </c>
      <c r="B657">
        <v>80</v>
      </c>
      <c r="C657">
        <v>6</v>
      </c>
      <c r="D657">
        <v>23</v>
      </c>
      <c r="E657">
        <v>30</v>
      </c>
      <c r="F657">
        <v>136517</v>
      </c>
      <c r="G657">
        <v>639</v>
      </c>
      <c r="H657">
        <v>676</v>
      </c>
      <c r="I657">
        <v>270199</v>
      </c>
      <c r="J657">
        <f>Table8[[#This Row],[FalsePositive]]+Table8[[#This Row],[FalseNegative]]</f>
        <v>1315</v>
      </c>
      <c r="K657">
        <f>Table8[[#This Row],[TrueNegative]]+Table8[[#This Row],[TruePositive]]</f>
        <v>406716</v>
      </c>
    </row>
    <row r="658" spans="1:11" x14ac:dyDescent="0.2">
      <c r="A658">
        <v>24</v>
      </c>
      <c r="B658">
        <v>80</v>
      </c>
      <c r="C658">
        <v>9</v>
      </c>
      <c r="D658">
        <v>21</v>
      </c>
      <c r="E658">
        <v>30</v>
      </c>
      <c r="F658">
        <v>136739</v>
      </c>
      <c r="G658">
        <v>417</v>
      </c>
      <c r="H658">
        <v>676</v>
      </c>
      <c r="I658">
        <v>270199</v>
      </c>
      <c r="J658">
        <f>Table8[[#This Row],[FalsePositive]]+Table8[[#This Row],[FalseNegative]]</f>
        <v>1093</v>
      </c>
      <c r="K658">
        <f>Table8[[#This Row],[TrueNegative]]+Table8[[#This Row],[TruePositive]]</f>
        <v>406938</v>
      </c>
    </row>
    <row r="659" spans="1:11" x14ac:dyDescent="0.2">
      <c r="A659">
        <v>24</v>
      </c>
      <c r="B659">
        <v>20</v>
      </c>
      <c r="C659">
        <v>3</v>
      </c>
      <c r="D659">
        <v>51</v>
      </c>
      <c r="E659">
        <v>40</v>
      </c>
      <c r="F659">
        <v>135665</v>
      </c>
      <c r="G659">
        <v>1491</v>
      </c>
      <c r="H659">
        <v>1656</v>
      </c>
      <c r="I659">
        <v>269219</v>
      </c>
      <c r="J659">
        <f>Table8[[#This Row],[FalsePositive]]+Table8[[#This Row],[FalseNegative]]</f>
        <v>3147</v>
      </c>
      <c r="K659">
        <f>Table8[[#This Row],[TrueNegative]]+Table8[[#This Row],[TruePositive]]</f>
        <v>404884</v>
      </c>
    </row>
    <row r="660" spans="1:11" x14ac:dyDescent="0.2">
      <c r="A660">
        <v>24</v>
      </c>
      <c r="B660">
        <v>20</v>
      </c>
      <c r="C660">
        <v>6</v>
      </c>
      <c r="D660">
        <v>47</v>
      </c>
      <c r="E660">
        <v>40</v>
      </c>
      <c r="F660">
        <v>135720</v>
      </c>
      <c r="G660">
        <v>1436</v>
      </c>
      <c r="H660">
        <v>1091</v>
      </c>
      <c r="I660">
        <v>269784</v>
      </c>
      <c r="J660">
        <f>Table8[[#This Row],[FalsePositive]]+Table8[[#This Row],[FalseNegative]]</f>
        <v>2527</v>
      </c>
      <c r="K660">
        <f>Table8[[#This Row],[TrueNegative]]+Table8[[#This Row],[TruePositive]]</f>
        <v>405504</v>
      </c>
    </row>
    <row r="661" spans="1:11" x14ac:dyDescent="0.2">
      <c r="A661">
        <v>24</v>
      </c>
      <c r="B661">
        <v>20</v>
      </c>
      <c r="C661">
        <v>9</v>
      </c>
      <c r="D661">
        <v>47</v>
      </c>
      <c r="E661">
        <v>40</v>
      </c>
      <c r="F661">
        <v>135354</v>
      </c>
      <c r="G661">
        <v>1802</v>
      </c>
      <c r="H661">
        <v>1549</v>
      </c>
      <c r="I661">
        <v>269326</v>
      </c>
      <c r="J661">
        <f>Table8[[#This Row],[FalsePositive]]+Table8[[#This Row],[FalseNegative]]</f>
        <v>3351</v>
      </c>
      <c r="K661">
        <f>Table8[[#This Row],[TrueNegative]]+Table8[[#This Row],[TruePositive]]</f>
        <v>404680</v>
      </c>
    </row>
    <row r="662" spans="1:11" x14ac:dyDescent="0.2">
      <c r="A662">
        <v>24</v>
      </c>
      <c r="B662">
        <v>40</v>
      </c>
      <c r="C662">
        <v>3</v>
      </c>
      <c r="D662">
        <v>43</v>
      </c>
      <c r="E662">
        <v>40</v>
      </c>
      <c r="F662">
        <v>136041</v>
      </c>
      <c r="G662">
        <v>1115</v>
      </c>
      <c r="H662">
        <v>1719</v>
      </c>
      <c r="I662">
        <v>269156</v>
      </c>
      <c r="J662">
        <f>Table8[[#This Row],[FalsePositive]]+Table8[[#This Row],[FalseNegative]]</f>
        <v>2834</v>
      </c>
      <c r="K662">
        <f>Table8[[#This Row],[TrueNegative]]+Table8[[#This Row],[TruePositive]]</f>
        <v>405197</v>
      </c>
    </row>
    <row r="663" spans="1:11" x14ac:dyDescent="0.2">
      <c r="A663">
        <v>24</v>
      </c>
      <c r="B663">
        <v>40</v>
      </c>
      <c r="C663">
        <v>6</v>
      </c>
      <c r="D663">
        <v>37</v>
      </c>
      <c r="E663">
        <v>40</v>
      </c>
      <c r="F663">
        <v>135550</v>
      </c>
      <c r="G663">
        <v>1606</v>
      </c>
      <c r="H663">
        <v>1544</v>
      </c>
      <c r="I663">
        <v>269331</v>
      </c>
      <c r="J663">
        <f>Table8[[#This Row],[FalsePositive]]+Table8[[#This Row],[FalseNegative]]</f>
        <v>3150</v>
      </c>
      <c r="K663">
        <f>Table8[[#This Row],[TrueNegative]]+Table8[[#This Row],[TruePositive]]</f>
        <v>404881</v>
      </c>
    </row>
    <row r="664" spans="1:11" x14ac:dyDescent="0.2">
      <c r="A664">
        <v>24</v>
      </c>
      <c r="B664">
        <v>40</v>
      </c>
      <c r="C664">
        <v>9</v>
      </c>
      <c r="D664">
        <v>39</v>
      </c>
      <c r="E664">
        <v>40</v>
      </c>
      <c r="F664">
        <v>136195</v>
      </c>
      <c r="G664">
        <v>961</v>
      </c>
      <c r="H664">
        <v>1485</v>
      </c>
      <c r="I664">
        <v>269390</v>
      </c>
      <c r="J664">
        <f>Table8[[#This Row],[FalsePositive]]+Table8[[#This Row],[FalseNegative]]</f>
        <v>2446</v>
      </c>
      <c r="K664">
        <f>Table8[[#This Row],[TrueNegative]]+Table8[[#This Row],[TruePositive]]</f>
        <v>405585</v>
      </c>
    </row>
    <row r="665" spans="1:11" x14ac:dyDescent="0.2">
      <c r="A665">
        <v>24</v>
      </c>
      <c r="B665">
        <v>80</v>
      </c>
      <c r="C665">
        <v>3</v>
      </c>
      <c r="D665">
        <v>25</v>
      </c>
      <c r="E665">
        <v>40</v>
      </c>
      <c r="F665">
        <v>136421</v>
      </c>
      <c r="G665">
        <v>735</v>
      </c>
      <c r="H665">
        <v>1055</v>
      </c>
      <c r="I665">
        <v>269820</v>
      </c>
      <c r="J665">
        <f>Table8[[#This Row],[FalsePositive]]+Table8[[#This Row],[FalseNegative]]</f>
        <v>1790</v>
      </c>
      <c r="K665">
        <f>Table8[[#This Row],[TrueNegative]]+Table8[[#This Row],[TruePositive]]</f>
        <v>406241</v>
      </c>
    </row>
    <row r="666" spans="1:11" x14ac:dyDescent="0.2">
      <c r="A666">
        <v>24</v>
      </c>
      <c r="B666">
        <v>80</v>
      </c>
      <c r="C666">
        <v>6</v>
      </c>
      <c r="D666">
        <v>25</v>
      </c>
      <c r="E666">
        <v>40</v>
      </c>
      <c r="F666">
        <v>136785</v>
      </c>
      <c r="G666">
        <v>371</v>
      </c>
      <c r="H666">
        <v>781</v>
      </c>
      <c r="I666">
        <v>270094</v>
      </c>
      <c r="J666">
        <f>Table8[[#This Row],[FalsePositive]]+Table8[[#This Row],[FalseNegative]]</f>
        <v>1152</v>
      </c>
      <c r="K666">
        <f>Table8[[#This Row],[TrueNegative]]+Table8[[#This Row],[TruePositive]]</f>
        <v>406879</v>
      </c>
    </row>
    <row r="667" spans="1:11" x14ac:dyDescent="0.2">
      <c r="A667">
        <v>24</v>
      </c>
      <c r="B667">
        <v>80</v>
      </c>
      <c r="C667">
        <v>9</v>
      </c>
      <c r="D667">
        <v>27</v>
      </c>
      <c r="E667">
        <v>40</v>
      </c>
      <c r="F667">
        <v>136351</v>
      </c>
      <c r="G667">
        <v>805</v>
      </c>
      <c r="H667">
        <v>942</v>
      </c>
      <c r="I667">
        <v>269933</v>
      </c>
      <c r="J667">
        <f>Table8[[#This Row],[FalsePositive]]+Table8[[#This Row],[FalseNegative]]</f>
        <v>1747</v>
      </c>
      <c r="K667">
        <f>Table8[[#This Row],[TrueNegative]]+Table8[[#This Row],[TruePositive]]</f>
        <v>406284</v>
      </c>
    </row>
    <row r="668" spans="1:11" x14ac:dyDescent="0.2">
      <c r="A668">
        <v>24</v>
      </c>
      <c r="B668">
        <v>20</v>
      </c>
      <c r="C668">
        <v>3</v>
      </c>
      <c r="D668">
        <v>71</v>
      </c>
      <c r="E668">
        <v>50</v>
      </c>
      <c r="F668">
        <v>134605</v>
      </c>
      <c r="G668">
        <v>2551</v>
      </c>
      <c r="H668">
        <v>2183</v>
      </c>
      <c r="I668">
        <v>268692</v>
      </c>
      <c r="J668">
        <f>Table8[[#This Row],[FalsePositive]]+Table8[[#This Row],[FalseNegative]]</f>
        <v>4734</v>
      </c>
      <c r="K668">
        <f>Table8[[#This Row],[TrueNegative]]+Table8[[#This Row],[TruePositive]]</f>
        <v>403297</v>
      </c>
    </row>
    <row r="669" spans="1:11" x14ac:dyDescent="0.2">
      <c r="A669">
        <v>24</v>
      </c>
      <c r="B669">
        <v>20</v>
      </c>
      <c r="C669">
        <v>6</v>
      </c>
      <c r="D669">
        <v>47</v>
      </c>
      <c r="E669">
        <v>50</v>
      </c>
      <c r="F669">
        <v>136100</v>
      </c>
      <c r="G669">
        <v>1056</v>
      </c>
      <c r="H669">
        <v>1828</v>
      </c>
      <c r="I669">
        <v>269047</v>
      </c>
      <c r="J669">
        <f>Table8[[#This Row],[FalsePositive]]+Table8[[#This Row],[FalseNegative]]</f>
        <v>2884</v>
      </c>
      <c r="K669">
        <f>Table8[[#This Row],[TrueNegative]]+Table8[[#This Row],[TruePositive]]</f>
        <v>405147</v>
      </c>
    </row>
    <row r="670" spans="1:11" x14ac:dyDescent="0.2">
      <c r="A670">
        <v>24</v>
      </c>
      <c r="B670">
        <v>20</v>
      </c>
      <c r="C670">
        <v>9</v>
      </c>
      <c r="D670">
        <v>47</v>
      </c>
      <c r="E670">
        <v>50</v>
      </c>
      <c r="F670">
        <v>135695</v>
      </c>
      <c r="G670">
        <v>1461</v>
      </c>
      <c r="H670">
        <v>1901</v>
      </c>
      <c r="I670">
        <v>268974</v>
      </c>
      <c r="J670">
        <f>Table8[[#This Row],[FalsePositive]]+Table8[[#This Row],[FalseNegative]]</f>
        <v>3362</v>
      </c>
      <c r="K670">
        <f>Table8[[#This Row],[TrueNegative]]+Table8[[#This Row],[TruePositive]]</f>
        <v>404669</v>
      </c>
    </row>
    <row r="671" spans="1:11" x14ac:dyDescent="0.2">
      <c r="A671">
        <v>24</v>
      </c>
      <c r="B671">
        <v>40</v>
      </c>
      <c r="C671">
        <v>3</v>
      </c>
      <c r="D671">
        <v>37</v>
      </c>
      <c r="E671">
        <v>50</v>
      </c>
      <c r="F671">
        <v>135765</v>
      </c>
      <c r="G671">
        <v>1391</v>
      </c>
      <c r="H671">
        <v>1218</v>
      </c>
      <c r="I671">
        <v>269657</v>
      </c>
      <c r="J671">
        <f>Table8[[#This Row],[FalsePositive]]+Table8[[#This Row],[FalseNegative]]</f>
        <v>2609</v>
      </c>
      <c r="K671">
        <f>Table8[[#This Row],[TrueNegative]]+Table8[[#This Row],[TruePositive]]</f>
        <v>405422</v>
      </c>
    </row>
    <row r="672" spans="1:11" x14ac:dyDescent="0.2">
      <c r="A672">
        <v>24</v>
      </c>
      <c r="B672">
        <v>40</v>
      </c>
      <c r="C672">
        <v>6</v>
      </c>
      <c r="D672">
        <v>35</v>
      </c>
      <c r="E672">
        <v>50</v>
      </c>
      <c r="F672">
        <v>135897</v>
      </c>
      <c r="G672">
        <v>1259</v>
      </c>
      <c r="H672">
        <v>1390</v>
      </c>
      <c r="I672">
        <v>269485</v>
      </c>
      <c r="J672">
        <f>Table8[[#This Row],[FalsePositive]]+Table8[[#This Row],[FalseNegative]]</f>
        <v>2649</v>
      </c>
      <c r="K672">
        <f>Table8[[#This Row],[TrueNegative]]+Table8[[#This Row],[TruePositive]]</f>
        <v>405382</v>
      </c>
    </row>
    <row r="673" spans="1:11" x14ac:dyDescent="0.2">
      <c r="A673">
        <v>24</v>
      </c>
      <c r="B673">
        <v>40</v>
      </c>
      <c r="C673">
        <v>9</v>
      </c>
      <c r="D673">
        <v>39</v>
      </c>
      <c r="E673">
        <v>50</v>
      </c>
      <c r="F673">
        <v>136162</v>
      </c>
      <c r="G673">
        <v>994</v>
      </c>
      <c r="H673">
        <v>1478</v>
      </c>
      <c r="I673">
        <v>269397</v>
      </c>
      <c r="J673">
        <f>Table8[[#This Row],[FalsePositive]]+Table8[[#This Row],[FalseNegative]]</f>
        <v>2472</v>
      </c>
      <c r="K673">
        <f>Table8[[#This Row],[TrueNegative]]+Table8[[#This Row],[TruePositive]]</f>
        <v>405559</v>
      </c>
    </row>
    <row r="674" spans="1:11" x14ac:dyDescent="0.2">
      <c r="A674">
        <v>24</v>
      </c>
      <c r="B674">
        <v>80</v>
      </c>
      <c r="C674">
        <v>3</v>
      </c>
      <c r="D674">
        <v>25</v>
      </c>
      <c r="E674">
        <v>50</v>
      </c>
      <c r="F674">
        <v>136506</v>
      </c>
      <c r="G674">
        <v>650</v>
      </c>
      <c r="H674">
        <v>983</v>
      </c>
      <c r="I674">
        <v>269892</v>
      </c>
      <c r="J674">
        <f>Table8[[#This Row],[FalsePositive]]+Table8[[#This Row],[FalseNegative]]</f>
        <v>1633</v>
      </c>
      <c r="K674">
        <f>Table8[[#This Row],[TrueNegative]]+Table8[[#This Row],[TruePositive]]</f>
        <v>406398</v>
      </c>
    </row>
    <row r="675" spans="1:11" x14ac:dyDescent="0.2">
      <c r="A675">
        <v>24</v>
      </c>
      <c r="B675">
        <v>80</v>
      </c>
      <c r="C675">
        <v>6</v>
      </c>
      <c r="D675">
        <v>25</v>
      </c>
      <c r="E675">
        <v>50</v>
      </c>
      <c r="F675">
        <v>136458</v>
      </c>
      <c r="G675">
        <v>698</v>
      </c>
      <c r="H675">
        <v>810</v>
      </c>
      <c r="I675">
        <v>270065</v>
      </c>
      <c r="J675">
        <f>Table8[[#This Row],[FalsePositive]]+Table8[[#This Row],[FalseNegative]]</f>
        <v>1508</v>
      </c>
      <c r="K675">
        <f>Table8[[#This Row],[TrueNegative]]+Table8[[#This Row],[TruePositive]]</f>
        <v>406523</v>
      </c>
    </row>
    <row r="676" spans="1:11" x14ac:dyDescent="0.2">
      <c r="A676">
        <v>24</v>
      </c>
      <c r="B676">
        <v>80</v>
      </c>
      <c r="C676">
        <v>9</v>
      </c>
      <c r="D676">
        <v>25</v>
      </c>
      <c r="E676">
        <v>50</v>
      </c>
      <c r="F676">
        <v>136581</v>
      </c>
      <c r="G676">
        <v>575</v>
      </c>
      <c r="H676">
        <v>697</v>
      </c>
      <c r="I676">
        <v>270178</v>
      </c>
      <c r="J676">
        <f>Table8[[#This Row],[FalsePositive]]+Table8[[#This Row],[FalseNegative]]</f>
        <v>1272</v>
      </c>
      <c r="K676">
        <f>Table8[[#This Row],[TrueNegative]]+Table8[[#This Row],[TruePositive]]</f>
        <v>406759</v>
      </c>
    </row>
    <row r="677" spans="1:11" x14ac:dyDescent="0.2">
      <c r="A677">
        <v>24</v>
      </c>
      <c r="B677">
        <v>20</v>
      </c>
      <c r="C677">
        <v>3</v>
      </c>
      <c r="D677">
        <v>79</v>
      </c>
      <c r="E677">
        <v>60</v>
      </c>
      <c r="F677">
        <v>134348</v>
      </c>
      <c r="G677">
        <v>2808</v>
      </c>
      <c r="H677">
        <v>3062</v>
      </c>
      <c r="I677">
        <v>267813</v>
      </c>
      <c r="J677">
        <f>Table8[[#This Row],[FalsePositive]]+Table8[[#This Row],[FalseNegative]]</f>
        <v>5870</v>
      </c>
      <c r="K677">
        <f>Table8[[#This Row],[TrueNegative]]+Table8[[#This Row],[TruePositive]]</f>
        <v>402161</v>
      </c>
    </row>
    <row r="678" spans="1:11" x14ac:dyDescent="0.2">
      <c r="A678">
        <v>24</v>
      </c>
      <c r="B678">
        <v>20</v>
      </c>
      <c r="C678">
        <v>6</v>
      </c>
      <c r="D678">
        <v>75</v>
      </c>
      <c r="E678">
        <v>60</v>
      </c>
      <c r="F678">
        <v>134851</v>
      </c>
      <c r="G678">
        <v>2305</v>
      </c>
      <c r="H678">
        <v>3421</v>
      </c>
      <c r="I678">
        <v>267454</v>
      </c>
      <c r="J678">
        <f>Table8[[#This Row],[FalsePositive]]+Table8[[#This Row],[FalseNegative]]</f>
        <v>5726</v>
      </c>
      <c r="K678">
        <f>Table8[[#This Row],[TrueNegative]]+Table8[[#This Row],[TruePositive]]</f>
        <v>402305</v>
      </c>
    </row>
    <row r="679" spans="1:11" x14ac:dyDescent="0.2">
      <c r="A679">
        <v>24</v>
      </c>
      <c r="B679">
        <v>20</v>
      </c>
      <c r="C679">
        <v>9</v>
      </c>
      <c r="D679">
        <v>67</v>
      </c>
      <c r="E679">
        <v>60</v>
      </c>
      <c r="F679">
        <v>135009</v>
      </c>
      <c r="G679">
        <v>2147</v>
      </c>
      <c r="H679">
        <v>2997</v>
      </c>
      <c r="I679">
        <v>267878</v>
      </c>
      <c r="J679">
        <f>Table8[[#This Row],[FalsePositive]]+Table8[[#This Row],[FalseNegative]]</f>
        <v>5144</v>
      </c>
      <c r="K679">
        <f>Table8[[#This Row],[TrueNegative]]+Table8[[#This Row],[TruePositive]]</f>
        <v>402887</v>
      </c>
    </row>
    <row r="680" spans="1:11" x14ac:dyDescent="0.2">
      <c r="A680">
        <v>24</v>
      </c>
      <c r="B680">
        <v>40</v>
      </c>
      <c r="C680">
        <v>3</v>
      </c>
      <c r="D680">
        <v>41</v>
      </c>
      <c r="E680">
        <v>60</v>
      </c>
      <c r="F680">
        <v>135996</v>
      </c>
      <c r="G680">
        <v>1160</v>
      </c>
      <c r="H680">
        <v>1731</v>
      </c>
      <c r="I680">
        <v>269144</v>
      </c>
      <c r="J680">
        <f>Table8[[#This Row],[FalsePositive]]+Table8[[#This Row],[FalseNegative]]</f>
        <v>2891</v>
      </c>
      <c r="K680">
        <f>Table8[[#This Row],[TrueNegative]]+Table8[[#This Row],[TruePositive]]</f>
        <v>405140</v>
      </c>
    </row>
    <row r="681" spans="1:11" x14ac:dyDescent="0.2">
      <c r="A681">
        <v>24</v>
      </c>
      <c r="B681">
        <v>40</v>
      </c>
      <c r="C681">
        <v>6</v>
      </c>
      <c r="D681">
        <v>39</v>
      </c>
      <c r="E681">
        <v>60</v>
      </c>
      <c r="F681">
        <v>135733</v>
      </c>
      <c r="G681">
        <v>1423</v>
      </c>
      <c r="H681">
        <v>1790</v>
      </c>
      <c r="I681">
        <v>269085</v>
      </c>
      <c r="J681">
        <f>Table8[[#This Row],[FalsePositive]]+Table8[[#This Row],[FalseNegative]]</f>
        <v>3213</v>
      </c>
      <c r="K681">
        <f>Table8[[#This Row],[TrueNegative]]+Table8[[#This Row],[TruePositive]]</f>
        <v>404818</v>
      </c>
    </row>
    <row r="682" spans="1:11" x14ac:dyDescent="0.2">
      <c r="A682">
        <v>24</v>
      </c>
      <c r="B682">
        <v>40</v>
      </c>
      <c r="C682">
        <v>9</v>
      </c>
      <c r="D682">
        <v>43</v>
      </c>
      <c r="E682">
        <v>60</v>
      </c>
      <c r="F682">
        <v>136072</v>
      </c>
      <c r="G682">
        <v>1084</v>
      </c>
      <c r="H682">
        <v>1991</v>
      </c>
      <c r="I682">
        <v>268884</v>
      </c>
      <c r="J682">
        <f>Table8[[#This Row],[FalsePositive]]+Table8[[#This Row],[FalseNegative]]</f>
        <v>3075</v>
      </c>
      <c r="K682">
        <f>Table8[[#This Row],[TrueNegative]]+Table8[[#This Row],[TruePositive]]</f>
        <v>404956</v>
      </c>
    </row>
    <row r="683" spans="1:11" x14ac:dyDescent="0.2">
      <c r="A683">
        <v>24</v>
      </c>
      <c r="B683">
        <v>80</v>
      </c>
      <c r="C683">
        <v>3</v>
      </c>
      <c r="D683">
        <v>31</v>
      </c>
      <c r="E683">
        <v>60</v>
      </c>
      <c r="F683">
        <v>135791</v>
      </c>
      <c r="G683">
        <v>1365</v>
      </c>
      <c r="H683">
        <v>1034</v>
      </c>
      <c r="I683">
        <v>269841</v>
      </c>
      <c r="J683">
        <f>Table8[[#This Row],[FalsePositive]]+Table8[[#This Row],[FalseNegative]]</f>
        <v>2399</v>
      </c>
      <c r="K683">
        <f>Table8[[#This Row],[TrueNegative]]+Table8[[#This Row],[TruePositive]]</f>
        <v>405632</v>
      </c>
    </row>
    <row r="684" spans="1:11" x14ac:dyDescent="0.2">
      <c r="A684">
        <v>24</v>
      </c>
      <c r="B684">
        <v>80</v>
      </c>
      <c r="C684">
        <v>6</v>
      </c>
      <c r="D684">
        <v>23</v>
      </c>
      <c r="E684">
        <v>60</v>
      </c>
      <c r="F684">
        <v>136725</v>
      </c>
      <c r="G684">
        <v>431</v>
      </c>
      <c r="H684">
        <v>956</v>
      </c>
      <c r="I684">
        <v>269919</v>
      </c>
      <c r="J684">
        <f>Table8[[#This Row],[FalsePositive]]+Table8[[#This Row],[FalseNegative]]</f>
        <v>1387</v>
      </c>
      <c r="K684">
        <f>Table8[[#This Row],[TrueNegative]]+Table8[[#This Row],[TruePositive]]</f>
        <v>406644</v>
      </c>
    </row>
    <row r="685" spans="1:11" x14ac:dyDescent="0.2">
      <c r="A685">
        <v>24</v>
      </c>
      <c r="B685">
        <v>80</v>
      </c>
      <c r="C685">
        <v>9</v>
      </c>
      <c r="D685">
        <v>25</v>
      </c>
      <c r="E685">
        <v>60</v>
      </c>
      <c r="F685">
        <v>136558</v>
      </c>
      <c r="G685">
        <v>598</v>
      </c>
      <c r="H685">
        <v>1057</v>
      </c>
      <c r="I685">
        <v>269818</v>
      </c>
      <c r="J685">
        <f>Table8[[#This Row],[FalsePositive]]+Table8[[#This Row],[FalseNegative]]</f>
        <v>1655</v>
      </c>
      <c r="K685">
        <f>Table8[[#This Row],[TrueNegative]]+Table8[[#This Row],[TruePositive]]</f>
        <v>406376</v>
      </c>
    </row>
    <row r="686" spans="1:11" x14ac:dyDescent="0.2">
      <c r="A686">
        <v>24</v>
      </c>
      <c r="B686">
        <v>20</v>
      </c>
      <c r="C686">
        <v>3</v>
      </c>
      <c r="D686">
        <v>99</v>
      </c>
      <c r="E686">
        <v>70</v>
      </c>
      <c r="F686">
        <v>134861</v>
      </c>
      <c r="G686">
        <v>2295</v>
      </c>
      <c r="H686">
        <v>2435</v>
      </c>
      <c r="I686">
        <v>268440</v>
      </c>
      <c r="J686">
        <f>Table8[[#This Row],[FalsePositive]]+Table8[[#This Row],[FalseNegative]]</f>
        <v>4730</v>
      </c>
      <c r="K686">
        <f>Table8[[#This Row],[TrueNegative]]+Table8[[#This Row],[TruePositive]]</f>
        <v>403301</v>
      </c>
    </row>
    <row r="687" spans="1:11" x14ac:dyDescent="0.2">
      <c r="A687">
        <v>24</v>
      </c>
      <c r="B687">
        <v>20</v>
      </c>
      <c r="C687">
        <v>6</v>
      </c>
      <c r="D687">
        <v>103</v>
      </c>
      <c r="E687">
        <v>70</v>
      </c>
      <c r="F687">
        <v>135125</v>
      </c>
      <c r="G687">
        <v>2031</v>
      </c>
      <c r="H687">
        <v>2914</v>
      </c>
      <c r="I687">
        <v>267961</v>
      </c>
      <c r="J687">
        <f>Table8[[#This Row],[FalsePositive]]+Table8[[#This Row],[FalseNegative]]</f>
        <v>4945</v>
      </c>
      <c r="K687">
        <f>Table8[[#This Row],[TrueNegative]]+Table8[[#This Row],[TruePositive]]</f>
        <v>403086</v>
      </c>
    </row>
    <row r="688" spans="1:11" x14ac:dyDescent="0.2">
      <c r="A688">
        <v>24</v>
      </c>
      <c r="B688">
        <v>20</v>
      </c>
      <c r="C688">
        <v>9</v>
      </c>
      <c r="D688">
        <v>75</v>
      </c>
      <c r="E688">
        <v>70</v>
      </c>
      <c r="F688">
        <v>135069</v>
      </c>
      <c r="G688">
        <v>2087</v>
      </c>
      <c r="H688">
        <v>2004</v>
      </c>
      <c r="I688">
        <v>268871</v>
      </c>
      <c r="J688">
        <f>Table8[[#This Row],[FalsePositive]]+Table8[[#This Row],[FalseNegative]]</f>
        <v>4091</v>
      </c>
      <c r="K688">
        <f>Table8[[#This Row],[TrueNegative]]+Table8[[#This Row],[TruePositive]]</f>
        <v>403940</v>
      </c>
    </row>
    <row r="689" spans="1:11" x14ac:dyDescent="0.2">
      <c r="A689">
        <v>24</v>
      </c>
      <c r="B689">
        <v>40</v>
      </c>
      <c r="C689">
        <v>3</v>
      </c>
      <c r="D689">
        <v>51</v>
      </c>
      <c r="E689">
        <v>70</v>
      </c>
      <c r="F689">
        <v>135022</v>
      </c>
      <c r="G689">
        <v>2134</v>
      </c>
      <c r="H689">
        <v>1742</v>
      </c>
      <c r="I689">
        <v>269133</v>
      </c>
      <c r="J689">
        <f>Table8[[#This Row],[FalsePositive]]+Table8[[#This Row],[FalseNegative]]</f>
        <v>3876</v>
      </c>
      <c r="K689">
        <f>Table8[[#This Row],[TrueNegative]]+Table8[[#This Row],[TruePositive]]</f>
        <v>404155</v>
      </c>
    </row>
    <row r="690" spans="1:11" x14ac:dyDescent="0.2">
      <c r="A690">
        <v>24</v>
      </c>
      <c r="B690">
        <v>40</v>
      </c>
      <c r="C690">
        <v>6</v>
      </c>
      <c r="D690">
        <v>49</v>
      </c>
      <c r="E690">
        <v>70</v>
      </c>
      <c r="F690">
        <v>135561</v>
      </c>
      <c r="G690">
        <v>1595</v>
      </c>
      <c r="H690">
        <v>1773</v>
      </c>
      <c r="I690">
        <v>269102</v>
      </c>
      <c r="J690">
        <f>Table8[[#This Row],[FalsePositive]]+Table8[[#This Row],[FalseNegative]]</f>
        <v>3368</v>
      </c>
      <c r="K690">
        <f>Table8[[#This Row],[TrueNegative]]+Table8[[#This Row],[TruePositive]]</f>
        <v>404663</v>
      </c>
    </row>
    <row r="691" spans="1:11" x14ac:dyDescent="0.2">
      <c r="A691">
        <v>24</v>
      </c>
      <c r="B691">
        <v>40</v>
      </c>
      <c r="C691">
        <v>9</v>
      </c>
      <c r="D691">
        <v>39</v>
      </c>
      <c r="E691">
        <v>70</v>
      </c>
      <c r="F691">
        <v>136115</v>
      </c>
      <c r="G691">
        <v>1041</v>
      </c>
      <c r="H691">
        <v>2100</v>
      </c>
      <c r="I691">
        <v>268775</v>
      </c>
      <c r="J691">
        <f>Table8[[#This Row],[FalsePositive]]+Table8[[#This Row],[FalseNegative]]</f>
        <v>3141</v>
      </c>
      <c r="K691">
        <f>Table8[[#This Row],[TrueNegative]]+Table8[[#This Row],[TruePositive]]</f>
        <v>404890</v>
      </c>
    </row>
    <row r="692" spans="1:11" x14ac:dyDescent="0.2">
      <c r="A692">
        <v>24</v>
      </c>
      <c r="B692">
        <v>80</v>
      </c>
      <c r="C692">
        <v>3</v>
      </c>
      <c r="D692">
        <v>37</v>
      </c>
      <c r="E692">
        <v>70</v>
      </c>
      <c r="F692">
        <v>135863</v>
      </c>
      <c r="G692">
        <v>1293</v>
      </c>
      <c r="H692">
        <v>1587</v>
      </c>
      <c r="I692">
        <v>269288</v>
      </c>
      <c r="J692">
        <f>Table8[[#This Row],[FalsePositive]]+Table8[[#This Row],[FalseNegative]]</f>
        <v>2880</v>
      </c>
      <c r="K692">
        <f>Table8[[#This Row],[TrueNegative]]+Table8[[#This Row],[TruePositive]]</f>
        <v>405151</v>
      </c>
    </row>
    <row r="693" spans="1:11" x14ac:dyDescent="0.2">
      <c r="A693">
        <v>24</v>
      </c>
      <c r="B693">
        <v>80</v>
      </c>
      <c r="C693">
        <v>6</v>
      </c>
      <c r="D693">
        <v>35</v>
      </c>
      <c r="E693">
        <v>70</v>
      </c>
      <c r="F693">
        <v>135651</v>
      </c>
      <c r="G693">
        <v>1505</v>
      </c>
      <c r="H693">
        <v>1168</v>
      </c>
      <c r="I693">
        <v>269707</v>
      </c>
      <c r="J693">
        <f>Table8[[#This Row],[FalsePositive]]+Table8[[#This Row],[FalseNegative]]</f>
        <v>2673</v>
      </c>
      <c r="K693">
        <f>Table8[[#This Row],[TrueNegative]]+Table8[[#This Row],[TruePositive]]</f>
        <v>405358</v>
      </c>
    </row>
    <row r="694" spans="1:11" x14ac:dyDescent="0.2">
      <c r="A694">
        <v>24</v>
      </c>
      <c r="B694">
        <v>80</v>
      </c>
      <c r="C694">
        <v>9</v>
      </c>
      <c r="D694">
        <v>25</v>
      </c>
      <c r="E694">
        <v>70</v>
      </c>
      <c r="F694">
        <v>136645</v>
      </c>
      <c r="G694">
        <v>511</v>
      </c>
      <c r="H694">
        <v>717</v>
      </c>
      <c r="I694">
        <v>270158</v>
      </c>
      <c r="J694">
        <f>Table8[[#This Row],[FalsePositive]]+Table8[[#This Row],[FalseNegative]]</f>
        <v>1228</v>
      </c>
      <c r="K694">
        <f>Table8[[#This Row],[TrueNegative]]+Table8[[#This Row],[TruePositive]]</f>
        <v>406803</v>
      </c>
    </row>
    <row r="695" spans="1:11" x14ac:dyDescent="0.2">
      <c r="A695">
        <v>24</v>
      </c>
      <c r="B695">
        <v>20</v>
      </c>
      <c r="C695">
        <v>3</v>
      </c>
      <c r="D695">
        <v>111</v>
      </c>
      <c r="E695">
        <v>80</v>
      </c>
      <c r="F695">
        <v>134307</v>
      </c>
      <c r="G695">
        <v>2849</v>
      </c>
      <c r="H695">
        <v>3958</v>
      </c>
      <c r="I695">
        <v>266917</v>
      </c>
      <c r="J695">
        <f>Table8[[#This Row],[FalsePositive]]+Table8[[#This Row],[FalseNegative]]</f>
        <v>6807</v>
      </c>
      <c r="K695">
        <f>Table8[[#This Row],[TrueNegative]]+Table8[[#This Row],[TruePositive]]</f>
        <v>401224</v>
      </c>
    </row>
    <row r="696" spans="1:11" x14ac:dyDescent="0.2">
      <c r="A696">
        <v>24</v>
      </c>
      <c r="B696">
        <v>20</v>
      </c>
      <c r="C696">
        <v>6</v>
      </c>
      <c r="D696">
        <v>99</v>
      </c>
      <c r="E696">
        <v>80</v>
      </c>
      <c r="F696">
        <v>134248</v>
      </c>
      <c r="G696">
        <v>2908</v>
      </c>
      <c r="H696">
        <v>2829</v>
      </c>
      <c r="I696">
        <v>268046</v>
      </c>
      <c r="J696">
        <f>Table8[[#This Row],[FalsePositive]]+Table8[[#This Row],[FalseNegative]]</f>
        <v>5737</v>
      </c>
      <c r="K696">
        <f>Table8[[#This Row],[TrueNegative]]+Table8[[#This Row],[TruePositive]]</f>
        <v>402294</v>
      </c>
    </row>
    <row r="697" spans="1:11" x14ac:dyDescent="0.2">
      <c r="A697">
        <v>24</v>
      </c>
      <c r="B697">
        <v>20</v>
      </c>
      <c r="C697">
        <v>9</v>
      </c>
      <c r="D697">
        <v>89</v>
      </c>
      <c r="E697">
        <v>80</v>
      </c>
      <c r="F697">
        <v>134599</v>
      </c>
      <c r="G697">
        <v>2557</v>
      </c>
      <c r="H697">
        <v>3084</v>
      </c>
      <c r="I697">
        <v>267791</v>
      </c>
      <c r="J697">
        <f>Table8[[#This Row],[FalsePositive]]+Table8[[#This Row],[FalseNegative]]</f>
        <v>5641</v>
      </c>
      <c r="K697">
        <f>Table8[[#This Row],[TrueNegative]]+Table8[[#This Row],[TruePositive]]</f>
        <v>402390</v>
      </c>
    </row>
    <row r="698" spans="1:11" x14ac:dyDescent="0.2">
      <c r="A698">
        <v>24</v>
      </c>
      <c r="B698">
        <v>40</v>
      </c>
      <c r="C698">
        <v>3</v>
      </c>
      <c r="D698">
        <v>49</v>
      </c>
      <c r="E698">
        <v>80</v>
      </c>
      <c r="F698">
        <v>135815</v>
      </c>
      <c r="G698">
        <v>1341</v>
      </c>
      <c r="H698">
        <v>1564</v>
      </c>
      <c r="I698">
        <v>269311</v>
      </c>
      <c r="J698">
        <f>Table8[[#This Row],[FalsePositive]]+Table8[[#This Row],[FalseNegative]]</f>
        <v>2905</v>
      </c>
      <c r="K698">
        <f>Table8[[#This Row],[TrueNegative]]+Table8[[#This Row],[TruePositive]]</f>
        <v>405126</v>
      </c>
    </row>
    <row r="699" spans="1:11" x14ac:dyDescent="0.2">
      <c r="A699">
        <v>24</v>
      </c>
      <c r="B699">
        <v>40</v>
      </c>
      <c r="C699">
        <v>6</v>
      </c>
      <c r="D699">
        <v>53</v>
      </c>
      <c r="E699">
        <v>80</v>
      </c>
      <c r="F699">
        <v>135736</v>
      </c>
      <c r="G699">
        <v>1420</v>
      </c>
      <c r="H699">
        <v>2203</v>
      </c>
      <c r="I699">
        <v>268672</v>
      </c>
      <c r="J699">
        <f>Table8[[#This Row],[FalsePositive]]+Table8[[#This Row],[FalseNegative]]</f>
        <v>3623</v>
      </c>
      <c r="K699">
        <f>Table8[[#This Row],[TrueNegative]]+Table8[[#This Row],[TruePositive]]</f>
        <v>404408</v>
      </c>
    </row>
    <row r="700" spans="1:11" x14ac:dyDescent="0.2">
      <c r="A700">
        <v>24</v>
      </c>
      <c r="B700">
        <v>40</v>
      </c>
      <c r="C700">
        <v>9</v>
      </c>
      <c r="D700">
        <v>45</v>
      </c>
      <c r="E700">
        <v>80</v>
      </c>
      <c r="F700">
        <v>135545</v>
      </c>
      <c r="G700">
        <v>1611</v>
      </c>
      <c r="H700">
        <v>1480</v>
      </c>
      <c r="I700">
        <v>269395</v>
      </c>
      <c r="J700">
        <f>Table8[[#This Row],[FalsePositive]]+Table8[[#This Row],[FalseNegative]]</f>
        <v>3091</v>
      </c>
      <c r="K700">
        <f>Table8[[#This Row],[TrueNegative]]+Table8[[#This Row],[TruePositive]]</f>
        <v>404940</v>
      </c>
    </row>
    <row r="701" spans="1:11" x14ac:dyDescent="0.2">
      <c r="A701">
        <v>24</v>
      </c>
      <c r="B701">
        <v>80</v>
      </c>
      <c r="C701">
        <v>3</v>
      </c>
      <c r="D701">
        <v>39</v>
      </c>
      <c r="E701">
        <v>80</v>
      </c>
      <c r="F701">
        <v>136051</v>
      </c>
      <c r="G701">
        <v>1105</v>
      </c>
      <c r="H701">
        <v>1631</v>
      </c>
      <c r="I701">
        <v>269244</v>
      </c>
      <c r="J701">
        <f>Table8[[#This Row],[FalsePositive]]+Table8[[#This Row],[FalseNegative]]</f>
        <v>2736</v>
      </c>
      <c r="K701">
        <f>Table8[[#This Row],[TrueNegative]]+Table8[[#This Row],[TruePositive]]</f>
        <v>405295</v>
      </c>
    </row>
    <row r="702" spans="1:11" x14ac:dyDescent="0.2">
      <c r="A702">
        <v>24</v>
      </c>
      <c r="B702">
        <v>80</v>
      </c>
      <c r="C702">
        <v>6</v>
      </c>
      <c r="D702">
        <v>41</v>
      </c>
      <c r="E702">
        <v>80</v>
      </c>
      <c r="F702">
        <v>135717</v>
      </c>
      <c r="G702">
        <v>1439</v>
      </c>
      <c r="H702">
        <v>1612</v>
      </c>
      <c r="I702">
        <v>269263</v>
      </c>
      <c r="J702">
        <f>Table8[[#This Row],[FalsePositive]]+Table8[[#This Row],[FalseNegative]]</f>
        <v>3051</v>
      </c>
      <c r="K702">
        <f>Table8[[#This Row],[TrueNegative]]+Table8[[#This Row],[TruePositive]]</f>
        <v>404980</v>
      </c>
    </row>
    <row r="703" spans="1:11" x14ac:dyDescent="0.2">
      <c r="A703">
        <v>24</v>
      </c>
      <c r="B703">
        <v>80</v>
      </c>
      <c r="C703">
        <v>9</v>
      </c>
      <c r="D703">
        <v>41</v>
      </c>
      <c r="E703">
        <v>80</v>
      </c>
      <c r="F703">
        <v>135672</v>
      </c>
      <c r="G703">
        <v>1484</v>
      </c>
      <c r="H703">
        <v>1801</v>
      </c>
      <c r="I703">
        <v>269074</v>
      </c>
      <c r="J703">
        <f>Table8[[#This Row],[FalsePositive]]+Table8[[#This Row],[FalseNegative]]</f>
        <v>3285</v>
      </c>
      <c r="K703">
        <f>Table8[[#This Row],[TrueNegative]]+Table8[[#This Row],[TruePositive]]</f>
        <v>404746</v>
      </c>
    </row>
    <row r="704" spans="1:11" x14ac:dyDescent="0.2">
      <c r="A704">
        <v>24</v>
      </c>
      <c r="B704">
        <v>20</v>
      </c>
      <c r="C704">
        <v>3</v>
      </c>
      <c r="D704">
        <v>109</v>
      </c>
      <c r="E704">
        <v>90</v>
      </c>
      <c r="F704">
        <v>134198</v>
      </c>
      <c r="G704">
        <v>2958</v>
      </c>
      <c r="H704">
        <v>3915</v>
      </c>
      <c r="I704">
        <v>266960</v>
      </c>
      <c r="J704">
        <f>Table8[[#This Row],[FalsePositive]]+Table8[[#This Row],[FalseNegative]]</f>
        <v>6873</v>
      </c>
      <c r="K704">
        <f>Table8[[#This Row],[TrueNegative]]+Table8[[#This Row],[TruePositive]]</f>
        <v>401158</v>
      </c>
    </row>
    <row r="705" spans="1:11" x14ac:dyDescent="0.2">
      <c r="A705">
        <v>24</v>
      </c>
      <c r="B705">
        <v>20</v>
      </c>
      <c r="C705">
        <v>6</v>
      </c>
      <c r="D705">
        <v>113</v>
      </c>
      <c r="E705">
        <v>90</v>
      </c>
      <c r="F705">
        <v>133854</v>
      </c>
      <c r="G705">
        <v>3302</v>
      </c>
      <c r="H705">
        <v>4382</v>
      </c>
      <c r="I705">
        <v>266493</v>
      </c>
      <c r="J705">
        <f>Table8[[#This Row],[FalsePositive]]+Table8[[#This Row],[FalseNegative]]</f>
        <v>7684</v>
      </c>
      <c r="K705">
        <f>Table8[[#This Row],[TrueNegative]]+Table8[[#This Row],[TruePositive]]</f>
        <v>400347</v>
      </c>
    </row>
    <row r="706" spans="1:11" x14ac:dyDescent="0.2">
      <c r="A706">
        <v>24</v>
      </c>
      <c r="B706">
        <v>20</v>
      </c>
      <c r="C706">
        <v>9</v>
      </c>
      <c r="D706">
        <v>97</v>
      </c>
      <c r="E706">
        <v>90</v>
      </c>
      <c r="F706">
        <v>134200</v>
      </c>
      <c r="G706">
        <v>2956</v>
      </c>
      <c r="H706">
        <v>3371</v>
      </c>
      <c r="I706">
        <v>267504</v>
      </c>
      <c r="J706">
        <f>Table8[[#This Row],[FalsePositive]]+Table8[[#This Row],[FalseNegative]]</f>
        <v>6327</v>
      </c>
      <c r="K706">
        <f>Table8[[#This Row],[TrueNegative]]+Table8[[#This Row],[TruePositive]]</f>
        <v>401704</v>
      </c>
    </row>
    <row r="707" spans="1:11" x14ac:dyDescent="0.2">
      <c r="A707">
        <v>24</v>
      </c>
      <c r="B707">
        <v>40</v>
      </c>
      <c r="C707">
        <v>3</v>
      </c>
      <c r="D707">
        <v>59</v>
      </c>
      <c r="E707">
        <v>90</v>
      </c>
      <c r="F707">
        <v>134968</v>
      </c>
      <c r="G707">
        <v>2188</v>
      </c>
      <c r="H707">
        <v>1636</v>
      </c>
      <c r="I707">
        <v>269239</v>
      </c>
      <c r="J707">
        <f>Table8[[#This Row],[FalsePositive]]+Table8[[#This Row],[FalseNegative]]</f>
        <v>3824</v>
      </c>
      <c r="K707">
        <f>Table8[[#This Row],[TrueNegative]]+Table8[[#This Row],[TruePositive]]</f>
        <v>404207</v>
      </c>
    </row>
    <row r="708" spans="1:11" x14ac:dyDescent="0.2">
      <c r="A708">
        <v>24</v>
      </c>
      <c r="B708">
        <v>40</v>
      </c>
      <c r="C708">
        <v>6</v>
      </c>
      <c r="D708">
        <v>51</v>
      </c>
      <c r="E708">
        <v>90</v>
      </c>
      <c r="F708">
        <v>135242</v>
      </c>
      <c r="G708">
        <v>1914</v>
      </c>
      <c r="H708">
        <v>1643</v>
      </c>
      <c r="I708">
        <v>269232</v>
      </c>
      <c r="J708">
        <f>Table8[[#This Row],[FalsePositive]]+Table8[[#This Row],[FalseNegative]]</f>
        <v>3557</v>
      </c>
      <c r="K708">
        <f>Table8[[#This Row],[TrueNegative]]+Table8[[#This Row],[TruePositive]]</f>
        <v>404474</v>
      </c>
    </row>
    <row r="709" spans="1:11" x14ac:dyDescent="0.2">
      <c r="A709">
        <v>24</v>
      </c>
      <c r="B709">
        <v>40</v>
      </c>
      <c r="C709">
        <v>9</v>
      </c>
      <c r="D709">
        <v>51</v>
      </c>
      <c r="E709">
        <v>90</v>
      </c>
      <c r="F709">
        <v>135636</v>
      </c>
      <c r="G709">
        <v>1520</v>
      </c>
      <c r="H709">
        <v>1396</v>
      </c>
      <c r="I709">
        <v>269479</v>
      </c>
      <c r="J709">
        <f>Table8[[#This Row],[FalsePositive]]+Table8[[#This Row],[FalseNegative]]</f>
        <v>2916</v>
      </c>
      <c r="K709">
        <f>Table8[[#This Row],[TrueNegative]]+Table8[[#This Row],[TruePositive]]</f>
        <v>405115</v>
      </c>
    </row>
    <row r="710" spans="1:11" x14ac:dyDescent="0.2">
      <c r="A710">
        <v>24</v>
      </c>
      <c r="B710">
        <v>80</v>
      </c>
      <c r="C710">
        <v>3</v>
      </c>
      <c r="D710">
        <v>39</v>
      </c>
      <c r="E710">
        <v>90</v>
      </c>
      <c r="F710">
        <v>135948</v>
      </c>
      <c r="G710">
        <v>1208</v>
      </c>
      <c r="H710">
        <v>1597</v>
      </c>
      <c r="I710">
        <v>269278</v>
      </c>
      <c r="J710">
        <f>Table8[[#This Row],[FalsePositive]]+Table8[[#This Row],[FalseNegative]]</f>
        <v>2805</v>
      </c>
      <c r="K710">
        <f>Table8[[#This Row],[TrueNegative]]+Table8[[#This Row],[TruePositive]]</f>
        <v>405226</v>
      </c>
    </row>
    <row r="711" spans="1:11" x14ac:dyDescent="0.2">
      <c r="A711">
        <v>24</v>
      </c>
      <c r="B711">
        <v>80</v>
      </c>
      <c r="C711">
        <v>6</v>
      </c>
      <c r="D711">
        <v>35</v>
      </c>
      <c r="E711">
        <v>90</v>
      </c>
      <c r="F711">
        <v>135563</v>
      </c>
      <c r="G711">
        <v>1593</v>
      </c>
      <c r="H711">
        <v>1224</v>
      </c>
      <c r="I711">
        <v>269651</v>
      </c>
      <c r="J711">
        <f>Table8[[#This Row],[FalsePositive]]+Table8[[#This Row],[FalseNegative]]</f>
        <v>2817</v>
      </c>
      <c r="K711">
        <f>Table8[[#This Row],[TrueNegative]]+Table8[[#This Row],[TruePositive]]</f>
        <v>405214</v>
      </c>
    </row>
    <row r="712" spans="1:11" x14ac:dyDescent="0.2">
      <c r="A712">
        <v>24</v>
      </c>
      <c r="B712">
        <v>80</v>
      </c>
      <c r="C712">
        <v>9</v>
      </c>
      <c r="D712">
        <v>35</v>
      </c>
      <c r="E712">
        <v>90</v>
      </c>
      <c r="F712">
        <v>135834</v>
      </c>
      <c r="G712">
        <v>1322</v>
      </c>
      <c r="H712">
        <v>1437</v>
      </c>
      <c r="I712">
        <v>269438</v>
      </c>
      <c r="J712">
        <f>Table8[[#This Row],[FalsePositive]]+Table8[[#This Row],[FalseNegative]]</f>
        <v>2759</v>
      </c>
      <c r="K712">
        <f>Table8[[#This Row],[TrueNegative]]+Table8[[#This Row],[TruePositive]]</f>
        <v>405272</v>
      </c>
    </row>
    <row r="713" spans="1:11" x14ac:dyDescent="0.2">
      <c r="A713">
        <v>24</v>
      </c>
      <c r="B713">
        <v>20</v>
      </c>
      <c r="C713">
        <v>3</v>
      </c>
      <c r="D713">
        <v>141</v>
      </c>
      <c r="E713">
        <v>100</v>
      </c>
      <c r="F713">
        <v>133229</v>
      </c>
      <c r="G713">
        <v>3927</v>
      </c>
      <c r="H713">
        <v>5805</v>
      </c>
      <c r="I713">
        <v>265070</v>
      </c>
      <c r="J713">
        <f>Table8[[#This Row],[FalsePositive]]+Table8[[#This Row],[FalseNegative]]</f>
        <v>9732</v>
      </c>
      <c r="K713">
        <f>Table8[[#This Row],[TrueNegative]]+Table8[[#This Row],[TruePositive]]</f>
        <v>398299</v>
      </c>
    </row>
    <row r="714" spans="1:11" x14ac:dyDescent="0.2">
      <c r="A714">
        <v>24</v>
      </c>
      <c r="B714">
        <v>20</v>
      </c>
      <c r="C714">
        <v>6</v>
      </c>
      <c r="D714">
        <v>111</v>
      </c>
      <c r="E714">
        <v>100</v>
      </c>
      <c r="F714">
        <v>134247</v>
      </c>
      <c r="G714">
        <v>2909</v>
      </c>
      <c r="H714">
        <v>4304</v>
      </c>
      <c r="I714">
        <v>266571</v>
      </c>
      <c r="J714">
        <f>Table8[[#This Row],[FalsePositive]]+Table8[[#This Row],[FalseNegative]]</f>
        <v>7213</v>
      </c>
      <c r="K714">
        <f>Table8[[#This Row],[TrueNegative]]+Table8[[#This Row],[TruePositive]]</f>
        <v>400818</v>
      </c>
    </row>
    <row r="715" spans="1:11" x14ac:dyDescent="0.2">
      <c r="A715">
        <v>24</v>
      </c>
      <c r="B715">
        <v>20</v>
      </c>
      <c r="C715">
        <v>9</v>
      </c>
      <c r="D715">
        <v>111</v>
      </c>
      <c r="E715">
        <v>100</v>
      </c>
      <c r="F715">
        <v>134425</v>
      </c>
      <c r="G715">
        <v>2731</v>
      </c>
      <c r="H715">
        <v>4360</v>
      </c>
      <c r="I715">
        <v>266515</v>
      </c>
      <c r="J715">
        <f>Table8[[#This Row],[FalsePositive]]+Table8[[#This Row],[FalseNegative]]</f>
        <v>7091</v>
      </c>
      <c r="K715">
        <f>Table8[[#This Row],[TrueNegative]]+Table8[[#This Row],[TruePositive]]</f>
        <v>400940</v>
      </c>
    </row>
    <row r="716" spans="1:11" x14ac:dyDescent="0.2">
      <c r="A716">
        <v>24</v>
      </c>
      <c r="B716">
        <v>40</v>
      </c>
      <c r="C716">
        <v>3</v>
      </c>
      <c r="D716">
        <v>71</v>
      </c>
      <c r="E716">
        <v>100</v>
      </c>
      <c r="F716">
        <v>134351</v>
      </c>
      <c r="G716">
        <v>2805</v>
      </c>
      <c r="H716">
        <v>2982</v>
      </c>
      <c r="I716">
        <v>267893</v>
      </c>
      <c r="J716">
        <f>Table8[[#This Row],[FalsePositive]]+Table8[[#This Row],[FalseNegative]]</f>
        <v>5787</v>
      </c>
      <c r="K716">
        <f>Table8[[#This Row],[TrueNegative]]+Table8[[#This Row],[TruePositive]]</f>
        <v>402244</v>
      </c>
    </row>
    <row r="717" spans="1:11" x14ac:dyDescent="0.2">
      <c r="A717">
        <v>24</v>
      </c>
      <c r="B717">
        <v>40</v>
      </c>
      <c r="C717">
        <v>6</v>
      </c>
      <c r="D717">
        <v>49</v>
      </c>
      <c r="E717">
        <v>100</v>
      </c>
      <c r="F717">
        <v>135764</v>
      </c>
      <c r="G717">
        <v>1392</v>
      </c>
      <c r="H717">
        <v>2271</v>
      </c>
      <c r="I717">
        <v>268604</v>
      </c>
      <c r="J717">
        <f>Table8[[#This Row],[FalsePositive]]+Table8[[#This Row],[FalseNegative]]</f>
        <v>3663</v>
      </c>
      <c r="K717">
        <f>Table8[[#This Row],[TrueNegative]]+Table8[[#This Row],[TruePositive]]</f>
        <v>404368</v>
      </c>
    </row>
    <row r="718" spans="1:11" x14ac:dyDescent="0.2">
      <c r="A718">
        <v>24</v>
      </c>
      <c r="B718">
        <v>40</v>
      </c>
      <c r="C718">
        <v>9</v>
      </c>
      <c r="D718">
        <v>51</v>
      </c>
      <c r="E718">
        <v>100</v>
      </c>
      <c r="F718">
        <v>135122</v>
      </c>
      <c r="G718">
        <v>2034</v>
      </c>
      <c r="H718">
        <v>1853</v>
      </c>
      <c r="I718">
        <v>269022</v>
      </c>
      <c r="J718">
        <f>Table8[[#This Row],[FalsePositive]]+Table8[[#This Row],[FalseNegative]]</f>
        <v>3887</v>
      </c>
      <c r="K718">
        <f>Table8[[#This Row],[TrueNegative]]+Table8[[#This Row],[TruePositive]]</f>
        <v>404144</v>
      </c>
    </row>
    <row r="719" spans="1:11" x14ac:dyDescent="0.2">
      <c r="A719">
        <v>24</v>
      </c>
      <c r="B719">
        <v>80</v>
      </c>
      <c r="C719">
        <v>3</v>
      </c>
      <c r="D719">
        <v>41</v>
      </c>
      <c r="E719">
        <v>100</v>
      </c>
      <c r="F719">
        <v>135800</v>
      </c>
      <c r="G719">
        <v>1356</v>
      </c>
      <c r="H719">
        <v>1795</v>
      </c>
      <c r="I719">
        <v>269080</v>
      </c>
      <c r="J719">
        <f>Table8[[#This Row],[FalsePositive]]+Table8[[#This Row],[FalseNegative]]</f>
        <v>3151</v>
      </c>
      <c r="K719">
        <f>Table8[[#This Row],[TrueNegative]]+Table8[[#This Row],[TruePositive]]</f>
        <v>404880</v>
      </c>
    </row>
    <row r="720" spans="1:11" x14ac:dyDescent="0.2">
      <c r="A720">
        <v>24</v>
      </c>
      <c r="B720">
        <v>80</v>
      </c>
      <c r="C720">
        <v>6</v>
      </c>
      <c r="D720">
        <v>39</v>
      </c>
      <c r="E720">
        <v>100</v>
      </c>
      <c r="F720">
        <v>136037</v>
      </c>
      <c r="G720">
        <v>1119</v>
      </c>
      <c r="H720">
        <v>1494</v>
      </c>
      <c r="I720">
        <v>269381</v>
      </c>
      <c r="J720">
        <f>Table8[[#This Row],[FalsePositive]]+Table8[[#This Row],[FalseNegative]]</f>
        <v>2613</v>
      </c>
      <c r="K720">
        <f>Table8[[#This Row],[TrueNegative]]+Table8[[#This Row],[TruePositive]]</f>
        <v>405418</v>
      </c>
    </row>
    <row r="721" spans="1:11" x14ac:dyDescent="0.2">
      <c r="A721">
        <v>24</v>
      </c>
      <c r="B721">
        <v>80</v>
      </c>
      <c r="C721">
        <v>9</v>
      </c>
      <c r="D721">
        <v>35</v>
      </c>
      <c r="E721">
        <v>100</v>
      </c>
      <c r="F721">
        <v>135874</v>
      </c>
      <c r="G721">
        <v>1282</v>
      </c>
      <c r="H721">
        <v>1440</v>
      </c>
      <c r="I721">
        <v>269435</v>
      </c>
      <c r="J721">
        <f>Table8[[#This Row],[FalsePositive]]+Table8[[#This Row],[FalseNegative]]</f>
        <v>2722</v>
      </c>
      <c r="K721">
        <f>Table8[[#This Row],[TrueNegative]]+Table8[[#This Row],[TruePositive]]</f>
        <v>405309</v>
      </c>
    </row>
    <row r="722" spans="1:11" x14ac:dyDescent="0.2">
      <c r="A722">
        <v>10</v>
      </c>
      <c r="B722">
        <v>120</v>
      </c>
      <c r="C722">
        <v>3</v>
      </c>
      <c r="D722">
        <v>46</v>
      </c>
      <c r="E722">
        <v>10</v>
      </c>
      <c r="F722">
        <v>63599</v>
      </c>
      <c r="G722">
        <v>436</v>
      </c>
      <c r="H722">
        <v>1985</v>
      </c>
      <c r="I722">
        <v>310397</v>
      </c>
      <c r="J722" s="4">
        <f>Table8[[#This Row],[FalsePositive]]+Table8[[#This Row],[FalseNegative]]</f>
        <v>2421</v>
      </c>
      <c r="K722" s="4">
        <f>Table8[[#This Row],[TrueNegative]]+Table8[[#This Row],[TruePositive]]</f>
        <v>373996</v>
      </c>
    </row>
    <row r="723" spans="1:11" x14ac:dyDescent="0.2">
      <c r="A723">
        <v>10</v>
      </c>
      <c r="B723">
        <v>120</v>
      </c>
      <c r="C723">
        <v>6</v>
      </c>
      <c r="D723">
        <v>48</v>
      </c>
      <c r="E723">
        <v>10</v>
      </c>
      <c r="F723">
        <v>63501</v>
      </c>
      <c r="G723">
        <v>534</v>
      </c>
      <c r="H723">
        <v>1864</v>
      </c>
      <c r="I723">
        <v>310518</v>
      </c>
      <c r="J723" s="4">
        <f>Table8[[#This Row],[FalsePositive]]+Table8[[#This Row],[FalseNegative]]</f>
        <v>2398</v>
      </c>
      <c r="K723" s="4">
        <f>Table8[[#This Row],[TrueNegative]]+Table8[[#This Row],[TruePositive]]</f>
        <v>374019</v>
      </c>
    </row>
    <row r="724" spans="1:11" x14ac:dyDescent="0.2">
      <c r="A724">
        <v>10</v>
      </c>
      <c r="B724">
        <v>120</v>
      </c>
      <c r="C724">
        <v>9</v>
      </c>
      <c r="D724">
        <v>46</v>
      </c>
      <c r="E724">
        <v>10</v>
      </c>
      <c r="F724">
        <v>63822</v>
      </c>
      <c r="G724">
        <v>213</v>
      </c>
      <c r="H724">
        <v>1972</v>
      </c>
      <c r="I724">
        <v>310410</v>
      </c>
      <c r="J724" s="4">
        <f>Table8[[#This Row],[FalsePositive]]+Table8[[#This Row],[FalseNegative]]</f>
        <v>2185</v>
      </c>
      <c r="K724" s="4">
        <f>Table8[[#This Row],[TrueNegative]]+Table8[[#This Row],[TruePositive]]</f>
        <v>374232</v>
      </c>
    </row>
    <row r="725" spans="1:11" x14ac:dyDescent="0.2">
      <c r="A725">
        <v>10</v>
      </c>
      <c r="B725">
        <v>120</v>
      </c>
      <c r="C725">
        <v>12</v>
      </c>
      <c r="D725">
        <v>46</v>
      </c>
      <c r="E725">
        <v>10</v>
      </c>
      <c r="F725">
        <v>63476</v>
      </c>
      <c r="G725">
        <v>559</v>
      </c>
      <c r="H725">
        <v>1830</v>
      </c>
      <c r="I725">
        <v>310552</v>
      </c>
      <c r="J725" s="4">
        <f>Table8[[#This Row],[FalsePositive]]+Table8[[#This Row],[FalseNegative]]</f>
        <v>2389</v>
      </c>
      <c r="K725" s="4">
        <f>Table8[[#This Row],[TrueNegative]]+Table8[[#This Row],[TruePositive]]</f>
        <v>374028</v>
      </c>
    </row>
    <row r="726" spans="1:11" x14ac:dyDescent="0.2">
      <c r="A726">
        <v>10</v>
      </c>
      <c r="B726">
        <v>160</v>
      </c>
      <c r="C726">
        <v>3</v>
      </c>
      <c r="D726">
        <v>44</v>
      </c>
      <c r="E726">
        <v>10</v>
      </c>
      <c r="F726">
        <v>63821</v>
      </c>
      <c r="G726">
        <v>214</v>
      </c>
      <c r="H726">
        <v>2113</v>
      </c>
      <c r="I726">
        <v>310269</v>
      </c>
      <c r="J726" s="4">
        <f>Table8[[#This Row],[FalsePositive]]+Table8[[#This Row],[FalseNegative]]</f>
        <v>2327</v>
      </c>
      <c r="K726" s="4">
        <f>Table8[[#This Row],[TrueNegative]]+Table8[[#This Row],[TruePositive]]</f>
        <v>374090</v>
      </c>
    </row>
    <row r="727" spans="1:11" x14ac:dyDescent="0.2">
      <c r="A727">
        <v>10</v>
      </c>
      <c r="B727">
        <v>160</v>
      </c>
      <c r="C727">
        <v>6</v>
      </c>
      <c r="D727">
        <v>44</v>
      </c>
      <c r="E727">
        <v>10</v>
      </c>
      <c r="F727">
        <v>63637</v>
      </c>
      <c r="G727">
        <v>398</v>
      </c>
      <c r="H727">
        <v>2117</v>
      </c>
      <c r="I727">
        <v>310265</v>
      </c>
      <c r="J727" s="4">
        <f>Table8[[#This Row],[FalsePositive]]+Table8[[#This Row],[FalseNegative]]</f>
        <v>2515</v>
      </c>
      <c r="K727" s="4">
        <f>Table8[[#This Row],[TrueNegative]]+Table8[[#This Row],[TruePositive]]</f>
        <v>373902</v>
      </c>
    </row>
    <row r="728" spans="1:11" x14ac:dyDescent="0.2">
      <c r="A728">
        <v>10</v>
      </c>
      <c r="B728">
        <v>160</v>
      </c>
      <c r="C728">
        <v>9</v>
      </c>
      <c r="D728">
        <v>48</v>
      </c>
      <c r="E728">
        <v>10</v>
      </c>
      <c r="F728">
        <v>63804</v>
      </c>
      <c r="G728">
        <v>231</v>
      </c>
      <c r="H728">
        <v>2013</v>
      </c>
      <c r="I728">
        <v>310369</v>
      </c>
      <c r="J728" s="4">
        <f>Table8[[#This Row],[FalsePositive]]+Table8[[#This Row],[FalseNegative]]</f>
        <v>2244</v>
      </c>
      <c r="K728" s="4">
        <f>Table8[[#This Row],[TrueNegative]]+Table8[[#This Row],[TruePositive]]</f>
        <v>374173</v>
      </c>
    </row>
    <row r="729" spans="1:11" x14ac:dyDescent="0.2">
      <c r="A729">
        <v>10</v>
      </c>
      <c r="B729">
        <v>160</v>
      </c>
      <c r="C729">
        <v>12</v>
      </c>
      <c r="D729">
        <v>48</v>
      </c>
      <c r="E729">
        <v>10</v>
      </c>
      <c r="F729">
        <v>63423</v>
      </c>
      <c r="G729">
        <v>612</v>
      </c>
      <c r="H729">
        <v>1996</v>
      </c>
      <c r="I729">
        <v>310386</v>
      </c>
      <c r="J729" s="4">
        <f>Table8[[#This Row],[FalsePositive]]+Table8[[#This Row],[FalseNegative]]</f>
        <v>2608</v>
      </c>
      <c r="K729" s="4">
        <f>Table8[[#This Row],[TrueNegative]]+Table8[[#This Row],[TruePositive]]</f>
        <v>373809</v>
      </c>
    </row>
    <row r="730" spans="1:11" x14ac:dyDescent="0.2">
      <c r="A730">
        <v>10</v>
      </c>
      <c r="B730">
        <v>180</v>
      </c>
      <c r="C730">
        <v>3</v>
      </c>
      <c r="D730">
        <v>42</v>
      </c>
      <c r="E730">
        <v>10</v>
      </c>
      <c r="F730">
        <v>63872</v>
      </c>
      <c r="G730">
        <v>163</v>
      </c>
      <c r="H730">
        <v>2185</v>
      </c>
      <c r="I730">
        <v>310197</v>
      </c>
      <c r="J730" s="4">
        <f>Table8[[#This Row],[FalsePositive]]+Table8[[#This Row],[FalseNegative]]</f>
        <v>2348</v>
      </c>
      <c r="K730" s="4">
        <f>Table8[[#This Row],[TrueNegative]]+Table8[[#This Row],[TruePositive]]</f>
        <v>374069</v>
      </c>
    </row>
    <row r="731" spans="1:11" x14ac:dyDescent="0.2">
      <c r="A731">
        <v>10</v>
      </c>
      <c r="B731">
        <v>180</v>
      </c>
      <c r="C731">
        <v>6</v>
      </c>
      <c r="D731">
        <v>42</v>
      </c>
      <c r="E731">
        <v>10</v>
      </c>
      <c r="F731">
        <v>64018</v>
      </c>
      <c r="G731">
        <v>17</v>
      </c>
      <c r="H731">
        <v>2140</v>
      </c>
      <c r="I731">
        <v>310242</v>
      </c>
      <c r="J731" s="4">
        <f>Table8[[#This Row],[FalsePositive]]+Table8[[#This Row],[FalseNegative]]</f>
        <v>2157</v>
      </c>
      <c r="K731" s="4">
        <f>Table8[[#This Row],[TrueNegative]]+Table8[[#This Row],[TruePositive]]</f>
        <v>374260</v>
      </c>
    </row>
    <row r="732" spans="1:11" x14ac:dyDescent="0.2">
      <c r="A732">
        <v>10</v>
      </c>
      <c r="B732">
        <v>180</v>
      </c>
      <c r="C732">
        <v>9</v>
      </c>
      <c r="D732">
        <v>42</v>
      </c>
      <c r="E732">
        <v>10</v>
      </c>
      <c r="F732">
        <v>63815</v>
      </c>
      <c r="G732">
        <v>220</v>
      </c>
      <c r="H732">
        <v>2177</v>
      </c>
      <c r="I732">
        <v>310205</v>
      </c>
      <c r="J732" s="4">
        <f>Table8[[#This Row],[FalsePositive]]+Table8[[#This Row],[FalseNegative]]</f>
        <v>2397</v>
      </c>
      <c r="K732" s="4">
        <f>Table8[[#This Row],[TrueNegative]]+Table8[[#This Row],[TruePositive]]</f>
        <v>374020</v>
      </c>
    </row>
    <row r="733" spans="1:11" x14ac:dyDescent="0.2">
      <c r="A733">
        <v>10</v>
      </c>
      <c r="B733">
        <v>180</v>
      </c>
      <c r="C733">
        <v>12</v>
      </c>
      <c r="D733">
        <v>42</v>
      </c>
      <c r="E733">
        <v>10</v>
      </c>
      <c r="F733">
        <v>63735</v>
      </c>
      <c r="G733">
        <v>300</v>
      </c>
      <c r="H733">
        <v>2189</v>
      </c>
      <c r="I733">
        <v>310193</v>
      </c>
      <c r="J733" s="4">
        <f>Table8[[#This Row],[FalsePositive]]+Table8[[#This Row],[FalseNegative]]</f>
        <v>2489</v>
      </c>
      <c r="K733" s="4">
        <f>Table8[[#This Row],[TrueNegative]]+Table8[[#This Row],[TruePositive]]</f>
        <v>373928</v>
      </c>
    </row>
    <row r="734" spans="1:11" x14ac:dyDescent="0.2">
      <c r="A734">
        <v>10</v>
      </c>
      <c r="B734">
        <v>120</v>
      </c>
      <c r="C734">
        <v>3</v>
      </c>
      <c r="D734">
        <v>48</v>
      </c>
      <c r="E734">
        <v>20</v>
      </c>
      <c r="F734">
        <v>63485</v>
      </c>
      <c r="G734">
        <v>550</v>
      </c>
      <c r="H734">
        <v>1645</v>
      </c>
      <c r="I734">
        <v>310737</v>
      </c>
      <c r="J734" s="4">
        <f>Table8[[#This Row],[FalsePositive]]+Table8[[#This Row],[FalseNegative]]</f>
        <v>2195</v>
      </c>
      <c r="K734" s="4">
        <f>Table8[[#This Row],[TrueNegative]]+Table8[[#This Row],[TruePositive]]</f>
        <v>374222</v>
      </c>
    </row>
    <row r="735" spans="1:11" x14ac:dyDescent="0.2">
      <c r="A735">
        <v>10</v>
      </c>
      <c r="B735">
        <v>120</v>
      </c>
      <c r="C735">
        <v>6</v>
      </c>
      <c r="D735">
        <v>44</v>
      </c>
      <c r="E735">
        <v>20</v>
      </c>
      <c r="F735">
        <v>63673</v>
      </c>
      <c r="G735">
        <v>362</v>
      </c>
      <c r="H735">
        <v>1790</v>
      </c>
      <c r="I735">
        <v>310592</v>
      </c>
      <c r="J735" s="4">
        <f>Table8[[#This Row],[FalsePositive]]+Table8[[#This Row],[FalseNegative]]</f>
        <v>2152</v>
      </c>
      <c r="K735" s="4">
        <f>Table8[[#This Row],[TrueNegative]]+Table8[[#This Row],[TruePositive]]</f>
        <v>374265</v>
      </c>
    </row>
    <row r="736" spans="1:11" x14ac:dyDescent="0.2">
      <c r="A736">
        <v>10</v>
      </c>
      <c r="B736">
        <v>120</v>
      </c>
      <c r="C736">
        <v>9</v>
      </c>
      <c r="D736">
        <v>46</v>
      </c>
      <c r="E736">
        <v>20</v>
      </c>
      <c r="F736">
        <v>63412</v>
      </c>
      <c r="G736">
        <v>623</v>
      </c>
      <c r="H736">
        <v>1873</v>
      </c>
      <c r="I736">
        <v>310509</v>
      </c>
      <c r="J736" s="4">
        <f>Table8[[#This Row],[FalsePositive]]+Table8[[#This Row],[FalseNegative]]</f>
        <v>2496</v>
      </c>
      <c r="K736" s="4">
        <f>Table8[[#This Row],[TrueNegative]]+Table8[[#This Row],[TruePositive]]</f>
        <v>373921</v>
      </c>
    </row>
    <row r="737" spans="1:11" x14ac:dyDescent="0.2">
      <c r="A737">
        <v>10</v>
      </c>
      <c r="B737">
        <v>120</v>
      </c>
      <c r="C737">
        <v>12</v>
      </c>
      <c r="D737">
        <v>46</v>
      </c>
      <c r="E737">
        <v>20</v>
      </c>
      <c r="F737">
        <v>63516</v>
      </c>
      <c r="G737">
        <v>519</v>
      </c>
      <c r="H737">
        <v>1909</v>
      </c>
      <c r="I737">
        <v>310473</v>
      </c>
      <c r="J737" s="4">
        <f>Table8[[#This Row],[FalsePositive]]+Table8[[#This Row],[FalseNegative]]</f>
        <v>2428</v>
      </c>
      <c r="K737" s="4">
        <f>Table8[[#This Row],[TrueNegative]]+Table8[[#This Row],[TruePositive]]</f>
        <v>373989</v>
      </c>
    </row>
    <row r="738" spans="1:11" x14ac:dyDescent="0.2">
      <c r="A738">
        <v>10</v>
      </c>
      <c r="B738">
        <v>160</v>
      </c>
      <c r="C738">
        <v>3</v>
      </c>
      <c r="D738">
        <v>48</v>
      </c>
      <c r="E738">
        <v>20</v>
      </c>
      <c r="F738">
        <v>63462</v>
      </c>
      <c r="G738">
        <v>573</v>
      </c>
      <c r="H738">
        <v>1980</v>
      </c>
      <c r="I738">
        <v>310402</v>
      </c>
      <c r="J738" s="4">
        <f>Table8[[#This Row],[FalsePositive]]+Table8[[#This Row],[FalseNegative]]</f>
        <v>2553</v>
      </c>
      <c r="K738" s="4">
        <f>Table8[[#This Row],[TrueNegative]]+Table8[[#This Row],[TruePositive]]</f>
        <v>373864</v>
      </c>
    </row>
    <row r="739" spans="1:11" x14ac:dyDescent="0.2">
      <c r="A739">
        <v>10</v>
      </c>
      <c r="B739">
        <v>160</v>
      </c>
      <c r="C739">
        <v>6</v>
      </c>
      <c r="D739">
        <v>48</v>
      </c>
      <c r="E739">
        <v>20</v>
      </c>
      <c r="F739">
        <v>63285</v>
      </c>
      <c r="G739">
        <v>750</v>
      </c>
      <c r="H739">
        <v>2037</v>
      </c>
      <c r="I739">
        <v>310345</v>
      </c>
      <c r="J739" s="4">
        <f>Table8[[#This Row],[FalsePositive]]+Table8[[#This Row],[FalseNegative]]</f>
        <v>2787</v>
      </c>
      <c r="K739" s="4">
        <f>Table8[[#This Row],[TrueNegative]]+Table8[[#This Row],[TruePositive]]</f>
        <v>373630</v>
      </c>
    </row>
    <row r="740" spans="1:11" x14ac:dyDescent="0.2">
      <c r="A740">
        <v>10</v>
      </c>
      <c r="B740">
        <v>160</v>
      </c>
      <c r="C740">
        <v>9</v>
      </c>
      <c r="D740">
        <v>48</v>
      </c>
      <c r="E740">
        <v>20</v>
      </c>
      <c r="F740">
        <v>63161</v>
      </c>
      <c r="G740">
        <v>874</v>
      </c>
      <c r="H740">
        <v>2097</v>
      </c>
      <c r="I740">
        <v>310285</v>
      </c>
      <c r="J740" s="4">
        <f>Table8[[#This Row],[FalsePositive]]+Table8[[#This Row],[FalseNegative]]</f>
        <v>2971</v>
      </c>
      <c r="K740" s="4">
        <f>Table8[[#This Row],[TrueNegative]]+Table8[[#This Row],[TruePositive]]</f>
        <v>373446</v>
      </c>
    </row>
    <row r="741" spans="1:11" x14ac:dyDescent="0.2">
      <c r="A741">
        <v>10</v>
      </c>
      <c r="B741">
        <v>160</v>
      </c>
      <c r="C741">
        <v>12</v>
      </c>
      <c r="D741">
        <v>44</v>
      </c>
      <c r="E741">
        <v>20</v>
      </c>
      <c r="F741">
        <v>63467</v>
      </c>
      <c r="G741">
        <v>568</v>
      </c>
      <c r="H741">
        <v>2168</v>
      </c>
      <c r="I741">
        <v>310214</v>
      </c>
      <c r="J741" s="4">
        <f>Table8[[#This Row],[FalsePositive]]+Table8[[#This Row],[FalseNegative]]</f>
        <v>2736</v>
      </c>
      <c r="K741" s="4">
        <f>Table8[[#This Row],[TrueNegative]]+Table8[[#This Row],[TruePositive]]</f>
        <v>373681</v>
      </c>
    </row>
    <row r="742" spans="1:11" x14ac:dyDescent="0.2">
      <c r="A742">
        <v>10</v>
      </c>
      <c r="B742">
        <v>180</v>
      </c>
      <c r="C742">
        <v>3</v>
      </c>
      <c r="D742">
        <v>42</v>
      </c>
      <c r="E742">
        <v>20</v>
      </c>
      <c r="F742">
        <v>63553</v>
      </c>
      <c r="G742">
        <v>482</v>
      </c>
      <c r="H742">
        <v>2273</v>
      </c>
      <c r="I742">
        <v>310109</v>
      </c>
      <c r="J742" s="4">
        <f>Table8[[#This Row],[FalsePositive]]+Table8[[#This Row],[FalseNegative]]</f>
        <v>2755</v>
      </c>
      <c r="K742" s="4">
        <f>Table8[[#This Row],[TrueNegative]]+Table8[[#This Row],[TruePositive]]</f>
        <v>373662</v>
      </c>
    </row>
    <row r="743" spans="1:11" x14ac:dyDescent="0.2">
      <c r="A743">
        <v>10</v>
      </c>
      <c r="B743">
        <v>180</v>
      </c>
      <c r="C743">
        <v>6</v>
      </c>
      <c r="D743">
        <v>42</v>
      </c>
      <c r="E743">
        <v>20</v>
      </c>
      <c r="F743">
        <v>63808</v>
      </c>
      <c r="G743">
        <v>227</v>
      </c>
      <c r="H743">
        <v>2181</v>
      </c>
      <c r="I743">
        <v>310201</v>
      </c>
      <c r="J743" s="4">
        <f>Table8[[#This Row],[FalsePositive]]+Table8[[#This Row],[FalseNegative]]</f>
        <v>2408</v>
      </c>
      <c r="K743" s="4">
        <f>Table8[[#This Row],[TrueNegative]]+Table8[[#This Row],[TruePositive]]</f>
        <v>374009</v>
      </c>
    </row>
    <row r="744" spans="1:11" x14ac:dyDescent="0.2">
      <c r="A744">
        <v>10</v>
      </c>
      <c r="B744">
        <v>180</v>
      </c>
      <c r="C744">
        <v>9</v>
      </c>
      <c r="D744">
        <v>42</v>
      </c>
      <c r="E744">
        <v>20</v>
      </c>
      <c r="F744">
        <v>63994</v>
      </c>
      <c r="G744">
        <v>41</v>
      </c>
      <c r="H744">
        <v>2140</v>
      </c>
      <c r="I744">
        <v>310242</v>
      </c>
      <c r="J744" s="4">
        <f>Table8[[#This Row],[FalsePositive]]+Table8[[#This Row],[FalseNegative]]</f>
        <v>2181</v>
      </c>
      <c r="K744" s="4">
        <f>Table8[[#This Row],[TrueNegative]]+Table8[[#This Row],[TruePositive]]</f>
        <v>374236</v>
      </c>
    </row>
    <row r="745" spans="1:11" x14ac:dyDescent="0.2">
      <c r="A745">
        <v>10</v>
      </c>
      <c r="B745">
        <v>180</v>
      </c>
      <c r="C745">
        <v>12</v>
      </c>
      <c r="D745">
        <v>42</v>
      </c>
      <c r="E745">
        <v>20</v>
      </c>
      <c r="F745">
        <v>63791</v>
      </c>
      <c r="G745">
        <v>244</v>
      </c>
      <c r="H745">
        <v>2184</v>
      </c>
      <c r="I745">
        <v>310198</v>
      </c>
      <c r="J745" s="4">
        <f>Table8[[#This Row],[FalsePositive]]+Table8[[#This Row],[FalseNegative]]</f>
        <v>2428</v>
      </c>
      <c r="K745" s="4">
        <f>Table8[[#This Row],[TrueNegative]]+Table8[[#This Row],[TruePositive]]</f>
        <v>373989</v>
      </c>
    </row>
    <row r="746" spans="1:11" x14ac:dyDescent="0.2">
      <c r="A746">
        <v>10</v>
      </c>
      <c r="B746">
        <v>120</v>
      </c>
      <c r="C746">
        <v>3</v>
      </c>
      <c r="D746">
        <v>48</v>
      </c>
      <c r="E746">
        <v>30</v>
      </c>
      <c r="F746">
        <v>63405</v>
      </c>
      <c r="G746">
        <v>630</v>
      </c>
      <c r="H746">
        <v>1819</v>
      </c>
      <c r="I746">
        <v>310563</v>
      </c>
      <c r="J746" s="4">
        <f>Table8[[#This Row],[FalsePositive]]+Table8[[#This Row],[FalseNegative]]</f>
        <v>2449</v>
      </c>
      <c r="K746" s="4">
        <f>Table8[[#This Row],[TrueNegative]]+Table8[[#This Row],[TruePositive]]</f>
        <v>373968</v>
      </c>
    </row>
    <row r="747" spans="1:11" x14ac:dyDescent="0.2">
      <c r="A747">
        <v>10</v>
      </c>
      <c r="B747">
        <v>120</v>
      </c>
      <c r="C747">
        <v>6</v>
      </c>
      <c r="D747">
        <v>48</v>
      </c>
      <c r="E747">
        <v>30</v>
      </c>
      <c r="F747">
        <v>63455</v>
      </c>
      <c r="G747">
        <v>580</v>
      </c>
      <c r="H747">
        <v>1950</v>
      </c>
      <c r="I747">
        <v>310432</v>
      </c>
      <c r="J747" s="4">
        <f>Table8[[#This Row],[FalsePositive]]+Table8[[#This Row],[FalseNegative]]</f>
        <v>2530</v>
      </c>
      <c r="K747" s="4">
        <f>Table8[[#This Row],[TrueNegative]]+Table8[[#This Row],[TruePositive]]</f>
        <v>373887</v>
      </c>
    </row>
    <row r="748" spans="1:11" x14ac:dyDescent="0.2">
      <c r="A748">
        <v>10</v>
      </c>
      <c r="B748">
        <v>120</v>
      </c>
      <c r="C748">
        <v>9</v>
      </c>
      <c r="D748">
        <v>48</v>
      </c>
      <c r="E748">
        <v>30</v>
      </c>
      <c r="F748">
        <v>63396</v>
      </c>
      <c r="G748">
        <v>639</v>
      </c>
      <c r="H748">
        <v>1759</v>
      </c>
      <c r="I748">
        <v>310623</v>
      </c>
      <c r="J748" s="4">
        <f>Table8[[#This Row],[FalsePositive]]+Table8[[#This Row],[FalseNegative]]</f>
        <v>2398</v>
      </c>
      <c r="K748" s="4">
        <f>Table8[[#This Row],[TrueNegative]]+Table8[[#This Row],[TruePositive]]</f>
        <v>374019</v>
      </c>
    </row>
    <row r="749" spans="1:11" x14ac:dyDescent="0.2">
      <c r="A749">
        <v>10</v>
      </c>
      <c r="B749">
        <v>120</v>
      </c>
      <c r="C749">
        <v>12</v>
      </c>
      <c r="D749">
        <v>44</v>
      </c>
      <c r="E749">
        <v>30</v>
      </c>
      <c r="F749">
        <v>63630</v>
      </c>
      <c r="G749">
        <v>405</v>
      </c>
      <c r="H749">
        <v>1691</v>
      </c>
      <c r="I749">
        <v>310691</v>
      </c>
      <c r="J749" s="4">
        <f>Table8[[#This Row],[FalsePositive]]+Table8[[#This Row],[FalseNegative]]</f>
        <v>2096</v>
      </c>
      <c r="K749" s="4">
        <f>Table8[[#This Row],[TrueNegative]]+Table8[[#This Row],[TruePositive]]</f>
        <v>374321</v>
      </c>
    </row>
    <row r="750" spans="1:11" x14ac:dyDescent="0.2">
      <c r="A750">
        <v>10</v>
      </c>
      <c r="B750">
        <v>160</v>
      </c>
      <c r="C750">
        <v>3</v>
      </c>
      <c r="D750">
        <v>48</v>
      </c>
      <c r="E750">
        <v>30</v>
      </c>
      <c r="F750">
        <v>63392</v>
      </c>
      <c r="G750">
        <v>643</v>
      </c>
      <c r="H750">
        <v>2093</v>
      </c>
      <c r="I750">
        <v>310289</v>
      </c>
      <c r="J750" s="4">
        <f>Table8[[#This Row],[FalsePositive]]+Table8[[#This Row],[FalseNegative]]</f>
        <v>2736</v>
      </c>
      <c r="K750" s="4">
        <f>Table8[[#This Row],[TrueNegative]]+Table8[[#This Row],[TruePositive]]</f>
        <v>373681</v>
      </c>
    </row>
    <row r="751" spans="1:11" x14ac:dyDescent="0.2">
      <c r="A751">
        <v>10</v>
      </c>
      <c r="B751">
        <v>160</v>
      </c>
      <c r="C751">
        <v>6</v>
      </c>
      <c r="D751">
        <v>46</v>
      </c>
      <c r="E751">
        <v>30</v>
      </c>
      <c r="F751">
        <v>63357</v>
      </c>
      <c r="G751">
        <v>678</v>
      </c>
      <c r="H751">
        <v>2211</v>
      </c>
      <c r="I751">
        <v>310171</v>
      </c>
      <c r="J751" s="4">
        <f>Table8[[#This Row],[FalsePositive]]+Table8[[#This Row],[FalseNegative]]</f>
        <v>2889</v>
      </c>
      <c r="K751" s="4">
        <f>Table8[[#This Row],[TrueNegative]]+Table8[[#This Row],[TruePositive]]</f>
        <v>373528</v>
      </c>
    </row>
    <row r="752" spans="1:11" x14ac:dyDescent="0.2">
      <c r="A752">
        <v>10</v>
      </c>
      <c r="B752">
        <v>160</v>
      </c>
      <c r="C752">
        <v>9</v>
      </c>
      <c r="D752">
        <v>50</v>
      </c>
      <c r="E752">
        <v>30</v>
      </c>
      <c r="F752">
        <v>63400</v>
      </c>
      <c r="G752">
        <v>635</v>
      </c>
      <c r="H752">
        <v>2280</v>
      </c>
      <c r="I752">
        <v>310102</v>
      </c>
      <c r="J752" s="4">
        <f>Table8[[#This Row],[FalsePositive]]+Table8[[#This Row],[FalseNegative]]</f>
        <v>2915</v>
      </c>
      <c r="K752" s="4">
        <f>Table8[[#This Row],[TrueNegative]]+Table8[[#This Row],[TruePositive]]</f>
        <v>373502</v>
      </c>
    </row>
    <row r="753" spans="1:11" x14ac:dyDescent="0.2">
      <c r="A753">
        <v>10</v>
      </c>
      <c r="B753">
        <v>160</v>
      </c>
      <c r="C753">
        <v>12</v>
      </c>
      <c r="D753">
        <v>48</v>
      </c>
      <c r="E753">
        <v>30</v>
      </c>
      <c r="F753">
        <v>63453</v>
      </c>
      <c r="G753">
        <v>582</v>
      </c>
      <c r="H753">
        <v>2068</v>
      </c>
      <c r="I753">
        <v>310314</v>
      </c>
      <c r="J753" s="4">
        <f>Table8[[#This Row],[FalsePositive]]+Table8[[#This Row],[FalseNegative]]</f>
        <v>2650</v>
      </c>
      <c r="K753" s="4">
        <f>Table8[[#This Row],[TrueNegative]]+Table8[[#This Row],[TruePositive]]</f>
        <v>373767</v>
      </c>
    </row>
    <row r="754" spans="1:11" x14ac:dyDescent="0.2">
      <c r="A754">
        <v>10</v>
      </c>
      <c r="B754">
        <v>180</v>
      </c>
      <c r="C754">
        <v>3</v>
      </c>
      <c r="D754">
        <v>42</v>
      </c>
      <c r="E754">
        <v>30</v>
      </c>
      <c r="F754">
        <v>63739</v>
      </c>
      <c r="G754">
        <v>296</v>
      </c>
      <c r="H754">
        <v>2176</v>
      </c>
      <c r="I754">
        <v>310206</v>
      </c>
      <c r="J754" s="4">
        <f>Table8[[#This Row],[FalsePositive]]+Table8[[#This Row],[FalseNegative]]</f>
        <v>2472</v>
      </c>
      <c r="K754" s="4">
        <f>Table8[[#This Row],[TrueNegative]]+Table8[[#This Row],[TruePositive]]</f>
        <v>373945</v>
      </c>
    </row>
    <row r="755" spans="1:11" x14ac:dyDescent="0.2">
      <c r="A755">
        <v>10</v>
      </c>
      <c r="B755">
        <v>180</v>
      </c>
      <c r="C755">
        <v>6</v>
      </c>
      <c r="D755">
        <v>42</v>
      </c>
      <c r="E755">
        <v>30</v>
      </c>
      <c r="F755">
        <v>63925</v>
      </c>
      <c r="G755">
        <v>110</v>
      </c>
      <c r="H755">
        <v>2272</v>
      </c>
      <c r="I755">
        <v>310110</v>
      </c>
      <c r="J755" s="4">
        <f>Table8[[#This Row],[FalsePositive]]+Table8[[#This Row],[FalseNegative]]</f>
        <v>2382</v>
      </c>
      <c r="K755" s="4">
        <f>Table8[[#This Row],[TrueNegative]]+Table8[[#This Row],[TruePositive]]</f>
        <v>374035</v>
      </c>
    </row>
    <row r="756" spans="1:11" x14ac:dyDescent="0.2">
      <c r="A756">
        <v>10</v>
      </c>
      <c r="B756">
        <v>180</v>
      </c>
      <c r="C756">
        <v>9</v>
      </c>
      <c r="D756">
        <v>42</v>
      </c>
      <c r="E756">
        <v>30</v>
      </c>
      <c r="F756">
        <v>63914</v>
      </c>
      <c r="G756">
        <v>121</v>
      </c>
      <c r="H756">
        <v>2283</v>
      </c>
      <c r="I756">
        <v>310099</v>
      </c>
      <c r="J756" s="4">
        <f>Table8[[#This Row],[FalsePositive]]+Table8[[#This Row],[FalseNegative]]</f>
        <v>2404</v>
      </c>
      <c r="K756" s="4">
        <f>Table8[[#This Row],[TrueNegative]]+Table8[[#This Row],[TruePositive]]</f>
        <v>374013</v>
      </c>
    </row>
    <row r="757" spans="1:11" x14ac:dyDescent="0.2">
      <c r="A757">
        <v>10</v>
      </c>
      <c r="B757">
        <v>180</v>
      </c>
      <c r="C757">
        <v>12</v>
      </c>
      <c r="D757">
        <v>42</v>
      </c>
      <c r="E757">
        <v>30</v>
      </c>
      <c r="F757">
        <v>63821</v>
      </c>
      <c r="G757">
        <v>214</v>
      </c>
      <c r="H757">
        <v>2191</v>
      </c>
      <c r="I757">
        <v>310191</v>
      </c>
      <c r="J757" s="4">
        <f>Table8[[#This Row],[FalsePositive]]+Table8[[#This Row],[FalseNegative]]</f>
        <v>2405</v>
      </c>
      <c r="K757" s="4">
        <f>Table8[[#This Row],[TrueNegative]]+Table8[[#This Row],[TruePositive]]</f>
        <v>374012</v>
      </c>
    </row>
    <row r="758" spans="1:11" x14ac:dyDescent="0.2">
      <c r="A758">
        <v>10</v>
      </c>
      <c r="B758">
        <v>120</v>
      </c>
      <c r="C758">
        <v>3</v>
      </c>
      <c r="D758">
        <v>50</v>
      </c>
      <c r="E758">
        <v>40</v>
      </c>
      <c r="F758">
        <v>63506</v>
      </c>
      <c r="G758">
        <v>529</v>
      </c>
      <c r="H758">
        <v>2119</v>
      </c>
      <c r="I758">
        <v>310263</v>
      </c>
      <c r="J758" s="4">
        <f>Table8[[#This Row],[FalsePositive]]+Table8[[#This Row],[FalseNegative]]</f>
        <v>2648</v>
      </c>
      <c r="K758" s="4">
        <f>Table8[[#This Row],[TrueNegative]]+Table8[[#This Row],[TruePositive]]</f>
        <v>373769</v>
      </c>
    </row>
    <row r="759" spans="1:11" x14ac:dyDescent="0.2">
      <c r="A759">
        <v>10</v>
      </c>
      <c r="B759">
        <v>120</v>
      </c>
      <c r="C759">
        <v>6</v>
      </c>
      <c r="D759">
        <v>48</v>
      </c>
      <c r="E759">
        <v>40</v>
      </c>
      <c r="F759">
        <v>63882</v>
      </c>
      <c r="G759">
        <v>153</v>
      </c>
      <c r="H759">
        <v>2546</v>
      </c>
      <c r="I759">
        <v>309836</v>
      </c>
      <c r="J759" s="4">
        <f>Table8[[#This Row],[FalsePositive]]+Table8[[#This Row],[FalseNegative]]</f>
        <v>2699</v>
      </c>
      <c r="K759" s="4">
        <f>Table8[[#This Row],[TrueNegative]]+Table8[[#This Row],[TruePositive]]</f>
        <v>373718</v>
      </c>
    </row>
    <row r="760" spans="1:11" x14ac:dyDescent="0.2">
      <c r="A760">
        <v>10</v>
      </c>
      <c r="B760">
        <v>120</v>
      </c>
      <c r="C760">
        <v>9</v>
      </c>
      <c r="D760">
        <v>48</v>
      </c>
      <c r="E760">
        <v>40</v>
      </c>
      <c r="F760">
        <v>63518</v>
      </c>
      <c r="G760">
        <v>517</v>
      </c>
      <c r="H760">
        <v>2325</v>
      </c>
      <c r="I760">
        <v>310057</v>
      </c>
      <c r="J760" s="4">
        <f>Table8[[#This Row],[FalsePositive]]+Table8[[#This Row],[FalseNegative]]</f>
        <v>2842</v>
      </c>
      <c r="K760" s="4">
        <f>Table8[[#This Row],[TrueNegative]]+Table8[[#This Row],[TruePositive]]</f>
        <v>373575</v>
      </c>
    </row>
    <row r="761" spans="1:11" x14ac:dyDescent="0.2">
      <c r="A761">
        <v>10</v>
      </c>
      <c r="B761">
        <v>120</v>
      </c>
      <c r="C761">
        <v>12</v>
      </c>
      <c r="D761">
        <v>50</v>
      </c>
      <c r="E761">
        <v>40</v>
      </c>
      <c r="F761">
        <v>63270</v>
      </c>
      <c r="G761">
        <v>765</v>
      </c>
      <c r="H761">
        <v>2177</v>
      </c>
      <c r="I761">
        <v>310205</v>
      </c>
      <c r="J761" s="4">
        <f>Table8[[#This Row],[FalsePositive]]+Table8[[#This Row],[FalseNegative]]</f>
        <v>2942</v>
      </c>
      <c r="K761" s="4">
        <f>Table8[[#This Row],[TrueNegative]]+Table8[[#This Row],[TruePositive]]</f>
        <v>373475</v>
      </c>
    </row>
    <row r="762" spans="1:11" x14ac:dyDescent="0.2">
      <c r="A762">
        <v>10</v>
      </c>
      <c r="B762">
        <v>160</v>
      </c>
      <c r="C762">
        <v>3</v>
      </c>
      <c r="D762">
        <v>44</v>
      </c>
      <c r="E762">
        <v>40</v>
      </c>
      <c r="F762">
        <v>63544</v>
      </c>
      <c r="G762">
        <v>491</v>
      </c>
      <c r="H762">
        <v>2028</v>
      </c>
      <c r="I762">
        <v>310354</v>
      </c>
      <c r="J762" s="4">
        <f>Table8[[#This Row],[FalsePositive]]+Table8[[#This Row],[FalseNegative]]</f>
        <v>2519</v>
      </c>
      <c r="K762" s="4">
        <f>Table8[[#This Row],[TrueNegative]]+Table8[[#This Row],[TruePositive]]</f>
        <v>373898</v>
      </c>
    </row>
    <row r="763" spans="1:11" x14ac:dyDescent="0.2">
      <c r="A763">
        <v>10</v>
      </c>
      <c r="B763">
        <v>160</v>
      </c>
      <c r="C763">
        <v>6</v>
      </c>
      <c r="D763">
        <v>44</v>
      </c>
      <c r="E763">
        <v>40</v>
      </c>
      <c r="F763">
        <v>63369</v>
      </c>
      <c r="G763">
        <v>666</v>
      </c>
      <c r="H763">
        <v>2154</v>
      </c>
      <c r="I763">
        <v>310228</v>
      </c>
      <c r="J763" s="4">
        <f>Table8[[#This Row],[FalsePositive]]+Table8[[#This Row],[FalseNegative]]</f>
        <v>2820</v>
      </c>
      <c r="K763" s="4">
        <f>Table8[[#This Row],[TrueNegative]]+Table8[[#This Row],[TruePositive]]</f>
        <v>373597</v>
      </c>
    </row>
    <row r="764" spans="1:11" x14ac:dyDescent="0.2">
      <c r="A764">
        <v>10</v>
      </c>
      <c r="B764">
        <v>160</v>
      </c>
      <c r="C764">
        <v>9</v>
      </c>
      <c r="D764">
        <v>50</v>
      </c>
      <c r="E764">
        <v>40</v>
      </c>
      <c r="F764">
        <v>63444</v>
      </c>
      <c r="G764">
        <v>591</v>
      </c>
      <c r="H764">
        <v>2267</v>
      </c>
      <c r="I764">
        <v>310115</v>
      </c>
      <c r="J764" s="4">
        <f>Table8[[#This Row],[FalsePositive]]+Table8[[#This Row],[FalseNegative]]</f>
        <v>2858</v>
      </c>
      <c r="K764" s="4">
        <f>Table8[[#This Row],[TrueNegative]]+Table8[[#This Row],[TruePositive]]</f>
        <v>373559</v>
      </c>
    </row>
    <row r="765" spans="1:11" x14ac:dyDescent="0.2">
      <c r="A765">
        <v>10</v>
      </c>
      <c r="B765">
        <v>160</v>
      </c>
      <c r="C765">
        <v>12</v>
      </c>
      <c r="D765">
        <v>46</v>
      </c>
      <c r="E765">
        <v>40</v>
      </c>
      <c r="F765">
        <v>63598</v>
      </c>
      <c r="G765">
        <v>437</v>
      </c>
      <c r="H765">
        <v>2144</v>
      </c>
      <c r="I765">
        <v>310238</v>
      </c>
      <c r="J765" s="4">
        <f>Table8[[#This Row],[FalsePositive]]+Table8[[#This Row],[FalseNegative]]</f>
        <v>2581</v>
      </c>
      <c r="K765" s="4">
        <f>Table8[[#This Row],[TrueNegative]]+Table8[[#This Row],[TruePositive]]</f>
        <v>373836</v>
      </c>
    </row>
    <row r="766" spans="1:11" x14ac:dyDescent="0.2">
      <c r="A766">
        <v>10</v>
      </c>
      <c r="B766">
        <v>180</v>
      </c>
      <c r="C766">
        <v>3</v>
      </c>
      <c r="D766">
        <v>44</v>
      </c>
      <c r="E766">
        <v>40</v>
      </c>
      <c r="F766">
        <v>63728</v>
      </c>
      <c r="G766">
        <v>307</v>
      </c>
      <c r="H766">
        <v>2274</v>
      </c>
      <c r="I766">
        <v>310108</v>
      </c>
      <c r="J766" s="4">
        <f>Table8[[#This Row],[FalsePositive]]+Table8[[#This Row],[FalseNegative]]</f>
        <v>2581</v>
      </c>
      <c r="K766" s="4">
        <f>Table8[[#This Row],[TrueNegative]]+Table8[[#This Row],[TruePositive]]</f>
        <v>373836</v>
      </c>
    </row>
    <row r="767" spans="1:11" x14ac:dyDescent="0.2">
      <c r="A767">
        <v>10</v>
      </c>
      <c r="B767">
        <v>180</v>
      </c>
      <c r="C767">
        <v>6</v>
      </c>
      <c r="D767">
        <v>42</v>
      </c>
      <c r="E767">
        <v>40</v>
      </c>
      <c r="F767">
        <v>63718</v>
      </c>
      <c r="G767">
        <v>317</v>
      </c>
      <c r="H767">
        <v>2277</v>
      </c>
      <c r="I767">
        <v>310105</v>
      </c>
      <c r="J767" s="4">
        <f>Table8[[#This Row],[FalsePositive]]+Table8[[#This Row],[FalseNegative]]</f>
        <v>2594</v>
      </c>
      <c r="K767" s="4">
        <f>Table8[[#This Row],[TrueNegative]]+Table8[[#This Row],[TruePositive]]</f>
        <v>373823</v>
      </c>
    </row>
    <row r="768" spans="1:11" x14ac:dyDescent="0.2">
      <c r="A768">
        <v>10</v>
      </c>
      <c r="B768">
        <v>180</v>
      </c>
      <c r="C768">
        <v>9</v>
      </c>
      <c r="D768">
        <v>42</v>
      </c>
      <c r="E768">
        <v>40</v>
      </c>
      <c r="F768">
        <v>63665</v>
      </c>
      <c r="G768">
        <v>370</v>
      </c>
      <c r="H768">
        <v>2138</v>
      </c>
      <c r="I768">
        <v>310244</v>
      </c>
      <c r="J768" s="4">
        <f>Table8[[#This Row],[FalsePositive]]+Table8[[#This Row],[FalseNegative]]</f>
        <v>2508</v>
      </c>
      <c r="K768" s="4">
        <f>Table8[[#This Row],[TrueNegative]]+Table8[[#This Row],[TruePositive]]</f>
        <v>373909</v>
      </c>
    </row>
    <row r="769" spans="1:11" x14ac:dyDescent="0.2">
      <c r="A769">
        <v>10</v>
      </c>
      <c r="B769">
        <v>180</v>
      </c>
      <c r="C769">
        <v>12</v>
      </c>
      <c r="D769">
        <v>42</v>
      </c>
      <c r="E769">
        <v>40</v>
      </c>
      <c r="F769">
        <v>63796</v>
      </c>
      <c r="G769">
        <v>239</v>
      </c>
      <c r="H769">
        <v>2200</v>
      </c>
      <c r="I769">
        <v>310182</v>
      </c>
      <c r="J769" s="4">
        <f>Table8[[#This Row],[FalsePositive]]+Table8[[#This Row],[FalseNegative]]</f>
        <v>2439</v>
      </c>
      <c r="K769" s="4">
        <f>Table8[[#This Row],[TrueNegative]]+Table8[[#This Row],[TruePositive]]</f>
        <v>373978</v>
      </c>
    </row>
    <row r="770" spans="1:11" x14ac:dyDescent="0.2">
      <c r="A770">
        <v>10</v>
      </c>
      <c r="B770">
        <v>120</v>
      </c>
      <c r="C770">
        <v>3</v>
      </c>
      <c r="D770">
        <v>54</v>
      </c>
      <c r="E770">
        <v>50</v>
      </c>
      <c r="F770">
        <v>63086</v>
      </c>
      <c r="G770">
        <v>949</v>
      </c>
      <c r="H770">
        <v>2419</v>
      </c>
      <c r="I770">
        <v>309963</v>
      </c>
      <c r="J770" s="4">
        <f>Table8[[#This Row],[FalsePositive]]+Table8[[#This Row],[FalseNegative]]</f>
        <v>3368</v>
      </c>
      <c r="K770" s="4">
        <f>Table8[[#This Row],[TrueNegative]]+Table8[[#This Row],[TruePositive]]</f>
        <v>373049</v>
      </c>
    </row>
    <row r="771" spans="1:11" x14ac:dyDescent="0.2">
      <c r="A771">
        <v>10</v>
      </c>
      <c r="B771">
        <v>120</v>
      </c>
      <c r="C771">
        <v>6</v>
      </c>
      <c r="D771">
        <v>48</v>
      </c>
      <c r="E771">
        <v>50</v>
      </c>
      <c r="F771">
        <v>63590</v>
      </c>
      <c r="G771">
        <v>445</v>
      </c>
      <c r="H771">
        <v>2508</v>
      </c>
      <c r="I771">
        <v>309874</v>
      </c>
      <c r="J771" s="4">
        <f>Table8[[#This Row],[FalsePositive]]+Table8[[#This Row],[FalseNegative]]</f>
        <v>2953</v>
      </c>
      <c r="K771" s="4">
        <f>Table8[[#This Row],[TrueNegative]]+Table8[[#This Row],[TruePositive]]</f>
        <v>373464</v>
      </c>
    </row>
    <row r="772" spans="1:11" x14ac:dyDescent="0.2">
      <c r="A772">
        <v>10</v>
      </c>
      <c r="B772">
        <v>120</v>
      </c>
      <c r="C772">
        <v>9</v>
      </c>
      <c r="D772">
        <v>50</v>
      </c>
      <c r="E772">
        <v>50</v>
      </c>
      <c r="F772">
        <v>63238</v>
      </c>
      <c r="G772">
        <v>797</v>
      </c>
      <c r="H772">
        <v>2308</v>
      </c>
      <c r="I772">
        <v>310074</v>
      </c>
      <c r="J772" s="4">
        <f>Table8[[#This Row],[FalsePositive]]+Table8[[#This Row],[FalseNegative]]</f>
        <v>3105</v>
      </c>
      <c r="K772" s="4">
        <f>Table8[[#This Row],[TrueNegative]]+Table8[[#This Row],[TruePositive]]</f>
        <v>373312</v>
      </c>
    </row>
    <row r="773" spans="1:11" x14ac:dyDescent="0.2">
      <c r="A773">
        <v>10</v>
      </c>
      <c r="B773">
        <v>120</v>
      </c>
      <c r="C773">
        <v>12</v>
      </c>
      <c r="D773">
        <v>50</v>
      </c>
      <c r="E773">
        <v>50</v>
      </c>
      <c r="F773">
        <v>63700</v>
      </c>
      <c r="G773">
        <v>335</v>
      </c>
      <c r="H773">
        <v>2036</v>
      </c>
      <c r="I773">
        <v>310346</v>
      </c>
      <c r="J773" s="4">
        <f>Table8[[#This Row],[FalsePositive]]+Table8[[#This Row],[FalseNegative]]</f>
        <v>2371</v>
      </c>
      <c r="K773" s="4">
        <f>Table8[[#This Row],[TrueNegative]]+Table8[[#This Row],[TruePositive]]</f>
        <v>374046</v>
      </c>
    </row>
    <row r="774" spans="1:11" x14ac:dyDescent="0.2">
      <c r="A774">
        <v>10</v>
      </c>
      <c r="B774">
        <v>160</v>
      </c>
      <c r="C774">
        <v>3</v>
      </c>
      <c r="D774">
        <v>46</v>
      </c>
      <c r="E774">
        <v>50</v>
      </c>
      <c r="F774">
        <v>63632</v>
      </c>
      <c r="G774">
        <v>403</v>
      </c>
      <c r="H774">
        <v>2196</v>
      </c>
      <c r="I774">
        <v>310186</v>
      </c>
      <c r="J774" s="4">
        <f>Table8[[#This Row],[FalsePositive]]+Table8[[#This Row],[FalseNegative]]</f>
        <v>2599</v>
      </c>
      <c r="K774" s="4">
        <f>Table8[[#This Row],[TrueNegative]]+Table8[[#This Row],[TruePositive]]</f>
        <v>373818</v>
      </c>
    </row>
    <row r="775" spans="1:11" x14ac:dyDescent="0.2">
      <c r="A775">
        <v>10</v>
      </c>
      <c r="B775">
        <v>160</v>
      </c>
      <c r="C775">
        <v>6</v>
      </c>
      <c r="D775">
        <v>56</v>
      </c>
      <c r="E775">
        <v>50</v>
      </c>
      <c r="F775">
        <v>63286</v>
      </c>
      <c r="G775">
        <v>749</v>
      </c>
      <c r="H775">
        <v>2648</v>
      </c>
      <c r="I775">
        <v>309734</v>
      </c>
      <c r="J775" s="4">
        <f>Table8[[#This Row],[FalsePositive]]+Table8[[#This Row],[FalseNegative]]</f>
        <v>3397</v>
      </c>
      <c r="K775" s="4">
        <f>Table8[[#This Row],[TrueNegative]]+Table8[[#This Row],[TruePositive]]</f>
        <v>373020</v>
      </c>
    </row>
    <row r="776" spans="1:11" x14ac:dyDescent="0.2">
      <c r="A776">
        <v>10</v>
      </c>
      <c r="B776">
        <v>160</v>
      </c>
      <c r="C776">
        <v>9</v>
      </c>
      <c r="D776">
        <v>50</v>
      </c>
      <c r="E776">
        <v>50</v>
      </c>
      <c r="F776">
        <v>63230</v>
      </c>
      <c r="G776">
        <v>805</v>
      </c>
      <c r="H776">
        <v>2649</v>
      </c>
      <c r="I776">
        <v>309733</v>
      </c>
      <c r="J776" s="4">
        <f>Table8[[#This Row],[FalsePositive]]+Table8[[#This Row],[FalseNegative]]</f>
        <v>3454</v>
      </c>
      <c r="K776" s="4">
        <f>Table8[[#This Row],[TrueNegative]]+Table8[[#This Row],[TruePositive]]</f>
        <v>372963</v>
      </c>
    </row>
    <row r="777" spans="1:11" x14ac:dyDescent="0.2">
      <c r="A777">
        <v>10</v>
      </c>
      <c r="B777">
        <v>160</v>
      </c>
      <c r="C777">
        <v>12</v>
      </c>
      <c r="D777">
        <v>46</v>
      </c>
      <c r="E777">
        <v>50</v>
      </c>
      <c r="F777">
        <v>63669</v>
      </c>
      <c r="G777">
        <v>366</v>
      </c>
      <c r="H777">
        <v>2406</v>
      </c>
      <c r="I777">
        <v>309976</v>
      </c>
      <c r="J777" s="4">
        <f>Table8[[#This Row],[FalsePositive]]+Table8[[#This Row],[FalseNegative]]</f>
        <v>2772</v>
      </c>
      <c r="K777" s="4">
        <f>Table8[[#This Row],[TrueNegative]]+Table8[[#This Row],[TruePositive]]</f>
        <v>373645</v>
      </c>
    </row>
    <row r="778" spans="1:11" x14ac:dyDescent="0.2">
      <c r="A778">
        <v>10</v>
      </c>
      <c r="B778">
        <v>180</v>
      </c>
      <c r="C778">
        <v>3</v>
      </c>
      <c r="D778">
        <v>44</v>
      </c>
      <c r="E778">
        <v>50</v>
      </c>
      <c r="F778">
        <v>63521</v>
      </c>
      <c r="G778">
        <v>514</v>
      </c>
      <c r="H778">
        <v>2428</v>
      </c>
      <c r="I778">
        <v>309954</v>
      </c>
      <c r="J778" s="4">
        <f>Table8[[#This Row],[FalsePositive]]+Table8[[#This Row],[FalseNegative]]</f>
        <v>2942</v>
      </c>
      <c r="K778" s="4">
        <f>Table8[[#This Row],[TrueNegative]]+Table8[[#This Row],[TruePositive]]</f>
        <v>373475</v>
      </c>
    </row>
    <row r="779" spans="1:11" x14ac:dyDescent="0.2">
      <c r="A779">
        <v>10</v>
      </c>
      <c r="B779">
        <v>180</v>
      </c>
      <c r="C779">
        <v>6</v>
      </c>
      <c r="D779">
        <v>42</v>
      </c>
      <c r="E779">
        <v>50</v>
      </c>
      <c r="F779">
        <v>63681</v>
      </c>
      <c r="G779">
        <v>354</v>
      </c>
      <c r="H779">
        <v>2184</v>
      </c>
      <c r="I779">
        <v>310198</v>
      </c>
      <c r="J779" s="4">
        <f>Table8[[#This Row],[FalsePositive]]+Table8[[#This Row],[FalseNegative]]</f>
        <v>2538</v>
      </c>
      <c r="K779" s="4">
        <f>Table8[[#This Row],[TrueNegative]]+Table8[[#This Row],[TruePositive]]</f>
        <v>373879</v>
      </c>
    </row>
    <row r="780" spans="1:11" x14ac:dyDescent="0.2">
      <c r="A780">
        <v>10</v>
      </c>
      <c r="B780">
        <v>180</v>
      </c>
      <c r="C780">
        <v>9</v>
      </c>
      <c r="D780">
        <v>42</v>
      </c>
      <c r="E780">
        <v>50</v>
      </c>
      <c r="F780">
        <v>63685</v>
      </c>
      <c r="G780">
        <v>350</v>
      </c>
      <c r="H780">
        <v>2181</v>
      </c>
      <c r="I780">
        <v>310201</v>
      </c>
      <c r="J780" s="4">
        <f>Table8[[#This Row],[FalsePositive]]+Table8[[#This Row],[FalseNegative]]</f>
        <v>2531</v>
      </c>
      <c r="K780" s="4">
        <f>Table8[[#This Row],[TrueNegative]]+Table8[[#This Row],[TruePositive]]</f>
        <v>373886</v>
      </c>
    </row>
    <row r="781" spans="1:11" x14ac:dyDescent="0.2">
      <c r="A781">
        <v>10</v>
      </c>
      <c r="B781">
        <v>180</v>
      </c>
      <c r="C781">
        <v>12</v>
      </c>
      <c r="D781">
        <v>42</v>
      </c>
      <c r="E781">
        <v>50</v>
      </c>
      <c r="F781">
        <v>63905</v>
      </c>
      <c r="G781">
        <v>130</v>
      </c>
      <c r="H781">
        <v>2143</v>
      </c>
      <c r="I781">
        <v>310239</v>
      </c>
      <c r="J781" s="4">
        <f>Table8[[#This Row],[FalsePositive]]+Table8[[#This Row],[FalseNegative]]</f>
        <v>2273</v>
      </c>
      <c r="K781" s="4">
        <f>Table8[[#This Row],[TrueNegative]]+Table8[[#This Row],[TruePositive]]</f>
        <v>374144</v>
      </c>
    </row>
    <row r="782" spans="1:11" x14ac:dyDescent="0.2">
      <c r="A782">
        <v>10</v>
      </c>
      <c r="B782">
        <v>120</v>
      </c>
      <c r="C782">
        <v>3</v>
      </c>
      <c r="D782">
        <v>60</v>
      </c>
      <c r="E782">
        <v>60</v>
      </c>
      <c r="F782">
        <v>63074</v>
      </c>
      <c r="G782">
        <v>961</v>
      </c>
      <c r="H782">
        <v>3087</v>
      </c>
      <c r="I782">
        <v>309295</v>
      </c>
      <c r="J782" s="4">
        <f>Table8[[#This Row],[FalsePositive]]+Table8[[#This Row],[FalseNegative]]</f>
        <v>4048</v>
      </c>
      <c r="K782" s="4">
        <f>Table8[[#This Row],[TrueNegative]]+Table8[[#This Row],[TruePositive]]</f>
        <v>372369</v>
      </c>
    </row>
    <row r="783" spans="1:11" x14ac:dyDescent="0.2">
      <c r="A783">
        <v>10</v>
      </c>
      <c r="B783">
        <v>120</v>
      </c>
      <c r="C783">
        <v>6</v>
      </c>
      <c r="D783">
        <v>56</v>
      </c>
      <c r="E783">
        <v>60</v>
      </c>
      <c r="F783">
        <v>63028</v>
      </c>
      <c r="G783">
        <v>1007</v>
      </c>
      <c r="H783">
        <v>2608</v>
      </c>
      <c r="I783">
        <v>309774</v>
      </c>
      <c r="J783" s="4">
        <f>Table8[[#This Row],[FalsePositive]]+Table8[[#This Row],[FalseNegative]]</f>
        <v>3615</v>
      </c>
      <c r="K783" s="4">
        <f>Table8[[#This Row],[TrueNegative]]+Table8[[#This Row],[TruePositive]]</f>
        <v>372802</v>
      </c>
    </row>
    <row r="784" spans="1:11" x14ac:dyDescent="0.2">
      <c r="A784">
        <v>10</v>
      </c>
      <c r="B784">
        <v>120</v>
      </c>
      <c r="C784">
        <v>9</v>
      </c>
      <c r="D784">
        <v>54</v>
      </c>
      <c r="E784">
        <v>60</v>
      </c>
      <c r="F784">
        <v>63517</v>
      </c>
      <c r="G784">
        <v>518</v>
      </c>
      <c r="H784">
        <v>3111</v>
      </c>
      <c r="I784">
        <v>309271</v>
      </c>
      <c r="J784" s="4">
        <f>Table8[[#This Row],[FalsePositive]]+Table8[[#This Row],[FalseNegative]]</f>
        <v>3629</v>
      </c>
      <c r="K784" s="4">
        <f>Table8[[#This Row],[TrueNegative]]+Table8[[#This Row],[TruePositive]]</f>
        <v>372788</v>
      </c>
    </row>
    <row r="785" spans="1:11" x14ac:dyDescent="0.2">
      <c r="A785">
        <v>10</v>
      </c>
      <c r="B785">
        <v>120</v>
      </c>
      <c r="C785">
        <v>12</v>
      </c>
      <c r="D785">
        <v>54</v>
      </c>
      <c r="E785">
        <v>60</v>
      </c>
      <c r="F785">
        <v>63075</v>
      </c>
      <c r="G785">
        <v>960</v>
      </c>
      <c r="H785">
        <v>2736</v>
      </c>
      <c r="I785">
        <v>309646</v>
      </c>
      <c r="J785" s="4">
        <f>Table8[[#This Row],[FalsePositive]]+Table8[[#This Row],[FalseNegative]]</f>
        <v>3696</v>
      </c>
      <c r="K785" s="4">
        <f>Table8[[#This Row],[TrueNegative]]+Table8[[#This Row],[TruePositive]]</f>
        <v>372721</v>
      </c>
    </row>
    <row r="786" spans="1:11" x14ac:dyDescent="0.2">
      <c r="A786">
        <v>10</v>
      </c>
      <c r="B786">
        <v>160</v>
      </c>
      <c r="C786">
        <v>3</v>
      </c>
      <c r="D786">
        <v>54</v>
      </c>
      <c r="E786">
        <v>60</v>
      </c>
      <c r="F786">
        <v>63132</v>
      </c>
      <c r="G786">
        <v>903</v>
      </c>
      <c r="H786">
        <v>2486</v>
      </c>
      <c r="I786">
        <v>309896</v>
      </c>
      <c r="J786" s="4">
        <f>Table8[[#This Row],[FalsePositive]]+Table8[[#This Row],[FalseNegative]]</f>
        <v>3389</v>
      </c>
      <c r="K786" s="4">
        <f>Table8[[#This Row],[TrueNegative]]+Table8[[#This Row],[TruePositive]]</f>
        <v>373028</v>
      </c>
    </row>
    <row r="787" spans="1:11" x14ac:dyDescent="0.2">
      <c r="A787">
        <v>10</v>
      </c>
      <c r="B787">
        <v>160</v>
      </c>
      <c r="C787">
        <v>6</v>
      </c>
      <c r="D787">
        <v>54</v>
      </c>
      <c r="E787">
        <v>60</v>
      </c>
      <c r="F787">
        <v>62967</v>
      </c>
      <c r="G787">
        <v>1068</v>
      </c>
      <c r="H787">
        <v>2461</v>
      </c>
      <c r="I787">
        <v>309921</v>
      </c>
      <c r="J787" s="4">
        <f>Table8[[#This Row],[FalsePositive]]+Table8[[#This Row],[FalseNegative]]</f>
        <v>3529</v>
      </c>
      <c r="K787" s="4">
        <f>Table8[[#This Row],[TrueNegative]]+Table8[[#This Row],[TruePositive]]</f>
        <v>372888</v>
      </c>
    </row>
    <row r="788" spans="1:11" x14ac:dyDescent="0.2">
      <c r="A788">
        <v>10</v>
      </c>
      <c r="B788">
        <v>160</v>
      </c>
      <c r="C788">
        <v>9</v>
      </c>
      <c r="D788">
        <v>50</v>
      </c>
      <c r="E788">
        <v>60</v>
      </c>
      <c r="F788">
        <v>63452</v>
      </c>
      <c r="G788">
        <v>583</v>
      </c>
      <c r="H788">
        <v>2468</v>
      </c>
      <c r="I788">
        <v>309914</v>
      </c>
      <c r="J788" s="4">
        <f>Table8[[#This Row],[FalsePositive]]+Table8[[#This Row],[FalseNegative]]</f>
        <v>3051</v>
      </c>
      <c r="K788" s="4">
        <f>Table8[[#This Row],[TrueNegative]]+Table8[[#This Row],[TruePositive]]</f>
        <v>373366</v>
      </c>
    </row>
    <row r="789" spans="1:11" x14ac:dyDescent="0.2">
      <c r="A789">
        <v>10</v>
      </c>
      <c r="B789">
        <v>160</v>
      </c>
      <c r="C789">
        <v>12</v>
      </c>
      <c r="D789">
        <v>50</v>
      </c>
      <c r="E789">
        <v>60</v>
      </c>
      <c r="F789">
        <v>63091</v>
      </c>
      <c r="G789">
        <v>944</v>
      </c>
      <c r="H789">
        <v>2606</v>
      </c>
      <c r="I789">
        <v>309776</v>
      </c>
      <c r="J789" s="4">
        <f>Table8[[#This Row],[FalsePositive]]+Table8[[#This Row],[FalseNegative]]</f>
        <v>3550</v>
      </c>
      <c r="K789" s="4">
        <f>Table8[[#This Row],[TrueNegative]]+Table8[[#This Row],[TruePositive]]</f>
        <v>372867</v>
      </c>
    </row>
    <row r="790" spans="1:11" x14ac:dyDescent="0.2">
      <c r="A790">
        <v>10</v>
      </c>
      <c r="B790">
        <v>180</v>
      </c>
      <c r="C790">
        <v>3</v>
      </c>
      <c r="D790">
        <v>44</v>
      </c>
      <c r="E790">
        <v>60</v>
      </c>
      <c r="F790">
        <v>63785</v>
      </c>
      <c r="G790">
        <v>250</v>
      </c>
      <c r="H790">
        <v>2491</v>
      </c>
      <c r="I790">
        <v>309891</v>
      </c>
      <c r="J790" s="4">
        <f>Table8[[#This Row],[FalsePositive]]+Table8[[#This Row],[FalseNegative]]</f>
        <v>2741</v>
      </c>
      <c r="K790" s="4">
        <f>Table8[[#This Row],[TrueNegative]]+Table8[[#This Row],[TruePositive]]</f>
        <v>373676</v>
      </c>
    </row>
    <row r="791" spans="1:11" x14ac:dyDescent="0.2">
      <c r="A791">
        <v>10</v>
      </c>
      <c r="B791">
        <v>180</v>
      </c>
      <c r="C791">
        <v>6</v>
      </c>
      <c r="D791">
        <v>46</v>
      </c>
      <c r="E791">
        <v>60</v>
      </c>
      <c r="F791">
        <v>63824</v>
      </c>
      <c r="G791">
        <v>211</v>
      </c>
      <c r="H791">
        <v>2730</v>
      </c>
      <c r="I791">
        <v>309652</v>
      </c>
      <c r="J791" s="4">
        <f>Table8[[#This Row],[FalsePositive]]+Table8[[#This Row],[FalseNegative]]</f>
        <v>2941</v>
      </c>
      <c r="K791" s="4">
        <f>Table8[[#This Row],[TrueNegative]]+Table8[[#This Row],[TruePositive]]</f>
        <v>373476</v>
      </c>
    </row>
    <row r="792" spans="1:11" x14ac:dyDescent="0.2">
      <c r="A792">
        <v>10</v>
      </c>
      <c r="B792">
        <v>180</v>
      </c>
      <c r="C792">
        <v>9</v>
      </c>
      <c r="D792">
        <v>44</v>
      </c>
      <c r="E792">
        <v>60</v>
      </c>
      <c r="F792">
        <v>63557</v>
      </c>
      <c r="G792">
        <v>478</v>
      </c>
      <c r="H792">
        <v>2538</v>
      </c>
      <c r="I792">
        <v>309844</v>
      </c>
      <c r="J792" s="4">
        <f>Table8[[#This Row],[FalsePositive]]+Table8[[#This Row],[FalseNegative]]</f>
        <v>3016</v>
      </c>
      <c r="K792" s="4">
        <f>Table8[[#This Row],[TrueNegative]]+Table8[[#This Row],[TruePositive]]</f>
        <v>373401</v>
      </c>
    </row>
    <row r="793" spans="1:11" x14ac:dyDescent="0.2">
      <c r="A793">
        <v>10</v>
      </c>
      <c r="B793">
        <v>180</v>
      </c>
      <c r="C793">
        <v>12</v>
      </c>
      <c r="D793">
        <v>44</v>
      </c>
      <c r="E793">
        <v>60</v>
      </c>
      <c r="F793">
        <v>63703</v>
      </c>
      <c r="G793">
        <v>332</v>
      </c>
      <c r="H793">
        <v>2517</v>
      </c>
      <c r="I793">
        <v>309865</v>
      </c>
      <c r="J793" s="4">
        <f>Table8[[#This Row],[FalsePositive]]+Table8[[#This Row],[FalseNegative]]</f>
        <v>2849</v>
      </c>
      <c r="K793" s="4">
        <f>Table8[[#This Row],[TrueNegative]]+Table8[[#This Row],[TruePositive]]</f>
        <v>373568</v>
      </c>
    </row>
    <row r="794" spans="1:11" x14ac:dyDescent="0.2">
      <c r="A794">
        <v>10</v>
      </c>
      <c r="B794">
        <v>120</v>
      </c>
      <c r="C794">
        <v>3</v>
      </c>
      <c r="D794">
        <v>60</v>
      </c>
      <c r="E794">
        <v>70</v>
      </c>
      <c r="F794">
        <v>62837</v>
      </c>
      <c r="G794">
        <v>1198</v>
      </c>
      <c r="H794">
        <v>3311</v>
      </c>
      <c r="I794">
        <v>309071</v>
      </c>
      <c r="J794" s="4">
        <f>Table8[[#This Row],[FalsePositive]]+Table8[[#This Row],[FalseNegative]]</f>
        <v>4509</v>
      </c>
      <c r="K794" s="4">
        <f>Table8[[#This Row],[TrueNegative]]+Table8[[#This Row],[TruePositive]]</f>
        <v>371908</v>
      </c>
    </row>
    <row r="795" spans="1:11" x14ac:dyDescent="0.2">
      <c r="A795">
        <v>10</v>
      </c>
      <c r="B795">
        <v>120</v>
      </c>
      <c r="C795">
        <v>6</v>
      </c>
      <c r="D795">
        <v>62</v>
      </c>
      <c r="E795">
        <v>70</v>
      </c>
      <c r="F795">
        <v>62877</v>
      </c>
      <c r="G795">
        <v>1158</v>
      </c>
      <c r="H795">
        <v>3338</v>
      </c>
      <c r="I795">
        <v>309044</v>
      </c>
      <c r="J795" s="4">
        <f>Table8[[#This Row],[FalsePositive]]+Table8[[#This Row],[FalseNegative]]</f>
        <v>4496</v>
      </c>
      <c r="K795" s="4">
        <f>Table8[[#This Row],[TrueNegative]]+Table8[[#This Row],[TruePositive]]</f>
        <v>371921</v>
      </c>
    </row>
    <row r="796" spans="1:11" x14ac:dyDescent="0.2">
      <c r="A796">
        <v>10</v>
      </c>
      <c r="B796">
        <v>120</v>
      </c>
      <c r="C796">
        <v>9</v>
      </c>
      <c r="D796">
        <v>64</v>
      </c>
      <c r="E796">
        <v>70</v>
      </c>
      <c r="F796">
        <v>63025</v>
      </c>
      <c r="G796">
        <v>1010</v>
      </c>
      <c r="H796">
        <v>3019</v>
      </c>
      <c r="I796">
        <v>309363</v>
      </c>
      <c r="J796" s="4">
        <f>Table8[[#This Row],[FalsePositive]]+Table8[[#This Row],[FalseNegative]]</f>
        <v>4029</v>
      </c>
      <c r="K796" s="4">
        <f>Table8[[#This Row],[TrueNegative]]+Table8[[#This Row],[TruePositive]]</f>
        <v>372388</v>
      </c>
    </row>
    <row r="797" spans="1:11" x14ac:dyDescent="0.2">
      <c r="A797">
        <v>10</v>
      </c>
      <c r="B797">
        <v>120</v>
      </c>
      <c r="C797">
        <v>12</v>
      </c>
      <c r="D797">
        <v>52</v>
      </c>
      <c r="E797">
        <v>70</v>
      </c>
      <c r="F797">
        <v>63207</v>
      </c>
      <c r="G797">
        <v>828</v>
      </c>
      <c r="H797">
        <v>2530</v>
      </c>
      <c r="I797">
        <v>309852</v>
      </c>
      <c r="J797" s="4">
        <f>Table8[[#This Row],[FalsePositive]]+Table8[[#This Row],[FalseNegative]]</f>
        <v>3358</v>
      </c>
      <c r="K797" s="4">
        <f>Table8[[#This Row],[TrueNegative]]+Table8[[#This Row],[TruePositive]]</f>
        <v>373059</v>
      </c>
    </row>
    <row r="798" spans="1:11" x14ac:dyDescent="0.2">
      <c r="A798">
        <v>10</v>
      </c>
      <c r="B798">
        <v>160</v>
      </c>
      <c r="C798">
        <v>3</v>
      </c>
      <c r="D798">
        <v>54</v>
      </c>
      <c r="E798">
        <v>70</v>
      </c>
      <c r="F798">
        <v>63075</v>
      </c>
      <c r="G798">
        <v>960</v>
      </c>
      <c r="H798">
        <v>3167</v>
      </c>
      <c r="I798">
        <v>309215</v>
      </c>
      <c r="J798" s="4">
        <f>Table8[[#This Row],[FalsePositive]]+Table8[[#This Row],[FalseNegative]]</f>
        <v>4127</v>
      </c>
      <c r="K798" s="4">
        <f>Table8[[#This Row],[TrueNegative]]+Table8[[#This Row],[TruePositive]]</f>
        <v>372290</v>
      </c>
    </row>
    <row r="799" spans="1:11" x14ac:dyDescent="0.2">
      <c r="A799">
        <v>10</v>
      </c>
      <c r="B799">
        <v>160</v>
      </c>
      <c r="C799">
        <v>6</v>
      </c>
      <c r="D799">
        <v>58</v>
      </c>
      <c r="E799">
        <v>70</v>
      </c>
      <c r="F799">
        <v>63127</v>
      </c>
      <c r="G799">
        <v>908</v>
      </c>
      <c r="H799">
        <v>3044</v>
      </c>
      <c r="I799">
        <v>309338</v>
      </c>
      <c r="J799" s="4">
        <f>Table8[[#This Row],[FalsePositive]]+Table8[[#This Row],[FalseNegative]]</f>
        <v>3952</v>
      </c>
      <c r="K799" s="4">
        <f>Table8[[#This Row],[TrueNegative]]+Table8[[#This Row],[TruePositive]]</f>
        <v>372465</v>
      </c>
    </row>
    <row r="800" spans="1:11" x14ac:dyDescent="0.2">
      <c r="A800">
        <v>10</v>
      </c>
      <c r="B800">
        <v>160</v>
      </c>
      <c r="C800">
        <v>9</v>
      </c>
      <c r="D800">
        <v>48</v>
      </c>
      <c r="E800">
        <v>70</v>
      </c>
      <c r="F800">
        <v>63681</v>
      </c>
      <c r="G800">
        <v>354</v>
      </c>
      <c r="H800">
        <v>2632</v>
      </c>
      <c r="I800">
        <v>309750</v>
      </c>
      <c r="J800" s="4">
        <f>Table8[[#This Row],[FalsePositive]]+Table8[[#This Row],[FalseNegative]]</f>
        <v>2986</v>
      </c>
      <c r="K800" s="4">
        <f>Table8[[#This Row],[TrueNegative]]+Table8[[#This Row],[TruePositive]]</f>
        <v>373431</v>
      </c>
    </row>
    <row r="801" spans="1:11" x14ac:dyDescent="0.2">
      <c r="A801">
        <v>10</v>
      </c>
      <c r="B801">
        <v>160</v>
      </c>
      <c r="C801">
        <v>12</v>
      </c>
      <c r="D801">
        <v>52</v>
      </c>
      <c r="E801">
        <v>70</v>
      </c>
      <c r="F801">
        <v>63239</v>
      </c>
      <c r="G801">
        <v>796</v>
      </c>
      <c r="H801">
        <v>2518</v>
      </c>
      <c r="I801">
        <v>309864</v>
      </c>
      <c r="J801" s="4">
        <f>Table8[[#This Row],[FalsePositive]]+Table8[[#This Row],[FalseNegative]]</f>
        <v>3314</v>
      </c>
      <c r="K801" s="4">
        <f>Table8[[#This Row],[TrueNegative]]+Table8[[#This Row],[TruePositive]]</f>
        <v>373103</v>
      </c>
    </row>
    <row r="802" spans="1:11" x14ac:dyDescent="0.2">
      <c r="A802">
        <v>10</v>
      </c>
      <c r="B802">
        <v>180</v>
      </c>
      <c r="C802">
        <v>3</v>
      </c>
      <c r="D802">
        <v>54</v>
      </c>
      <c r="E802">
        <v>70</v>
      </c>
      <c r="F802">
        <v>63479</v>
      </c>
      <c r="G802">
        <v>556</v>
      </c>
      <c r="H802">
        <v>3199</v>
      </c>
      <c r="I802">
        <v>309183</v>
      </c>
      <c r="J802" s="4">
        <f>Table8[[#This Row],[FalsePositive]]+Table8[[#This Row],[FalseNegative]]</f>
        <v>3755</v>
      </c>
      <c r="K802" s="4">
        <f>Table8[[#This Row],[TrueNegative]]+Table8[[#This Row],[TruePositive]]</f>
        <v>372662</v>
      </c>
    </row>
    <row r="803" spans="1:11" x14ac:dyDescent="0.2">
      <c r="A803">
        <v>10</v>
      </c>
      <c r="B803">
        <v>180</v>
      </c>
      <c r="C803">
        <v>6</v>
      </c>
      <c r="D803">
        <v>44</v>
      </c>
      <c r="E803">
        <v>70</v>
      </c>
      <c r="F803">
        <v>63851</v>
      </c>
      <c r="G803">
        <v>184</v>
      </c>
      <c r="H803">
        <v>2395</v>
      </c>
      <c r="I803">
        <v>309987</v>
      </c>
      <c r="J803" s="4">
        <f>Table8[[#This Row],[FalsePositive]]+Table8[[#This Row],[FalseNegative]]</f>
        <v>2579</v>
      </c>
      <c r="K803" s="4">
        <f>Table8[[#This Row],[TrueNegative]]+Table8[[#This Row],[TruePositive]]</f>
        <v>373838</v>
      </c>
    </row>
    <row r="804" spans="1:11" x14ac:dyDescent="0.2">
      <c r="A804">
        <v>10</v>
      </c>
      <c r="B804">
        <v>180</v>
      </c>
      <c r="C804">
        <v>9</v>
      </c>
      <c r="D804">
        <v>44</v>
      </c>
      <c r="E804">
        <v>70</v>
      </c>
      <c r="F804">
        <v>63648</v>
      </c>
      <c r="G804">
        <v>387</v>
      </c>
      <c r="H804">
        <v>2561</v>
      </c>
      <c r="I804">
        <v>309821</v>
      </c>
      <c r="J804" s="4">
        <f>Table8[[#This Row],[FalsePositive]]+Table8[[#This Row],[FalseNegative]]</f>
        <v>2948</v>
      </c>
      <c r="K804" s="4">
        <f>Table8[[#This Row],[TrueNegative]]+Table8[[#This Row],[TruePositive]]</f>
        <v>373469</v>
      </c>
    </row>
    <row r="805" spans="1:11" x14ac:dyDescent="0.2">
      <c r="A805">
        <v>10</v>
      </c>
      <c r="B805">
        <v>180</v>
      </c>
      <c r="C805">
        <v>12</v>
      </c>
      <c r="D805">
        <v>44</v>
      </c>
      <c r="E805">
        <v>70</v>
      </c>
      <c r="F805">
        <v>63807</v>
      </c>
      <c r="G805">
        <v>228</v>
      </c>
      <c r="H805">
        <v>2503</v>
      </c>
      <c r="I805">
        <v>309879</v>
      </c>
      <c r="J805" s="4">
        <f>Table8[[#This Row],[FalsePositive]]+Table8[[#This Row],[FalseNegative]]</f>
        <v>2731</v>
      </c>
      <c r="K805" s="4">
        <f>Table8[[#This Row],[TrueNegative]]+Table8[[#This Row],[TruePositive]]</f>
        <v>373686</v>
      </c>
    </row>
    <row r="806" spans="1:11" x14ac:dyDescent="0.2">
      <c r="A806">
        <v>10</v>
      </c>
      <c r="B806">
        <v>120</v>
      </c>
      <c r="C806">
        <v>3</v>
      </c>
      <c r="D806">
        <v>56</v>
      </c>
      <c r="E806">
        <v>80</v>
      </c>
      <c r="F806">
        <v>62939</v>
      </c>
      <c r="G806">
        <v>1096</v>
      </c>
      <c r="H806">
        <v>2408</v>
      </c>
      <c r="I806">
        <v>309974</v>
      </c>
      <c r="J806" s="4">
        <f>Table8[[#This Row],[FalsePositive]]+Table8[[#This Row],[FalseNegative]]</f>
        <v>3504</v>
      </c>
      <c r="K806" s="4">
        <f>Table8[[#This Row],[TrueNegative]]+Table8[[#This Row],[TruePositive]]</f>
        <v>372913</v>
      </c>
    </row>
    <row r="807" spans="1:11" x14ac:dyDescent="0.2">
      <c r="A807">
        <v>10</v>
      </c>
      <c r="B807">
        <v>120</v>
      </c>
      <c r="C807">
        <v>6</v>
      </c>
      <c r="D807">
        <v>56</v>
      </c>
      <c r="E807">
        <v>80</v>
      </c>
      <c r="F807">
        <v>63104</v>
      </c>
      <c r="G807">
        <v>931</v>
      </c>
      <c r="H807">
        <v>3472</v>
      </c>
      <c r="I807">
        <v>308910</v>
      </c>
      <c r="J807" s="4">
        <f>Table8[[#This Row],[FalsePositive]]+Table8[[#This Row],[FalseNegative]]</f>
        <v>4403</v>
      </c>
      <c r="K807" s="4">
        <f>Table8[[#This Row],[TrueNegative]]+Table8[[#This Row],[TruePositive]]</f>
        <v>372014</v>
      </c>
    </row>
    <row r="808" spans="1:11" x14ac:dyDescent="0.2">
      <c r="A808">
        <v>10</v>
      </c>
      <c r="B808">
        <v>120</v>
      </c>
      <c r="C808">
        <v>9</v>
      </c>
      <c r="D808">
        <v>60</v>
      </c>
      <c r="E808">
        <v>80</v>
      </c>
      <c r="F808">
        <v>62965</v>
      </c>
      <c r="G808">
        <v>1070</v>
      </c>
      <c r="H808">
        <v>3045</v>
      </c>
      <c r="I808">
        <v>309337</v>
      </c>
      <c r="J808" s="4">
        <f>Table8[[#This Row],[FalsePositive]]+Table8[[#This Row],[FalseNegative]]</f>
        <v>4115</v>
      </c>
      <c r="K808" s="4">
        <f>Table8[[#This Row],[TrueNegative]]+Table8[[#This Row],[TruePositive]]</f>
        <v>372302</v>
      </c>
    </row>
    <row r="809" spans="1:11" x14ac:dyDescent="0.2">
      <c r="A809">
        <v>10</v>
      </c>
      <c r="B809">
        <v>120</v>
      </c>
      <c r="C809">
        <v>12</v>
      </c>
      <c r="D809">
        <v>56</v>
      </c>
      <c r="E809">
        <v>80</v>
      </c>
      <c r="F809">
        <v>63118</v>
      </c>
      <c r="G809">
        <v>917</v>
      </c>
      <c r="H809">
        <v>2913</v>
      </c>
      <c r="I809">
        <v>309469</v>
      </c>
      <c r="J809" s="4">
        <f>Table8[[#This Row],[FalsePositive]]+Table8[[#This Row],[FalseNegative]]</f>
        <v>3830</v>
      </c>
      <c r="K809" s="4">
        <f>Table8[[#This Row],[TrueNegative]]+Table8[[#This Row],[TruePositive]]</f>
        <v>372587</v>
      </c>
    </row>
    <row r="810" spans="1:11" x14ac:dyDescent="0.2">
      <c r="A810">
        <v>10</v>
      </c>
      <c r="B810">
        <v>160</v>
      </c>
      <c r="C810">
        <v>3</v>
      </c>
      <c r="D810">
        <v>60</v>
      </c>
      <c r="E810">
        <v>80</v>
      </c>
      <c r="F810">
        <v>62862</v>
      </c>
      <c r="G810">
        <v>1173</v>
      </c>
      <c r="H810">
        <v>3382</v>
      </c>
      <c r="I810">
        <v>309000</v>
      </c>
      <c r="J810" s="4">
        <f>Table8[[#This Row],[FalsePositive]]+Table8[[#This Row],[FalseNegative]]</f>
        <v>4555</v>
      </c>
      <c r="K810" s="4">
        <f>Table8[[#This Row],[TrueNegative]]+Table8[[#This Row],[TruePositive]]</f>
        <v>371862</v>
      </c>
    </row>
    <row r="811" spans="1:11" x14ac:dyDescent="0.2">
      <c r="A811">
        <v>10</v>
      </c>
      <c r="B811">
        <v>160</v>
      </c>
      <c r="C811">
        <v>6</v>
      </c>
      <c r="D811">
        <v>60</v>
      </c>
      <c r="E811">
        <v>80</v>
      </c>
      <c r="F811">
        <v>62763</v>
      </c>
      <c r="G811">
        <v>1272</v>
      </c>
      <c r="H811">
        <v>3074</v>
      </c>
      <c r="I811">
        <v>309308</v>
      </c>
      <c r="J811" s="4">
        <f>Table8[[#This Row],[FalsePositive]]+Table8[[#This Row],[FalseNegative]]</f>
        <v>4346</v>
      </c>
      <c r="K811" s="4">
        <f>Table8[[#This Row],[TrueNegative]]+Table8[[#This Row],[TruePositive]]</f>
        <v>372071</v>
      </c>
    </row>
    <row r="812" spans="1:11" x14ac:dyDescent="0.2">
      <c r="A812">
        <v>10</v>
      </c>
      <c r="B812">
        <v>160</v>
      </c>
      <c r="C812">
        <v>9</v>
      </c>
      <c r="D812">
        <v>60</v>
      </c>
      <c r="E812">
        <v>80</v>
      </c>
      <c r="F812">
        <v>62890</v>
      </c>
      <c r="G812">
        <v>1145</v>
      </c>
      <c r="H812">
        <v>3826</v>
      </c>
      <c r="I812">
        <v>308556</v>
      </c>
      <c r="J812" s="4">
        <f>Table8[[#This Row],[FalsePositive]]+Table8[[#This Row],[FalseNegative]]</f>
        <v>4971</v>
      </c>
      <c r="K812" s="4">
        <f>Table8[[#This Row],[TrueNegative]]+Table8[[#This Row],[TruePositive]]</f>
        <v>371446</v>
      </c>
    </row>
    <row r="813" spans="1:11" x14ac:dyDescent="0.2">
      <c r="A813">
        <v>10</v>
      </c>
      <c r="B813">
        <v>160</v>
      </c>
      <c r="C813">
        <v>12</v>
      </c>
      <c r="D813">
        <v>56</v>
      </c>
      <c r="E813">
        <v>80</v>
      </c>
      <c r="F813">
        <v>62891</v>
      </c>
      <c r="G813">
        <v>1144</v>
      </c>
      <c r="H813">
        <v>2834</v>
      </c>
      <c r="I813">
        <v>309548</v>
      </c>
      <c r="J813" s="4">
        <f>Table8[[#This Row],[FalsePositive]]+Table8[[#This Row],[FalseNegative]]</f>
        <v>3978</v>
      </c>
      <c r="K813" s="4">
        <f>Table8[[#This Row],[TrueNegative]]+Table8[[#This Row],[TruePositive]]</f>
        <v>372439</v>
      </c>
    </row>
    <row r="814" spans="1:11" x14ac:dyDescent="0.2">
      <c r="A814">
        <v>10</v>
      </c>
      <c r="B814">
        <v>180</v>
      </c>
      <c r="C814">
        <v>3</v>
      </c>
      <c r="D814">
        <v>56</v>
      </c>
      <c r="E814">
        <v>80</v>
      </c>
      <c r="F814">
        <v>63356</v>
      </c>
      <c r="G814">
        <v>679</v>
      </c>
      <c r="H814">
        <v>3746</v>
      </c>
      <c r="I814">
        <v>308636</v>
      </c>
      <c r="J814" s="4">
        <f>Table8[[#This Row],[FalsePositive]]+Table8[[#This Row],[FalseNegative]]</f>
        <v>4425</v>
      </c>
      <c r="K814" s="4">
        <f>Table8[[#This Row],[TrueNegative]]+Table8[[#This Row],[TruePositive]]</f>
        <v>371992</v>
      </c>
    </row>
    <row r="815" spans="1:11" x14ac:dyDescent="0.2">
      <c r="A815">
        <v>10</v>
      </c>
      <c r="B815">
        <v>180</v>
      </c>
      <c r="C815">
        <v>6</v>
      </c>
      <c r="D815">
        <v>54</v>
      </c>
      <c r="E815">
        <v>80</v>
      </c>
      <c r="F815">
        <v>63505</v>
      </c>
      <c r="G815">
        <v>530</v>
      </c>
      <c r="H815">
        <v>3744</v>
      </c>
      <c r="I815">
        <v>308638</v>
      </c>
      <c r="J815" s="4">
        <f>Table8[[#This Row],[FalsePositive]]+Table8[[#This Row],[FalseNegative]]</f>
        <v>4274</v>
      </c>
      <c r="K815" s="4">
        <f>Table8[[#This Row],[TrueNegative]]+Table8[[#This Row],[TruePositive]]</f>
        <v>372143</v>
      </c>
    </row>
    <row r="816" spans="1:11" x14ac:dyDescent="0.2">
      <c r="A816">
        <v>10</v>
      </c>
      <c r="B816">
        <v>180</v>
      </c>
      <c r="C816">
        <v>9</v>
      </c>
      <c r="D816">
        <v>44</v>
      </c>
      <c r="E816">
        <v>80</v>
      </c>
      <c r="F816">
        <v>63605</v>
      </c>
      <c r="G816">
        <v>430</v>
      </c>
      <c r="H816">
        <v>2524</v>
      </c>
      <c r="I816">
        <v>309858</v>
      </c>
      <c r="J816" s="4">
        <f>Table8[[#This Row],[FalsePositive]]+Table8[[#This Row],[FalseNegative]]</f>
        <v>2954</v>
      </c>
      <c r="K816" s="4">
        <f>Table8[[#This Row],[TrueNegative]]+Table8[[#This Row],[TruePositive]]</f>
        <v>373463</v>
      </c>
    </row>
    <row r="817" spans="1:11" x14ac:dyDescent="0.2">
      <c r="A817">
        <v>10</v>
      </c>
      <c r="B817">
        <v>180</v>
      </c>
      <c r="C817">
        <v>12</v>
      </c>
      <c r="D817">
        <v>46</v>
      </c>
      <c r="E817">
        <v>80</v>
      </c>
      <c r="F817">
        <v>63780</v>
      </c>
      <c r="G817">
        <v>255</v>
      </c>
      <c r="H817">
        <v>2634</v>
      </c>
      <c r="I817">
        <v>309748</v>
      </c>
      <c r="J817" s="4">
        <f>Table8[[#This Row],[FalsePositive]]+Table8[[#This Row],[FalseNegative]]</f>
        <v>2889</v>
      </c>
      <c r="K817" s="4">
        <f>Table8[[#This Row],[TrueNegative]]+Table8[[#This Row],[TruePositive]]</f>
        <v>373528</v>
      </c>
    </row>
    <row r="818" spans="1:11" x14ac:dyDescent="0.2">
      <c r="A818">
        <v>10</v>
      </c>
      <c r="B818">
        <v>120</v>
      </c>
      <c r="C818">
        <v>3</v>
      </c>
      <c r="D818">
        <v>68</v>
      </c>
      <c r="E818">
        <v>90</v>
      </c>
      <c r="F818">
        <v>62076</v>
      </c>
      <c r="G818">
        <v>1959</v>
      </c>
      <c r="H818">
        <v>3231</v>
      </c>
      <c r="I818">
        <v>309151</v>
      </c>
      <c r="J818" s="4">
        <f>Table8[[#This Row],[FalsePositive]]+Table8[[#This Row],[FalseNegative]]</f>
        <v>5190</v>
      </c>
      <c r="K818" s="4">
        <f>Table8[[#This Row],[TrueNegative]]+Table8[[#This Row],[TruePositive]]</f>
        <v>371227</v>
      </c>
    </row>
    <row r="819" spans="1:11" x14ac:dyDescent="0.2">
      <c r="A819">
        <v>10</v>
      </c>
      <c r="B819">
        <v>120</v>
      </c>
      <c r="C819">
        <v>6</v>
      </c>
      <c r="D819">
        <v>60</v>
      </c>
      <c r="E819">
        <v>90</v>
      </c>
      <c r="F819">
        <v>62805</v>
      </c>
      <c r="G819">
        <v>1230</v>
      </c>
      <c r="H819">
        <v>2366</v>
      </c>
      <c r="I819">
        <v>310016</v>
      </c>
      <c r="J819" s="4">
        <f>Table8[[#This Row],[FalsePositive]]+Table8[[#This Row],[FalseNegative]]</f>
        <v>3596</v>
      </c>
      <c r="K819" s="4">
        <f>Table8[[#This Row],[TrueNegative]]+Table8[[#This Row],[TruePositive]]</f>
        <v>372821</v>
      </c>
    </row>
    <row r="820" spans="1:11" x14ac:dyDescent="0.2">
      <c r="A820">
        <v>10</v>
      </c>
      <c r="B820">
        <v>120</v>
      </c>
      <c r="C820">
        <v>9</v>
      </c>
      <c r="D820">
        <v>52</v>
      </c>
      <c r="E820">
        <v>90</v>
      </c>
      <c r="F820">
        <v>62910</v>
      </c>
      <c r="G820">
        <v>1125</v>
      </c>
      <c r="H820">
        <v>2750</v>
      </c>
      <c r="I820">
        <v>309632</v>
      </c>
      <c r="J820" s="4">
        <f>Table8[[#This Row],[FalsePositive]]+Table8[[#This Row],[FalseNegative]]</f>
        <v>3875</v>
      </c>
      <c r="K820" s="4">
        <f>Table8[[#This Row],[TrueNegative]]+Table8[[#This Row],[TruePositive]]</f>
        <v>372542</v>
      </c>
    </row>
    <row r="821" spans="1:11" x14ac:dyDescent="0.2">
      <c r="A821">
        <v>10</v>
      </c>
      <c r="B821">
        <v>120</v>
      </c>
      <c r="C821">
        <v>12</v>
      </c>
      <c r="D821">
        <v>56</v>
      </c>
      <c r="E821">
        <v>90</v>
      </c>
      <c r="F821">
        <v>63117</v>
      </c>
      <c r="G821">
        <v>918</v>
      </c>
      <c r="H821">
        <v>2687</v>
      </c>
      <c r="I821">
        <v>309695</v>
      </c>
      <c r="J821" s="4">
        <f>Table8[[#This Row],[FalsePositive]]+Table8[[#This Row],[FalseNegative]]</f>
        <v>3605</v>
      </c>
      <c r="K821" s="4">
        <f>Table8[[#This Row],[TrueNegative]]+Table8[[#This Row],[TruePositive]]</f>
        <v>372812</v>
      </c>
    </row>
    <row r="822" spans="1:11" x14ac:dyDescent="0.2">
      <c r="A822">
        <v>10</v>
      </c>
      <c r="B822">
        <v>160</v>
      </c>
      <c r="C822">
        <v>3</v>
      </c>
      <c r="D822">
        <v>56</v>
      </c>
      <c r="E822">
        <v>90</v>
      </c>
      <c r="F822">
        <v>63050</v>
      </c>
      <c r="G822">
        <v>985</v>
      </c>
      <c r="H822">
        <v>3105</v>
      </c>
      <c r="I822">
        <v>309277</v>
      </c>
      <c r="J822" s="4">
        <f>Table8[[#This Row],[FalsePositive]]+Table8[[#This Row],[FalseNegative]]</f>
        <v>4090</v>
      </c>
      <c r="K822" s="4">
        <f>Table8[[#This Row],[TrueNegative]]+Table8[[#This Row],[TruePositive]]</f>
        <v>372327</v>
      </c>
    </row>
    <row r="823" spans="1:11" x14ac:dyDescent="0.2">
      <c r="A823">
        <v>10</v>
      </c>
      <c r="B823">
        <v>160</v>
      </c>
      <c r="C823">
        <v>6</v>
      </c>
      <c r="D823">
        <v>60</v>
      </c>
      <c r="E823">
        <v>90</v>
      </c>
      <c r="F823">
        <v>62956</v>
      </c>
      <c r="G823">
        <v>1079</v>
      </c>
      <c r="H823">
        <v>3473</v>
      </c>
      <c r="I823">
        <v>308909</v>
      </c>
      <c r="J823" s="4">
        <f>Table8[[#This Row],[FalsePositive]]+Table8[[#This Row],[FalseNegative]]</f>
        <v>4552</v>
      </c>
      <c r="K823" s="4">
        <f>Table8[[#This Row],[TrueNegative]]+Table8[[#This Row],[TruePositive]]</f>
        <v>371865</v>
      </c>
    </row>
    <row r="824" spans="1:11" x14ac:dyDescent="0.2">
      <c r="A824">
        <v>10</v>
      </c>
      <c r="B824">
        <v>160</v>
      </c>
      <c r="C824">
        <v>9</v>
      </c>
      <c r="D824">
        <v>58</v>
      </c>
      <c r="E824">
        <v>90</v>
      </c>
      <c r="F824">
        <v>63071</v>
      </c>
      <c r="G824">
        <v>964</v>
      </c>
      <c r="H824">
        <v>2905</v>
      </c>
      <c r="I824">
        <v>309477</v>
      </c>
      <c r="J824" s="4">
        <f>Table8[[#This Row],[FalsePositive]]+Table8[[#This Row],[FalseNegative]]</f>
        <v>3869</v>
      </c>
      <c r="K824" s="4">
        <f>Table8[[#This Row],[TrueNegative]]+Table8[[#This Row],[TruePositive]]</f>
        <v>372548</v>
      </c>
    </row>
    <row r="825" spans="1:11" x14ac:dyDescent="0.2">
      <c r="A825">
        <v>10</v>
      </c>
      <c r="B825">
        <v>160</v>
      </c>
      <c r="C825">
        <v>12</v>
      </c>
      <c r="D825">
        <v>62</v>
      </c>
      <c r="E825">
        <v>90</v>
      </c>
      <c r="F825">
        <v>63056</v>
      </c>
      <c r="G825">
        <v>979</v>
      </c>
      <c r="H825">
        <v>2851</v>
      </c>
      <c r="I825">
        <v>309531</v>
      </c>
      <c r="J825" s="4">
        <f>Table8[[#This Row],[FalsePositive]]+Table8[[#This Row],[FalseNegative]]</f>
        <v>3830</v>
      </c>
      <c r="K825" s="4">
        <f>Table8[[#This Row],[TrueNegative]]+Table8[[#This Row],[TruePositive]]</f>
        <v>372587</v>
      </c>
    </row>
    <row r="826" spans="1:11" x14ac:dyDescent="0.2">
      <c r="A826">
        <v>10</v>
      </c>
      <c r="B826">
        <v>180</v>
      </c>
      <c r="C826">
        <v>3</v>
      </c>
      <c r="D826">
        <v>56</v>
      </c>
      <c r="E826">
        <v>90</v>
      </c>
      <c r="F826">
        <v>63209</v>
      </c>
      <c r="G826">
        <v>826</v>
      </c>
      <c r="H826">
        <v>3723</v>
      </c>
      <c r="I826">
        <v>308659</v>
      </c>
      <c r="J826" s="4">
        <f>Table8[[#This Row],[FalsePositive]]+Table8[[#This Row],[FalseNegative]]</f>
        <v>4549</v>
      </c>
      <c r="K826" s="4">
        <f>Table8[[#This Row],[TrueNegative]]+Table8[[#This Row],[TruePositive]]</f>
        <v>371868</v>
      </c>
    </row>
    <row r="827" spans="1:11" x14ac:dyDescent="0.2">
      <c r="A827">
        <v>10</v>
      </c>
      <c r="B827">
        <v>180</v>
      </c>
      <c r="C827">
        <v>6</v>
      </c>
      <c r="D827">
        <v>60</v>
      </c>
      <c r="E827">
        <v>90</v>
      </c>
      <c r="F827">
        <v>63217</v>
      </c>
      <c r="G827">
        <v>818</v>
      </c>
      <c r="H827">
        <v>3434</v>
      </c>
      <c r="I827">
        <v>308948</v>
      </c>
      <c r="J827" s="4">
        <f>Table8[[#This Row],[FalsePositive]]+Table8[[#This Row],[FalseNegative]]</f>
        <v>4252</v>
      </c>
      <c r="K827" s="4">
        <f>Table8[[#This Row],[TrueNegative]]+Table8[[#This Row],[TruePositive]]</f>
        <v>372165</v>
      </c>
    </row>
    <row r="828" spans="1:11" x14ac:dyDescent="0.2">
      <c r="A828">
        <v>10</v>
      </c>
      <c r="B828">
        <v>180</v>
      </c>
      <c r="C828">
        <v>9</v>
      </c>
      <c r="D828">
        <v>54</v>
      </c>
      <c r="E828">
        <v>90</v>
      </c>
      <c r="F828">
        <v>63302</v>
      </c>
      <c r="G828">
        <v>733</v>
      </c>
      <c r="H828">
        <v>3460</v>
      </c>
      <c r="I828">
        <v>308922</v>
      </c>
      <c r="J828" s="4">
        <f>Table8[[#This Row],[FalsePositive]]+Table8[[#This Row],[FalseNegative]]</f>
        <v>4193</v>
      </c>
      <c r="K828" s="4">
        <f>Table8[[#This Row],[TrueNegative]]+Table8[[#This Row],[TruePositive]]</f>
        <v>372224</v>
      </c>
    </row>
    <row r="829" spans="1:11" x14ac:dyDescent="0.2">
      <c r="A829">
        <v>10</v>
      </c>
      <c r="B829">
        <v>180</v>
      </c>
      <c r="C829">
        <v>12</v>
      </c>
      <c r="D829">
        <v>54</v>
      </c>
      <c r="E829">
        <v>90</v>
      </c>
      <c r="F829">
        <v>63604</v>
      </c>
      <c r="G829">
        <v>431</v>
      </c>
      <c r="H829">
        <v>3451</v>
      </c>
      <c r="I829">
        <v>308931</v>
      </c>
      <c r="J829" s="4">
        <f>Table8[[#This Row],[FalsePositive]]+Table8[[#This Row],[FalseNegative]]</f>
        <v>3882</v>
      </c>
      <c r="K829" s="4">
        <f>Table8[[#This Row],[TrueNegative]]+Table8[[#This Row],[TruePositive]]</f>
        <v>372535</v>
      </c>
    </row>
    <row r="830" spans="1:11" x14ac:dyDescent="0.2">
      <c r="A830">
        <v>10</v>
      </c>
      <c r="B830">
        <v>120</v>
      </c>
      <c r="C830">
        <v>3</v>
      </c>
      <c r="D830">
        <v>84</v>
      </c>
      <c r="E830">
        <v>100</v>
      </c>
      <c r="F830">
        <v>61978</v>
      </c>
      <c r="G830">
        <v>2057</v>
      </c>
      <c r="H830">
        <v>4265</v>
      </c>
      <c r="I830">
        <v>308117</v>
      </c>
      <c r="J830" s="4">
        <f>Table8[[#This Row],[FalsePositive]]+Table8[[#This Row],[FalseNegative]]</f>
        <v>6322</v>
      </c>
      <c r="K830" s="4">
        <f>Table8[[#This Row],[TrueNegative]]+Table8[[#This Row],[TruePositive]]</f>
        <v>370095</v>
      </c>
    </row>
    <row r="831" spans="1:11" x14ac:dyDescent="0.2">
      <c r="A831">
        <v>10</v>
      </c>
      <c r="B831">
        <v>120</v>
      </c>
      <c r="C831">
        <v>6</v>
      </c>
      <c r="D831">
        <v>64</v>
      </c>
      <c r="E831">
        <v>100</v>
      </c>
      <c r="F831">
        <v>62970</v>
      </c>
      <c r="G831">
        <v>1065</v>
      </c>
      <c r="H831">
        <v>3364</v>
      </c>
      <c r="I831">
        <v>309018</v>
      </c>
      <c r="J831" s="4">
        <f>Table8[[#This Row],[FalsePositive]]+Table8[[#This Row],[FalseNegative]]</f>
        <v>4429</v>
      </c>
      <c r="K831" s="4">
        <f>Table8[[#This Row],[TrueNegative]]+Table8[[#This Row],[TruePositive]]</f>
        <v>371988</v>
      </c>
    </row>
    <row r="832" spans="1:11" x14ac:dyDescent="0.2">
      <c r="A832">
        <v>10</v>
      </c>
      <c r="B832">
        <v>120</v>
      </c>
      <c r="C832">
        <v>9</v>
      </c>
      <c r="D832">
        <v>56</v>
      </c>
      <c r="E832">
        <v>100</v>
      </c>
      <c r="F832">
        <v>63263</v>
      </c>
      <c r="G832">
        <v>772</v>
      </c>
      <c r="H832">
        <v>3150</v>
      </c>
      <c r="I832">
        <v>309232</v>
      </c>
      <c r="J832" s="4">
        <f>Table8[[#This Row],[FalsePositive]]+Table8[[#This Row],[FalseNegative]]</f>
        <v>3922</v>
      </c>
      <c r="K832" s="4">
        <f>Table8[[#This Row],[TrueNegative]]+Table8[[#This Row],[TruePositive]]</f>
        <v>372495</v>
      </c>
    </row>
    <row r="833" spans="1:11" x14ac:dyDescent="0.2">
      <c r="A833">
        <v>10</v>
      </c>
      <c r="B833">
        <v>120</v>
      </c>
      <c r="C833">
        <v>12</v>
      </c>
      <c r="D833">
        <v>64</v>
      </c>
      <c r="E833">
        <v>100</v>
      </c>
      <c r="F833">
        <v>62699</v>
      </c>
      <c r="G833">
        <v>1336</v>
      </c>
      <c r="H833">
        <v>2997</v>
      </c>
      <c r="I833">
        <v>309385</v>
      </c>
      <c r="J833" s="4">
        <f>Table8[[#This Row],[FalsePositive]]+Table8[[#This Row],[FalseNegative]]</f>
        <v>4333</v>
      </c>
      <c r="K833" s="4">
        <f>Table8[[#This Row],[TrueNegative]]+Table8[[#This Row],[TruePositive]]</f>
        <v>372084</v>
      </c>
    </row>
    <row r="834" spans="1:11" x14ac:dyDescent="0.2">
      <c r="A834">
        <v>10</v>
      </c>
      <c r="B834">
        <v>160</v>
      </c>
      <c r="C834">
        <v>3</v>
      </c>
      <c r="D834">
        <v>56</v>
      </c>
      <c r="E834">
        <v>100</v>
      </c>
      <c r="F834">
        <v>63089</v>
      </c>
      <c r="G834">
        <v>946</v>
      </c>
      <c r="H834">
        <v>3007</v>
      </c>
      <c r="I834">
        <v>309375</v>
      </c>
      <c r="J834" s="4">
        <f>Table8[[#This Row],[FalsePositive]]+Table8[[#This Row],[FalseNegative]]</f>
        <v>3953</v>
      </c>
      <c r="K834" s="4">
        <f>Table8[[#This Row],[TrueNegative]]+Table8[[#This Row],[TruePositive]]</f>
        <v>372464</v>
      </c>
    </row>
    <row r="835" spans="1:11" x14ac:dyDescent="0.2">
      <c r="A835">
        <v>10</v>
      </c>
      <c r="B835">
        <v>160</v>
      </c>
      <c r="C835">
        <v>6</v>
      </c>
      <c r="D835">
        <v>64</v>
      </c>
      <c r="E835">
        <v>100</v>
      </c>
      <c r="F835">
        <v>63252</v>
      </c>
      <c r="G835">
        <v>783</v>
      </c>
      <c r="H835">
        <v>3416</v>
      </c>
      <c r="I835">
        <v>308966</v>
      </c>
      <c r="J835" s="4">
        <f>Table8[[#This Row],[FalsePositive]]+Table8[[#This Row],[FalseNegative]]</f>
        <v>4199</v>
      </c>
      <c r="K835" s="4">
        <f>Table8[[#This Row],[TrueNegative]]+Table8[[#This Row],[TruePositive]]</f>
        <v>372218</v>
      </c>
    </row>
    <row r="836" spans="1:11" x14ac:dyDescent="0.2">
      <c r="A836">
        <v>10</v>
      </c>
      <c r="B836">
        <v>160</v>
      </c>
      <c r="C836">
        <v>9</v>
      </c>
      <c r="D836">
        <v>62</v>
      </c>
      <c r="E836">
        <v>100</v>
      </c>
      <c r="F836">
        <v>62955</v>
      </c>
      <c r="G836">
        <v>1080</v>
      </c>
      <c r="H836">
        <v>3442</v>
      </c>
      <c r="I836">
        <v>308940</v>
      </c>
      <c r="J836" s="4">
        <f>Table8[[#This Row],[FalsePositive]]+Table8[[#This Row],[FalseNegative]]</f>
        <v>4522</v>
      </c>
      <c r="K836" s="4">
        <f>Table8[[#This Row],[TrueNegative]]+Table8[[#This Row],[TruePositive]]</f>
        <v>371895</v>
      </c>
    </row>
    <row r="837" spans="1:11" x14ac:dyDescent="0.2">
      <c r="A837">
        <v>10</v>
      </c>
      <c r="B837">
        <v>160</v>
      </c>
      <c r="C837">
        <v>12</v>
      </c>
      <c r="D837">
        <v>60</v>
      </c>
      <c r="E837">
        <v>100</v>
      </c>
      <c r="F837">
        <v>62953</v>
      </c>
      <c r="G837">
        <v>1082</v>
      </c>
      <c r="H837">
        <v>3559</v>
      </c>
      <c r="I837">
        <v>308823</v>
      </c>
      <c r="J837" s="4">
        <f>Table8[[#This Row],[FalsePositive]]+Table8[[#This Row],[FalseNegative]]</f>
        <v>4641</v>
      </c>
      <c r="K837" s="4">
        <f>Table8[[#This Row],[TrueNegative]]+Table8[[#This Row],[TruePositive]]</f>
        <v>371776</v>
      </c>
    </row>
    <row r="838" spans="1:11" x14ac:dyDescent="0.2">
      <c r="A838">
        <v>10</v>
      </c>
      <c r="B838">
        <v>180</v>
      </c>
      <c r="C838">
        <v>3</v>
      </c>
      <c r="D838">
        <v>56</v>
      </c>
      <c r="E838">
        <v>100</v>
      </c>
      <c r="F838">
        <v>62965</v>
      </c>
      <c r="G838">
        <v>1070</v>
      </c>
      <c r="H838">
        <v>3595</v>
      </c>
      <c r="I838">
        <v>308787</v>
      </c>
      <c r="J838" s="4">
        <f>Table8[[#This Row],[FalsePositive]]+Table8[[#This Row],[FalseNegative]]</f>
        <v>4665</v>
      </c>
      <c r="K838" s="4">
        <f>Table8[[#This Row],[TrueNegative]]+Table8[[#This Row],[TruePositive]]</f>
        <v>371752</v>
      </c>
    </row>
    <row r="839" spans="1:11" x14ac:dyDescent="0.2">
      <c r="A839">
        <v>10</v>
      </c>
      <c r="B839">
        <v>180</v>
      </c>
      <c r="C839">
        <v>6</v>
      </c>
      <c r="D839">
        <v>54</v>
      </c>
      <c r="E839">
        <v>100</v>
      </c>
      <c r="F839">
        <v>63563</v>
      </c>
      <c r="G839">
        <v>472</v>
      </c>
      <c r="H839">
        <v>3263</v>
      </c>
      <c r="I839">
        <v>309119</v>
      </c>
      <c r="J839" s="4">
        <f>Table8[[#This Row],[FalsePositive]]+Table8[[#This Row],[FalseNegative]]</f>
        <v>3735</v>
      </c>
      <c r="K839" s="4">
        <f>Table8[[#This Row],[TrueNegative]]+Table8[[#This Row],[TruePositive]]</f>
        <v>372682</v>
      </c>
    </row>
    <row r="840" spans="1:11" x14ac:dyDescent="0.2">
      <c r="A840">
        <v>10</v>
      </c>
      <c r="B840">
        <v>180</v>
      </c>
      <c r="C840">
        <v>9</v>
      </c>
      <c r="D840">
        <v>52</v>
      </c>
      <c r="E840">
        <v>100</v>
      </c>
      <c r="F840">
        <v>63487</v>
      </c>
      <c r="G840">
        <v>548</v>
      </c>
      <c r="H840">
        <v>3551</v>
      </c>
      <c r="I840">
        <v>308831</v>
      </c>
      <c r="J840" s="4">
        <f>Table8[[#This Row],[FalsePositive]]+Table8[[#This Row],[FalseNegative]]</f>
        <v>4099</v>
      </c>
      <c r="K840" s="4">
        <f>Table8[[#This Row],[TrueNegative]]+Table8[[#This Row],[TruePositive]]</f>
        <v>372318</v>
      </c>
    </row>
    <row r="841" spans="1:11" x14ac:dyDescent="0.2">
      <c r="A841">
        <v>10</v>
      </c>
      <c r="B841">
        <v>180</v>
      </c>
      <c r="C841">
        <v>12</v>
      </c>
      <c r="D841">
        <v>52</v>
      </c>
      <c r="E841">
        <v>100</v>
      </c>
      <c r="F841">
        <v>63314</v>
      </c>
      <c r="G841">
        <v>721</v>
      </c>
      <c r="H841">
        <v>3617</v>
      </c>
      <c r="I841">
        <v>308765</v>
      </c>
      <c r="J841" s="4">
        <f>Table8[[#This Row],[FalsePositive]]+Table8[[#This Row],[FalseNegative]]</f>
        <v>4338</v>
      </c>
      <c r="K841" s="4">
        <f>Table8[[#This Row],[TrueNegative]]+Table8[[#This Row],[TruePositive]]</f>
        <v>372079</v>
      </c>
    </row>
    <row r="842" spans="1:11" x14ac:dyDescent="0.2">
      <c r="A842">
        <v>12</v>
      </c>
      <c r="B842">
        <v>120</v>
      </c>
      <c r="C842">
        <v>3</v>
      </c>
      <c r="D842">
        <v>49</v>
      </c>
      <c r="E842">
        <v>10</v>
      </c>
      <c r="F842">
        <v>172087</v>
      </c>
      <c r="G842">
        <v>553</v>
      </c>
      <c r="H842">
        <v>2209</v>
      </c>
      <c r="I842">
        <v>272151</v>
      </c>
      <c r="J842" s="4">
        <f>Table8[[#This Row],[FalsePositive]]+Table8[[#This Row],[FalseNegative]]</f>
        <v>2762</v>
      </c>
      <c r="K842" s="4">
        <f>Table8[[#This Row],[TrueNegative]]+Table8[[#This Row],[TruePositive]]</f>
        <v>444238</v>
      </c>
    </row>
    <row r="843" spans="1:11" x14ac:dyDescent="0.2">
      <c r="A843">
        <v>12</v>
      </c>
      <c r="B843">
        <v>120</v>
      </c>
      <c r="C843">
        <v>6</v>
      </c>
      <c r="D843">
        <v>49</v>
      </c>
      <c r="E843">
        <v>10</v>
      </c>
      <c r="F843">
        <v>171725</v>
      </c>
      <c r="G843">
        <v>915</v>
      </c>
      <c r="H843">
        <v>2507</v>
      </c>
      <c r="I843">
        <v>271853</v>
      </c>
      <c r="J843" s="4">
        <f>Table8[[#This Row],[FalsePositive]]+Table8[[#This Row],[FalseNegative]]</f>
        <v>3422</v>
      </c>
      <c r="K843" s="4">
        <f>Table8[[#This Row],[TrueNegative]]+Table8[[#This Row],[TruePositive]]</f>
        <v>443578</v>
      </c>
    </row>
    <row r="844" spans="1:11" x14ac:dyDescent="0.2">
      <c r="A844">
        <v>12</v>
      </c>
      <c r="B844">
        <v>120</v>
      </c>
      <c r="C844">
        <v>9</v>
      </c>
      <c r="D844">
        <v>47</v>
      </c>
      <c r="E844">
        <v>10</v>
      </c>
      <c r="F844">
        <v>172271</v>
      </c>
      <c r="G844">
        <v>369</v>
      </c>
      <c r="H844">
        <v>1951</v>
      </c>
      <c r="I844">
        <v>272409</v>
      </c>
      <c r="J844" s="4">
        <f>Table8[[#This Row],[FalsePositive]]+Table8[[#This Row],[FalseNegative]]</f>
        <v>2320</v>
      </c>
      <c r="K844" s="4">
        <f>Table8[[#This Row],[TrueNegative]]+Table8[[#This Row],[TruePositive]]</f>
        <v>444680</v>
      </c>
    </row>
    <row r="845" spans="1:11" x14ac:dyDescent="0.2">
      <c r="A845">
        <v>12</v>
      </c>
      <c r="B845">
        <v>120</v>
      </c>
      <c r="C845">
        <v>12</v>
      </c>
      <c r="D845">
        <v>47</v>
      </c>
      <c r="E845">
        <v>10</v>
      </c>
      <c r="F845">
        <v>172287</v>
      </c>
      <c r="G845">
        <v>353</v>
      </c>
      <c r="H845">
        <v>1934</v>
      </c>
      <c r="I845">
        <v>272426</v>
      </c>
      <c r="J845" s="4">
        <f>Table8[[#This Row],[FalsePositive]]+Table8[[#This Row],[FalseNegative]]</f>
        <v>2287</v>
      </c>
      <c r="K845" s="4">
        <f>Table8[[#This Row],[TrueNegative]]+Table8[[#This Row],[TruePositive]]</f>
        <v>444713</v>
      </c>
    </row>
    <row r="846" spans="1:11" x14ac:dyDescent="0.2">
      <c r="A846">
        <v>12</v>
      </c>
      <c r="B846">
        <v>160</v>
      </c>
      <c r="C846">
        <v>3</v>
      </c>
      <c r="D846">
        <v>49</v>
      </c>
      <c r="E846">
        <v>10</v>
      </c>
      <c r="F846">
        <v>171910</v>
      </c>
      <c r="G846">
        <v>730</v>
      </c>
      <c r="H846">
        <v>2210</v>
      </c>
      <c r="I846">
        <v>272150</v>
      </c>
      <c r="J846" s="4">
        <f>Table8[[#This Row],[FalsePositive]]+Table8[[#This Row],[FalseNegative]]</f>
        <v>2940</v>
      </c>
      <c r="K846" s="4">
        <f>Table8[[#This Row],[TrueNegative]]+Table8[[#This Row],[TruePositive]]</f>
        <v>444060</v>
      </c>
    </row>
    <row r="847" spans="1:11" x14ac:dyDescent="0.2">
      <c r="A847">
        <v>12</v>
      </c>
      <c r="B847">
        <v>160</v>
      </c>
      <c r="C847">
        <v>6</v>
      </c>
      <c r="D847">
        <v>49</v>
      </c>
      <c r="E847">
        <v>10</v>
      </c>
      <c r="F847">
        <v>171758</v>
      </c>
      <c r="G847">
        <v>882</v>
      </c>
      <c r="H847">
        <v>2500</v>
      </c>
      <c r="I847">
        <v>271860</v>
      </c>
      <c r="J847" s="4">
        <f>Table8[[#This Row],[FalsePositive]]+Table8[[#This Row],[FalseNegative]]</f>
        <v>3382</v>
      </c>
      <c r="K847" s="4">
        <f>Table8[[#This Row],[TrueNegative]]+Table8[[#This Row],[TruePositive]]</f>
        <v>443618</v>
      </c>
    </row>
    <row r="848" spans="1:11" x14ac:dyDescent="0.2">
      <c r="A848">
        <v>12</v>
      </c>
      <c r="B848">
        <v>160</v>
      </c>
      <c r="C848">
        <v>9</v>
      </c>
      <c r="D848">
        <v>49</v>
      </c>
      <c r="E848">
        <v>10</v>
      </c>
      <c r="F848">
        <v>172194</v>
      </c>
      <c r="G848">
        <v>446</v>
      </c>
      <c r="H848">
        <v>2176</v>
      </c>
      <c r="I848">
        <v>272184</v>
      </c>
      <c r="J848" s="4">
        <f>Table8[[#This Row],[FalsePositive]]+Table8[[#This Row],[FalseNegative]]</f>
        <v>2622</v>
      </c>
      <c r="K848" s="4">
        <f>Table8[[#This Row],[TrueNegative]]+Table8[[#This Row],[TruePositive]]</f>
        <v>444378</v>
      </c>
    </row>
    <row r="849" spans="1:11" x14ac:dyDescent="0.2">
      <c r="A849">
        <v>12</v>
      </c>
      <c r="B849">
        <v>160</v>
      </c>
      <c r="C849">
        <v>12</v>
      </c>
      <c r="D849">
        <v>49</v>
      </c>
      <c r="E849">
        <v>10</v>
      </c>
      <c r="F849">
        <v>172218</v>
      </c>
      <c r="G849">
        <v>422</v>
      </c>
      <c r="H849">
        <v>2359</v>
      </c>
      <c r="I849">
        <v>272001</v>
      </c>
      <c r="J849" s="4">
        <f>Table8[[#This Row],[FalsePositive]]+Table8[[#This Row],[FalseNegative]]</f>
        <v>2781</v>
      </c>
      <c r="K849" s="4">
        <f>Table8[[#This Row],[TrueNegative]]+Table8[[#This Row],[TruePositive]]</f>
        <v>444219</v>
      </c>
    </row>
    <row r="850" spans="1:11" x14ac:dyDescent="0.2">
      <c r="A850">
        <v>12</v>
      </c>
      <c r="B850">
        <v>180</v>
      </c>
      <c r="C850">
        <v>3</v>
      </c>
      <c r="D850">
        <v>45</v>
      </c>
      <c r="E850">
        <v>10</v>
      </c>
      <c r="F850">
        <v>172530</v>
      </c>
      <c r="G850">
        <v>110</v>
      </c>
      <c r="H850">
        <v>2340</v>
      </c>
      <c r="I850">
        <v>272020</v>
      </c>
      <c r="J850" s="4">
        <f>Table8[[#This Row],[FalsePositive]]+Table8[[#This Row],[FalseNegative]]</f>
        <v>2450</v>
      </c>
      <c r="K850" s="4">
        <f>Table8[[#This Row],[TrueNegative]]+Table8[[#This Row],[TruePositive]]</f>
        <v>444550</v>
      </c>
    </row>
    <row r="851" spans="1:11" x14ac:dyDescent="0.2">
      <c r="A851">
        <v>12</v>
      </c>
      <c r="B851">
        <v>180</v>
      </c>
      <c r="C851">
        <v>6</v>
      </c>
      <c r="D851">
        <v>45</v>
      </c>
      <c r="E851">
        <v>10</v>
      </c>
      <c r="F851">
        <v>172461</v>
      </c>
      <c r="G851">
        <v>179</v>
      </c>
      <c r="H851">
        <v>2453</v>
      </c>
      <c r="I851">
        <v>271907</v>
      </c>
      <c r="J851" s="4">
        <f>Table8[[#This Row],[FalsePositive]]+Table8[[#This Row],[FalseNegative]]</f>
        <v>2632</v>
      </c>
      <c r="K851" s="4">
        <f>Table8[[#This Row],[TrueNegative]]+Table8[[#This Row],[TruePositive]]</f>
        <v>444368</v>
      </c>
    </row>
    <row r="852" spans="1:11" x14ac:dyDescent="0.2">
      <c r="A852">
        <v>12</v>
      </c>
      <c r="B852">
        <v>180</v>
      </c>
      <c r="C852">
        <v>9</v>
      </c>
      <c r="D852">
        <v>45</v>
      </c>
      <c r="E852">
        <v>10</v>
      </c>
      <c r="F852">
        <v>172310</v>
      </c>
      <c r="G852">
        <v>330</v>
      </c>
      <c r="H852">
        <v>2592</v>
      </c>
      <c r="I852">
        <v>271768</v>
      </c>
      <c r="J852" s="4">
        <f>Table8[[#This Row],[FalsePositive]]+Table8[[#This Row],[FalseNegative]]</f>
        <v>2922</v>
      </c>
      <c r="K852" s="4">
        <f>Table8[[#This Row],[TrueNegative]]+Table8[[#This Row],[TruePositive]]</f>
        <v>444078</v>
      </c>
    </row>
    <row r="853" spans="1:11" x14ac:dyDescent="0.2">
      <c r="A853">
        <v>12</v>
      </c>
      <c r="B853">
        <v>180</v>
      </c>
      <c r="C853">
        <v>12</v>
      </c>
      <c r="D853">
        <v>45</v>
      </c>
      <c r="E853">
        <v>10</v>
      </c>
      <c r="F853">
        <v>172206</v>
      </c>
      <c r="G853">
        <v>434</v>
      </c>
      <c r="H853">
        <v>2511</v>
      </c>
      <c r="I853">
        <v>271849</v>
      </c>
      <c r="J853" s="4">
        <f>Table8[[#This Row],[FalsePositive]]+Table8[[#This Row],[FalseNegative]]</f>
        <v>2945</v>
      </c>
      <c r="K853" s="4">
        <f>Table8[[#This Row],[TrueNegative]]+Table8[[#This Row],[TruePositive]]</f>
        <v>444055</v>
      </c>
    </row>
    <row r="854" spans="1:11" x14ac:dyDescent="0.2">
      <c r="A854">
        <v>12</v>
      </c>
      <c r="B854">
        <v>120</v>
      </c>
      <c r="C854">
        <v>3</v>
      </c>
      <c r="D854">
        <v>49</v>
      </c>
      <c r="E854">
        <v>20</v>
      </c>
      <c r="F854">
        <v>172199</v>
      </c>
      <c r="G854">
        <v>441</v>
      </c>
      <c r="H854">
        <v>1983</v>
      </c>
      <c r="I854">
        <v>272377</v>
      </c>
      <c r="J854" s="4">
        <f>Table8[[#This Row],[FalsePositive]]+Table8[[#This Row],[FalseNegative]]</f>
        <v>2424</v>
      </c>
      <c r="K854" s="4">
        <f>Table8[[#This Row],[TrueNegative]]+Table8[[#This Row],[TruePositive]]</f>
        <v>444576</v>
      </c>
    </row>
    <row r="855" spans="1:11" x14ac:dyDescent="0.2">
      <c r="A855">
        <v>12</v>
      </c>
      <c r="B855">
        <v>120</v>
      </c>
      <c r="C855">
        <v>6</v>
      </c>
      <c r="D855">
        <v>49</v>
      </c>
      <c r="E855">
        <v>20</v>
      </c>
      <c r="F855">
        <v>171960</v>
      </c>
      <c r="G855">
        <v>680</v>
      </c>
      <c r="H855">
        <v>2106</v>
      </c>
      <c r="I855">
        <v>272254</v>
      </c>
      <c r="J855" s="4">
        <f>Table8[[#This Row],[FalsePositive]]+Table8[[#This Row],[FalseNegative]]</f>
        <v>2786</v>
      </c>
      <c r="K855" s="4">
        <f>Table8[[#This Row],[TrueNegative]]+Table8[[#This Row],[TruePositive]]</f>
        <v>444214</v>
      </c>
    </row>
    <row r="856" spans="1:11" x14ac:dyDescent="0.2">
      <c r="A856">
        <v>12</v>
      </c>
      <c r="B856">
        <v>120</v>
      </c>
      <c r="C856">
        <v>9</v>
      </c>
      <c r="D856">
        <v>49</v>
      </c>
      <c r="E856">
        <v>20</v>
      </c>
      <c r="F856">
        <v>172231</v>
      </c>
      <c r="G856">
        <v>409</v>
      </c>
      <c r="H856">
        <v>2199</v>
      </c>
      <c r="I856">
        <v>272161</v>
      </c>
      <c r="J856" s="4">
        <f>Table8[[#This Row],[FalsePositive]]+Table8[[#This Row],[FalseNegative]]</f>
        <v>2608</v>
      </c>
      <c r="K856" s="4">
        <f>Table8[[#This Row],[TrueNegative]]+Table8[[#This Row],[TruePositive]]</f>
        <v>444392</v>
      </c>
    </row>
    <row r="857" spans="1:11" x14ac:dyDescent="0.2">
      <c r="A857">
        <v>12</v>
      </c>
      <c r="B857">
        <v>120</v>
      </c>
      <c r="C857">
        <v>12</v>
      </c>
      <c r="D857">
        <v>47</v>
      </c>
      <c r="E857">
        <v>20</v>
      </c>
      <c r="F857">
        <v>172141</v>
      </c>
      <c r="G857">
        <v>499</v>
      </c>
      <c r="H857">
        <v>2262</v>
      </c>
      <c r="I857">
        <v>272098</v>
      </c>
      <c r="J857" s="4">
        <f>Table8[[#This Row],[FalsePositive]]+Table8[[#This Row],[FalseNegative]]</f>
        <v>2761</v>
      </c>
      <c r="K857" s="4">
        <f>Table8[[#This Row],[TrueNegative]]+Table8[[#This Row],[TruePositive]]</f>
        <v>444239</v>
      </c>
    </row>
    <row r="858" spans="1:11" x14ac:dyDescent="0.2">
      <c r="A858">
        <v>12</v>
      </c>
      <c r="B858">
        <v>160</v>
      </c>
      <c r="C858">
        <v>3</v>
      </c>
      <c r="D858">
        <v>47</v>
      </c>
      <c r="E858">
        <v>20</v>
      </c>
      <c r="F858">
        <v>172240</v>
      </c>
      <c r="G858">
        <v>400</v>
      </c>
      <c r="H858">
        <v>2379</v>
      </c>
      <c r="I858">
        <v>271981</v>
      </c>
      <c r="J858" s="4">
        <f>Table8[[#This Row],[FalsePositive]]+Table8[[#This Row],[FalseNegative]]</f>
        <v>2779</v>
      </c>
      <c r="K858" s="4">
        <f>Table8[[#This Row],[TrueNegative]]+Table8[[#This Row],[TruePositive]]</f>
        <v>444221</v>
      </c>
    </row>
    <row r="859" spans="1:11" x14ac:dyDescent="0.2">
      <c r="A859">
        <v>12</v>
      </c>
      <c r="B859">
        <v>160</v>
      </c>
      <c r="C859">
        <v>6</v>
      </c>
      <c r="D859">
        <v>49</v>
      </c>
      <c r="E859">
        <v>20</v>
      </c>
      <c r="F859">
        <v>171776</v>
      </c>
      <c r="G859">
        <v>864</v>
      </c>
      <c r="H859">
        <v>2483</v>
      </c>
      <c r="I859">
        <v>271877</v>
      </c>
      <c r="J859" s="4">
        <f>Table8[[#This Row],[FalsePositive]]+Table8[[#This Row],[FalseNegative]]</f>
        <v>3347</v>
      </c>
      <c r="K859" s="4">
        <f>Table8[[#This Row],[TrueNegative]]+Table8[[#This Row],[TruePositive]]</f>
        <v>443653</v>
      </c>
    </row>
    <row r="860" spans="1:11" x14ac:dyDescent="0.2">
      <c r="A860">
        <v>12</v>
      </c>
      <c r="B860">
        <v>160</v>
      </c>
      <c r="C860">
        <v>9</v>
      </c>
      <c r="D860">
        <v>49</v>
      </c>
      <c r="E860">
        <v>20</v>
      </c>
      <c r="F860">
        <v>171915</v>
      </c>
      <c r="G860">
        <v>725</v>
      </c>
      <c r="H860">
        <v>2345</v>
      </c>
      <c r="I860">
        <v>272015</v>
      </c>
      <c r="J860" s="4">
        <f>Table8[[#This Row],[FalsePositive]]+Table8[[#This Row],[FalseNegative]]</f>
        <v>3070</v>
      </c>
      <c r="K860" s="4">
        <f>Table8[[#This Row],[TrueNegative]]+Table8[[#This Row],[TruePositive]]</f>
        <v>443930</v>
      </c>
    </row>
    <row r="861" spans="1:11" x14ac:dyDescent="0.2">
      <c r="A861">
        <v>12</v>
      </c>
      <c r="B861">
        <v>160</v>
      </c>
      <c r="C861">
        <v>12</v>
      </c>
      <c r="D861">
        <v>47</v>
      </c>
      <c r="E861">
        <v>20</v>
      </c>
      <c r="F861">
        <v>172042</v>
      </c>
      <c r="G861">
        <v>598</v>
      </c>
      <c r="H861">
        <v>2457</v>
      </c>
      <c r="I861">
        <v>271903</v>
      </c>
      <c r="J861" s="4">
        <f>Table8[[#This Row],[FalsePositive]]+Table8[[#This Row],[FalseNegative]]</f>
        <v>3055</v>
      </c>
      <c r="K861" s="4">
        <f>Table8[[#This Row],[TrueNegative]]+Table8[[#This Row],[TruePositive]]</f>
        <v>443945</v>
      </c>
    </row>
    <row r="862" spans="1:11" x14ac:dyDescent="0.2">
      <c r="A862">
        <v>12</v>
      </c>
      <c r="B862">
        <v>180</v>
      </c>
      <c r="C862">
        <v>3</v>
      </c>
      <c r="D862">
        <v>45</v>
      </c>
      <c r="E862">
        <v>20</v>
      </c>
      <c r="F862">
        <v>172291</v>
      </c>
      <c r="G862">
        <v>349</v>
      </c>
      <c r="H862">
        <v>2360</v>
      </c>
      <c r="I862">
        <v>272000</v>
      </c>
      <c r="J862" s="4">
        <f>Table8[[#This Row],[FalsePositive]]+Table8[[#This Row],[FalseNegative]]</f>
        <v>2709</v>
      </c>
      <c r="K862" s="4">
        <f>Table8[[#This Row],[TrueNegative]]+Table8[[#This Row],[TruePositive]]</f>
        <v>444291</v>
      </c>
    </row>
    <row r="863" spans="1:11" x14ac:dyDescent="0.2">
      <c r="A863">
        <v>12</v>
      </c>
      <c r="B863">
        <v>180</v>
      </c>
      <c r="C863">
        <v>6</v>
      </c>
      <c r="D863">
        <v>45</v>
      </c>
      <c r="E863">
        <v>20</v>
      </c>
      <c r="F863">
        <v>172358</v>
      </c>
      <c r="G863">
        <v>282</v>
      </c>
      <c r="H863">
        <v>2394</v>
      </c>
      <c r="I863">
        <v>271966</v>
      </c>
      <c r="J863" s="4">
        <f>Table8[[#This Row],[FalsePositive]]+Table8[[#This Row],[FalseNegative]]</f>
        <v>2676</v>
      </c>
      <c r="K863" s="4">
        <f>Table8[[#This Row],[TrueNegative]]+Table8[[#This Row],[TruePositive]]</f>
        <v>444324</v>
      </c>
    </row>
    <row r="864" spans="1:11" x14ac:dyDescent="0.2">
      <c r="A864">
        <v>12</v>
      </c>
      <c r="B864">
        <v>180</v>
      </c>
      <c r="C864">
        <v>9</v>
      </c>
      <c r="D864">
        <v>45</v>
      </c>
      <c r="E864">
        <v>20</v>
      </c>
      <c r="F864">
        <v>172355</v>
      </c>
      <c r="G864">
        <v>285</v>
      </c>
      <c r="H864">
        <v>2354</v>
      </c>
      <c r="I864">
        <v>272006</v>
      </c>
      <c r="J864" s="4">
        <f>Table8[[#This Row],[FalsePositive]]+Table8[[#This Row],[FalseNegative]]</f>
        <v>2639</v>
      </c>
      <c r="K864" s="4">
        <f>Table8[[#This Row],[TrueNegative]]+Table8[[#This Row],[TruePositive]]</f>
        <v>444361</v>
      </c>
    </row>
    <row r="865" spans="1:11" x14ac:dyDescent="0.2">
      <c r="A865">
        <v>12</v>
      </c>
      <c r="B865">
        <v>180</v>
      </c>
      <c r="C865">
        <v>12</v>
      </c>
      <c r="D865">
        <v>45</v>
      </c>
      <c r="E865">
        <v>20</v>
      </c>
      <c r="F865">
        <v>172141</v>
      </c>
      <c r="G865">
        <v>499</v>
      </c>
      <c r="H865">
        <v>2470</v>
      </c>
      <c r="I865">
        <v>271890</v>
      </c>
      <c r="J865" s="4">
        <f>Table8[[#This Row],[FalsePositive]]+Table8[[#This Row],[FalseNegative]]</f>
        <v>2969</v>
      </c>
      <c r="K865" s="4">
        <f>Table8[[#This Row],[TrueNegative]]+Table8[[#This Row],[TruePositive]]</f>
        <v>444031</v>
      </c>
    </row>
    <row r="866" spans="1:11" x14ac:dyDescent="0.2">
      <c r="A866">
        <v>12</v>
      </c>
      <c r="B866">
        <v>120</v>
      </c>
      <c r="C866">
        <v>3</v>
      </c>
      <c r="D866">
        <v>51</v>
      </c>
      <c r="E866">
        <v>30</v>
      </c>
      <c r="F866">
        <v>172040</v>
      </c>
      <c r="G866">
        <v>600</v>
      </c>
      <c r="H866">
        <v>2162</v>
      </c>
      <c r="I866">
        <v>272198</v>
      </c>
      <c r="J866" s="4">
        <f>Table8[[#This Row],[FalsePositive]]+Table8[[#This Row],[FalseNegative]]</f>
        <v>2762</v>
      </c>
      <c r="K866" s="4">
        <f>Table8[[#This Row],[TrueNegative]]+Table8[[#This Row],[TruePositive]]</f>
        <v>444238</v>
      </c>
    </row>
    <row r="867" spans="1:11" x14ac:dyDescent="0.2">
      <c r="A867">
        <v>12</v>
      </c>
      <c r="B867">
        <v>120</v>
      </c>
      <c r="C867">
        <v>6</v>
      </c>
      <c r="D867">
        <v>49</v>
      </c>
      <c r="E867">
        <v>30</v>
      </c>
      <c r="F867">
        <v>172116</v>
      </c>
      <c r="G867">
        <v>524</v>
      </c>
      <c r="H867">
        <v>2237</v>
      </c>
      <c r="I867">
        <v>272123</v>
      </c>
      <c r="J867" s="4">
        <f>Table8[[#This Row],[FalsePositive]]+Table8[[#This Row],[FalseNegative]]</f>
        <v>2761</v>
      </c>
      <c r="K867" s="4">
        <f>Table8[[#This Row],[TrueNegative]]+Table8[[#This Row],[TruePositive]]</f>
        <v>444239</v>
      </c>
    </row>
    <row r="868" spans="1:11" x14ac:dyDescent="0.2">
      <c r="A868">
        <v>12</v>
      </c>
      <c r="B868">
        <v>120</v>
      </c>
      <c r="C868">
        <v>9</v>
      </c>
      <c r="D868">
        <v>49</v>
      </c>
      <c r="E868">
        <v>30</v>
      </c>
      <c r="F868">
        <v>172062</v>
      </c>
      <c r="G868">
        <v>578</v>
      </c>
      <c r="H868">
        <v>2265</v>
      </c>
      <c r="I868">
        <v>272095</v>
      </c>
      <c r="J868" s="4">
        <f>Table8[[#This Row],[FalsePositive]]+Table8[[#This Row],[FalseNegative]]</f>
        <v>2843</v>
      </c>
      <c r="K868" s="4">
        <f>Table8[[#This Row],[TrueNegative]]+Table8[[#This Row],[TruePositive]]</f>
        <v>444157</v>
      </c>
    </row>
    <row r="869" spans="1:11" x14ac:dyDescent="0.2">
      <c r="A869">
        <v>12</v>
      </c>
      <c r="B869">
        <v>120</v>
      </c>
      <c r="C869">
        <v>12</v>
      </c>
      <c r="D869">
        <v>51</v>
      </c>
      <c r="E869">
        <v>30</v>
      </c>
      <c r="F869">
        <v>171687</v>
      </c>
      <c r="G869">
        <v>953</v>
      </c>
      <c r="H869">
        <v>2510</v>
      </c>
      <c r="I869">
        <v>271850</v>
      </c>
      <c r="J869" s="4">
        <f>Table8[[#This Row],[FalsePositive]]+Table8[[#This Row],[FalseNegative]]</f>
        <v>3463</v>
      </c>
      <c r="K869" s="4">
        <f>Table8[[#This Row],[TrueNegative]]+Table8[[#This Row],[TruePositive]]</f>
        <v>443537</v>
      </c>
    </row>
    <row r="870" spans="1:11" x14ac:dyDescent="0.2">
      <c r="A870">
        <v>12</v>
      </c>
      <c r="B870">
        <v>160</v>
      </c>
      <c r="C870">
        <v>3</v>
      </c>
      <c r="D870">
        <v>47</v>
      </c>
      <c r="E870">
        <v>30</v>
      </c>
      <c r="F870">
        <v>172290</v>
      </c>
      <c r="G870">
        <v>350</v>
      </c>
      <c r="H870">
        <v>2271</v>
      </c>
      <c r="I870">
        <v>272089</v>
      </c>
      <c r="J870" s="4">
        <f>Table8[[#This Row],[FalsePositive]]+Table8[[#This Row],[FalseNegative]]</f>
        <v>2621</v>
      </c>
      <c r="K870" s="4">
        <f>Table8[[#This Row],[TrueNegative]]+Table8[[#This Row],[TruePositive]]</f>
        <v>444379</v>
      </c>
    </row>
    <row r="871" spans="1:11" x14ac:dyDescent="0.2">
      <c r="A871">
        <v>12</v>
      </c>
      <c r="B871">
        <v>160</v>
      </c>
      <c r="C871">
        <v>6</v>
      </c>
      <c r="D871">
        <v>49</v>
      </c>
      <c r="E871">
        <v>30</v>
      </c>
      <c r="F871">
        <v>172319</v>
      </c>
      <c r="G871">
        <v>321</v>
      </c>
      <c r="H871">
        <v>2352</v>
      </c>
      <c r="I871">
        <v>272008</v>
      </c>
      <c r="J871" s="4">
        <f>Table8[[#This Row],[FalsePositive]]+Table8[[#This Row],[FalseNegative]]</f>
        <v>2673</v>
      </c>
      <c r="K871" s="4">
        <f>Table8[[#This Row],[TrueNegative]]+Table8[[#This Row],[TruePositive]]</f>
        <v>444327</v>
      </c>
    </row>
    <row r="872" spans="1:11" x14ac:dyDescent="0.2">
      <c r="A872">
        <v>12</v>
      </c>
      <c r="B872">
        <v>160</v>
      </c>
      <c r="C872">
        <v>9</v>
      </c>
      <c r="D872">
        <v>49</v>
      </c>
      <c r="E872">
        <v>30</v>
      </c>
      <c r="F872">
        <v>172011</v>
      </c>
      <c r="G872">
        <v>629</v>
      </c>
      <c r="H872">
        <v>2296</v>
      </c>
      <c r="I872">
        <v>272064</v>
      </c>
      <c r="J872" s="4">
        <f>Table8[[#This Row],[FalsePositive]]+Table8[[#This Row],[FalseNegative]]</f>
        <v>2925</v>
      </c>
      <c r="K872" s="4">
        <f>Table8[[#This Row],[TrueNegative]]+Table8[[#This Row],[TruePositive]]</f>
        <v>444075</v>
      </c>
    </row>
    <row r="873" spans="1:11" x14ac:dyDescent="0.2">
      <c r="A873">
        <v>12</v>
      </c>
      <c r="B873">
        <v>160</v>
      </c>
      <c r="C873">
        <v>12</v>
      </c>
      <c r="D873">
        <v>49</v>
      </c>
      <c r="E873">
        <v>30</v>
      </c>
      <c r="F873">
        <v>171881</v>
      </c>
      <c r="G873">
        <v>759</v>
      </c>
      <c r="H873">
        <v>2331</v>
      </c>
      <c r="I873">
        <v>272029</v>
      </c>
      <c r="J873" s="4">
        <f>Table8[[#This Row],[FalsePositive]]+Table8[[#This Row],[FalseNegative]]</f>
        <v>3090</v>
      </c>
      <c r="K873" s="4">
        <f>Table8[[#This Row],[TrueNegative]]+Table8[[#This Row],[TruePositive]]</f>
        <v>443910</v>
      </c>
    </row>
    <row r="874" spans="1:11" x14ac:dyDescent="0.2">
      <c r="A874">
        <v>12</v>
      </c>
      <c r="B874">
        <v>180</v>
      </c>
      <c r="C874">
        <v>3</v>
      </c>
      <c r="D874">
        <v>45</v>
      </c>
      <c r="E874">
        <v>30</v>
      </c>
      <c r="F874">
        <v>172285</v>
      </c>
      <c r="G874">
        <v>355</v>
      </c>
      <c r="H874">
        <v>2540</v>
      </c>
      <c r="I874">
        <v>271820</v>
      </c>
      <c r="J874" s="4">
        <f>Table8[[#This Row],[FalsePositive]]+Table8[[#This Row],[FalseNegative]]</f>
        <v>2895</v>
      </c>
      <c r="K874" s="4">
        <f>Table8[[#This Row],[TrueNegative]]+Table8[[#This Row],[TruePositive]]</f>
        <v>444105</v>
      </c>
    </row>
    <row r="875" spans="1:11" x14ac:dyDescent="0.2">
      <c r="A875">
        <v>12</v>
      </c>
      <c r="B875">
        <v>180</v>
      </c>
      <c r="C875">
        <v>6</v>
      </c>
      <c r="D875">
        <v>45</v>
      </c>
      <c r="E875">
        <v>30</v>
      </c>
      <c r="F875">
        <v>172189</v>
      </c>
      <c r="G875">
        <v>451</v>
      </c>
      <c r="H875">
        <v>2416</v>
      </c>
      <c r="I875">
        <v>271944</v>
      </c>
      <c r="J875" s="4">
        <f>Table8[[#This Row],[FalsePositive]]+Table8[[#This Row],[FalseNegative]]</f>
        <v>2867</v>
      </c>
      <c r="K875" s="4">
        <f>Table8[[#This Row],[TrueNegative]]+Table8[[#This Row],[TruePositive]]</f>
        <v>444133</v>
      </c>
    </row>
    <row r="876" spans="1:11" x14ac:dyDescent="0.2">
      <c r="A876">
        <v>12</v>
      </c>
      <c r="B876">
        <v>180</v>
      </c>
      <c r="C876">
        <v>9</v>
      </c>
      <c r="D876">
        <v>45</v>
      </c>
      <c r="E876">
        <v>30</v>
      </c>
      <c r="F876">
        <v>172276</v>
      </c>
      <c r="G876">
        <v>364</v>
      </c>
      <c r="H876">
        <v>2419</v>
      </c>
      <c r="I876">
        <v>271941</v>
      </c>
      <c r="J876" s="4">
        <f>Table8[[#This Row],[FalsePositive]]+Table8[[#This Row],[FalseNegative]]</f>
        <v>2783</v>
      </c>
      <c r="K876" s="4">
        <f>Table8[[#This Row],[TrueNegative]]+Table8[[#This Row],[TruePositive]]</f>
        <v>444217</v>
      </c>
    </row>
    <row r="877" spans="1:11" x14ac:dyDescent="0.2">
      <c r="A877">
        <v>12</v>
      </c>
      <c r="B877">
        <v>180</v>
      </c>
      <c r="C877">
        <v>12</v>
      </c>
      <c r="D877">
        <v>45</v>
      </c>
      <c r="E877">
        <v>30</v>
      </c>
      <c r="F877">
        <v>172125</v>
      </c>
      <c r="G877">
        <v>515</v>
      </c>
      <c r="H877">
        <v>2472</v>
      </c>
      <c r="I877">
        <v>271888</v>
      </c>
      <c r="J877" s="4">
        <f>Table8[[#This Row],[FalsePositive]]+Table8[[#This Row],[FalseNegative]]</f>
        <v>2987</v>
      </c>
      <c r="K877" s="4">
        <f>Table8[[#This Row],[TrueNegative]]+Table8[[#This Row],[TruePositive]]</f>
        <v>444013</v>
      </c>
    </row>
    <row r="878" spans="1:11" x14ac:dyDescent="0.2">
      <c r="A878">
        <v>12</v>
      </c>
      <c r="B878">
        <v>120</v>
      </c>
      <c r="C878">
        <v>3</v>
      </c>
      <c r="D878">
        <v>51</v>
      </c>
      <c r="E878">
        <v>40</v>
      </c>
      <c r="F878">
        <v>171564</v>
      </c>
      <c r="G878">
        <v>1076</v>
      </c>
      <c r="H878">
        <v>2949</v>
      </c>
      <c r="I878">
        <v>271411</v>
      </c>
      <c r="J878" s="4">
        <f>Table8[[#This Row],[FalsePositive]]+Table8[[#This Row],[FalseNegative]]</f>
        <v>4025</v>
      </c>
      <c r="K878" s="4">
        <f>Table8[[#This Row],[TrueNegative]]+Table8[[#This Row],[TruePositive]]</f>
        <v>442975</v>
      </c>
    </row>
    <row r="879" spans="1:11" x14ac:dyDescent="0.2">
      <c r="A879">
        <v>12</v>
      </c>
      <c r="B879">
        <v>120</v>
      </c>
      <c r="C879">
        <v>6</v>
      </c>
      <c r="D879">
        <v>49</v>
      </c>
      <c r="E879">
        <v>40</v>
      </c>
      <c r="F879">
        <v>172092</v>
      </c>
      <c r="G879">
        <v>548</v>
      </c>
      <c r="H879">
        <v>2466</v>
      </c>
      <c r="I879">
        <v>271894</v>
      </c>
      <c r="J879" s="4">
        <f>Table8[[#This Row],[FalsePositive]]+Table8[[#This Row],[FalseNegative]]</f>
        <v>3014</v>
      </c>
      <c r="K879" s="4">
        <f>Table8[[#This Row],[TrueNegative]]+Table8[[#This Row],[TruePositive]]</f>
        <v>443986</v>
      </c>
    </row>
    <row r="880" spans="1:11" x14ac:dyDescent="0.2">
      <c r="A880">
        <v>12</v>
      </c>
      <c r="B880">
        <v>120</v>
      </c>
      <c r="C880">
        <v>9</v>
      </c>
      <c r="D880">
        <v>51</v>
      </c>
      <c r="E880">
        <v>40</v>
      </c>
      <c r="F880">
        <v>171933</v>
      </c>
      <c r="G880">
        <v>707</v>
      </c>
      <c r="H880">
        <v>2466</v>
      </c>
      <c r="I880">
        <v>271894</v>
      </c>
      <c r="J880" s="4">
        <f>Table8[[#This Row],[FalsePositive]]+Table8[[#This Row],[FalseNegative]]</f>
        <v>3173</v>
      </c>
      <c r="K880" s="4">
        <f>Table8[[#This Row],[TrueNegative]]+Table8[[#This Row],[TruePositive]]</f>
        <v>443827</v>
      </c>
    </row>
    <row r="881" spans="1:11" x14ac:dyDescent="0.2">
      <c r="A881">
        <v>12</v>
      </c>
      <c r="B881">
        <v>120</v>
      </c>
      <c r="C881">
        <v>12</v>
      </c>
      <c r="D881">
        <v>53</v>
      </c>
      <c r="E881">
        <v>40</v>
      </c>
      <c r="F881">
        <v>171830</v>
      </c>
      <c r="G881">
        <v>810</v>
      </c>
      <c r="H881">
        <v>2178</v>
      </c>
      <c r="I881">
        <v>272182</v>
      </c>
      <c r="J881" s="4">
        <f>Table8[[#This Row],[FalsePositive]]+Table8[[#This Row],[FalseNegative]]</f>
        <v>2988</v>
      </c>
      <c r="K881" s="4">
        <f>Table8[[#This Row],[TrueNegative]]+Table8[[#This Row],[TruePositive]]</f>
        <v>444012</v>
      </c>
    </row>
    <row r="882" spans="1:11" x14ac:dyDescent="0.2">
      <c r="A882">
        <v>12</v>
      </c>
      <c r="B882">
        <v>160</v>
      </c>
      <c r="C882">
        <v>3</v>
      </c>
      <c r="D882">
        <v>51</v>
      </c>
      <c r="E882">
        <v>40</v>
      </c>
      <c r="F882">
        <v>172146</v>
      </c>
      <c r="G882">
        <v>494</v>
      </c>
      <c r="H882">
        <v>2353</v>
      </c>
      <c r="I882">
        <v>272007</v>
      </c>
      <c r="J882" s="4">
        <f>Table8[[#This Row],[FalsePositive]]+Table8[[#This Row],[FalseNegative]]</f>
        <v>2847</v>
      </c>
      <c r="K882" s="4">
        <f>Table8[[#This Row],[TrueNegative]]+Table8[[#This Row],[TruePositive]]</f>
        <v>444153</v>
      </c>
    </row>
    <row r="883" spans="1:11" x14ac:dyDescent="0.2">
      <c r="A883">
        <v>12</v>
      </c>
      <c r="B883">
        <v>160</v>
      </c>
      <c r="C883">
        <v>6</v>
      </c>
      <c r="D883">
        <v>49</v>
      </c>
      <c r="E883">
        <v>40</v>
      </c>
      <c r="F883">
        <v>171999</v>
      </c>
      <c r="G883">
        <v>641</v>
      </c>
      <c r="H883">
        <v>2373</v>
      </c>
      <c r="I883">
        <v>271987</v>
      </c>
      <c r="J883" s="4">
        <f>Table8[[#This Row],[FalsePositive]]+Table8[[#This Row],[FalseNegative]]</f>
        <v>3014</v>
      </c>
      <c r="K883" s="4">
        <f>Table8[[#This Row],[TrueNegative]]+Table8[[#This Row],[TruePositive]]</f>
        <v>443986</v>
      </c>
    </row>
    <row r="884" spans="1:11" x14ac:dyDescent="0.2">
      <c r="A884">
        <v>12</v>
      </c>
      <c r="B884">
        <v>160</v>
      </c>
      <c r="C884">
        <v>9</v>
      </c>
      <c r="D884">
        <v>51</v>
      </c>
      <c r="E884">
        <v>40</v>
      </c>
      <c r="F884">
        <v>171736</v>
      </c>
      <c r="G884">
        <v>904</v>
      </c>
      <c r="H884">
        <v>2568</v>
      </c>
      <c r="I884">
        <v>271792</v>
      </c>
      <c r="J884" s="4">
        <f>Table8[[#This Row],[FalsePositive]]+Table8[[#This Row],[FalseNegative]]</f>
        <v>3472</v>
      </c>
      <c r="K884" s="4">
        <f>Table8[[#This Row],[TrueNegative]]+Table8[[#This Row],[TruePositive]]</f>
        <v>443528</v>
      </c>
    </row>
    <row r="885" spans="1:11" x14ac:dyDescent="0.2">
      <c r="A885">
        <v>12</v>
      </c>
      <c r="B885">
        <v>160</v>
      </c>
      <c r="C885">
        <v>12</v>
      </c>
      <c r="D885">
        <v>51</v>
      </c>
      <c r="E885">
        <v>40</v>
      </c>
      <c r="F885">
        <v>171859</v>
      </c>
      <c r="G885">
        <v>781</v>
      </c>
      <c r="H885">
        <v>2682</v>
      </c>
      <c r="I885">
        <v>271678</v>
      </c>
      <c r="J885" s="4">
        <f>Table8[[#This Row],[FalsePositive]]+Table8[[#This Row],[FalseNegative]]</f>
        <v>3463</v>
      </c>
      <c r="K885" s="4">
        <f>Table8[[#This Row],[TrueNegative]]+Table8[[#This Row],[TruePositive]]</f>
        <v>443537</v>
      </c>
    </row>
    <row r="886" spans="1:11" x14ac:dyDescent="0.2">
      <c r="A886">
        <v>12</v>
      </c>
      <c r="B886">
        <v>180</v>
      </c>
      <c r="C886">
        <v>3</v>
      </c>
      <c r="D886">
        <v>47</v>
      </c>
      <c r="E886">
        <v>40</v>
      </c>
      <c r="F886">
        <v>172146</v>
      </c>
      <c r="G886">
        <v>494</v>
      </c>
      <c r="H886">
        <v>2614</v>
      </c>
      <c r="I886">
        <v>271746</v>
      </c>
      <c r="J886" s="4">
        <f>Table8[[#This Row],[FalsePositive]]+Table8[[#This Row],[FalseNegative]]</f>
        <v>3108</v>
      </c>
      <c r="K886" s="4">
        <f>Table8[[#This Row],[TrueNegative]]+Table8[[#This Row],[TruePositive]]</f>
        <v>443892</v>
      </c>
    </row>
    <row r="887" spans="1:11" x14ac:dyDescent="0.2">
      <c r="A887">
        <v>12</v>
      </c>
      <c r="B887">
        <v>180</v>
      </c>
      <c r="C887">
        <v>6</v>
      </c>
      <c r="D887">
        <v>47</v>
      </c>
      <c r="E887">
        <v>40</v>
      </c>
      <c r="F887">
        <v>172353</v>
      </c>
      <c r="G887">
        <v>287</v>
      </c>
      <c r="H887">
        <v>2520</v>
      </c>
      <c r="I887">
        <v>271840</v>
      </c>
      <c r="J887" s="4">
        <f>Table8[[#This Row],[FalsePositive]]+Table8[[#This Row],[FalseNegative]]</f>
        <v>2807</v>
      </c>
      <c r="K887" s="4">
        <f>Table8[[#This Row],[TrueNegative]]+Table8[[#This Row],[TruePositive]]</f>
        <v>444193</v>
      </c>
    </row>
    <row r="888" spans="1:11" x14ac:dyDescent="0.2">
      <c r="A888">
        <v>12</v>
      </c>
      <c r="B888">
        <v>180</v>
      </c>
      <c r="C888">
        <v>9</v>
      </c>
      <c r="D888">
        <v>45</v>
      </c>
      <c r="E888">
        <v>40</v>
      </c>
      <c r="F888">
        <v>172195</v>
      </c>
      <c r="G888">
        <v>445</v>
      </c>
      <c r="H888">
        <v>2583</v>
      </c>
      <c r="I888">
        <v>271777</v>
      </c>
      <c r="J888" s="4">
        <f>Table8[[#This Row],[FalsePositive]]+Table8[[#This Row],[FalseNegative]]</f>
        <v>3028</v>
      </c>
      <c r="K888" s="4">
        <f>Table8[[#This Row],[TrueNegative]]+Table8[[#This Row],[TruePositive]]</f>
        <v>443972</v>
      </c>
    </row>
    <row r="889" spans="1:11" x14ac:dyDescent="0.2">
      <c r="A889">
        <v>12</v>
      </c>
      <c r="B889">
        <v>180</v>
      </c>
      <c r="C889">
        <v>12</v>
      </c>
      <c r="D889">
        <v>45</v>
      </c>
      <c r="E889">
        <v>40</v>
      </c>
      <c r="F889">
        <v>172237</v>
      </c>
      <c r="G889">
        <v>403</v>
      </c>
      <c r="H889">
        <v>2357</v>
      </c>
      <c r="I889">
        <v>272003</v>
      </c>
      <c r="J889" s="4">
        <f>Table8[[#This Row],[FalsePositive]]+Table8[[#This Row],[FalseNegative]]</f>
        <v>2760</v>
      </c>
      <c r="K889" s="4">
        <f>Table8[[#This Row],[TrueNegative]]+Table8[[#This Row],[TruePositive]]</f>
        <v>444240</v>
      </c>
    </row>
    <row r="890" spans="1:11" x14ac:dyDescent="0.2">
      <c r="A890">
        <v>12</v>
      </c>
      <c r="B890">
        <v>120</v>
      </c>
      <c r="C890">
        <v>3</v>
      </c>
      <c r="D890">
        <v>59</v>
      </c>
      <c r="E890">
        <v>50</v>
      </c>
      <c r="F890">
        <v>171417</v>
      </c>
      <c r="G890">
        <v>1223</v>
      </c>
      <c r="H890">
        <v>3293</v>
      </c>
      <c r="I890">
        <v>271067</v>
      </c>
      <c r="J890" s="4">
        <f>Table8[[#This Row],[FalsePositive]]+Table8[[#This Row],[FalseNegative]]</f>
        <v>4516</v>
      </c>
      <c r="K890" s="4">
        <f>Table8[[#This Row],[TrueNegative]]+Table8[[#This Row],[TruePositive]]</f>
        <v>442484</v>
      </c>
    </row>
    <row r="891" spans="1:11" x14ac:dyDescent="0.2">
      <c r="A891">
        <v>12</v>
      </c>
      <c r="B891">
        <v>120</v>
      </c>
      <c r="C891">
        <v>6</v>
      </c>
      <c r="D891">
        <v>53</v>
      </c>
      <c r="E891">
        <v>50</v>
      </c>
      <c r="F891">
        <v>171830</v>
      </c>
      <c r="G891">
        <v>810</v>
      </c>
      <c r="H891">
        <v>2545</v>
      </c>
      <c r="I891">
        <v>271815</v>
      </c>
      <c r="J891" s="4">
        <f>Table8[[#This Row],[FalsePositive]]+Table8[[#This Row],[FalseNegative]]</f>
        <v>3355</v>
      </c>
      <c r="K891" s="4">
        <f>Table8[[#This Row],[TrueNegative]]+Table8[[#This Row],[TruePositive]]</f>
        <v>443645</v>
      </c>
    </row>
    <row r="892" spans="1:11" x14ac:dyDescent="0.2">
      <c r="A892">
        <v>12</v>
      </c>
      <c r="B892">
        <v>120</v>
      </c>
      <c r="C892">
        <v>9</v>
      </c>
      <c r="D892">
        <v>49</v>
      </c>
      <c r="E892">
        <v>50</v>
      </c>
      <c r="F892">
        <v>172234</v>
      </c>
      <c r="G892">
        <v>406</v>
      </c>
      <c r="H892">
        <v>2243</v>
      </c>
      <c r="I892">
        <v>272117</v>
      </c>
      <c r="J892" s="4">
        <f>Table8[[#This Row],[FalsePositive]]+Table8[[#This Row],[FalseNegative]]</f>
        <v>2649</v>
      </c>
      <c r="K892" s="4">
        <f>Table8[[#This Row],[TrueNegative]]+Table8[[#This Row],[TruePositive]]</f>
        <v>444351</v>
      </c>
    </row>
    <row r="893" spans="1:11" x14ac:dyDescent="0.2">
      <c r="A893">
        <v>12</v>
      </c>
      <c r="B893">
        <v>120</v>
      </c>
      <c r="C893">
        <v>12</v>
      </c>
      <c r="D893">
        <v>51</v>
      </c>
      <c r="E893">
        <v>50</v>
      </c>
      <c r="F893">
        <v>172208</v>
      </c>
      <c r="G893">
        <v>432</v>
      </c>
      <c r="H893">
        <v>2093</v>
      </c>
      <c r="I893">
        <v>272267</v>
      </c>
      <c r="J893" s="4">
        <f>Table8[[#This Row],[FalsePositive]]+Table8[[#This Row],[FalseNegative]]</f>
        <v>2525</v>
      </c>
      <c r="K893" s="4">
        <f>Table8[[#This Row],[TrueNegative]]+Table8[[#This Row],[TruePositive]]</f>
        <v>444475</v>
      </c>
    </row>
    <row r="894" spans="1:11" x14ac:dyDescent="0.2">
      <c r="A894">
        <v>12</v>
      </c>
      <c r="B894">
        <v>160</v>
      </c>
      <c r="C894">
        <v>3</v>
      </c>
      <c r="D894">
        <v>53</v>
      </c>
      <c r="E894">
        <v>50</v>
      </c>
      <c r="F894">
        <v>171644</v>
      </c>
      <c r="G894">
        <v>996</v>
      </c>
      <c r="H894">
        <v>2612</v>
      </c>
      <c r="I894">
        <v>271748</v>
      </c>
      <c r="J894" s="4">
        <f>Table8[[#This Row],[FalsePositive]]+Table8[[#This Row],[FalseNegative]]</f>
        <v>3608</v>
      </c>
      <c r="K894" s="4">
        <f>Table8[[#This Row],[TrueNegative]]+Table8[[#This Row],[TruePositive]]</f>
        <v>443392</v>
      </c>
    </row>
    <row r="895" spans="1:11" x14ac:dyDescent="0.2">
      <c r="A895">
        <v>12</v>
      </c>
      <c r="B895">
        <v>160</v>
      </c>
      <c r="C895">
        <v>6</v>
      </c>
      <c r="D895">
        <v>49</v>
      </c>
      <c r="E895">
        <v>50</v>
      </c>
      <c r="F895">
        <v>172119</v>
      </c>
      <c r="G895">
        <v>521</v>
      </c>
      <c r="H895">
        <v>2798</v>
      </c>
      <c r="I895">
        <v>271562</v>
      </c>
      <c r="J895" s="4">
        <f>Table8[[#This Row],[FalsePositive]]+Table8[[#This Row],[FalseNegative]]</f>
        <v>3319</v>
      </c>
      <c r="K895" s="4">
        <f>Table8[[#This Row],[TrueNegative]]+Table8[[#This Row],[TruePositive]]</f>
        <v>443681</v>
      </c>
    </row>
    <row r="896" spans="1:11" x14ac:dyDescent="0.2">
      <c r="A896">
        <v>12</v>
      </c>
      <c r="B896">
        <v>160</v>
      </c>
      <c r="C896">
        <v>9</v>
      </c>
      <c r="D896">
        <v>53</v>
      </c>
      <c r="E896">
        <v>50</v>
      </c>
      <c r="F896">
        <v>171959</v>
      </c>
      <c r="G896">
        <v>681</v>
      </c>
      <c r="H896">
        <v>2437</v>
      </c>
      <c r="I896">
        <v>271923</v>
      </c>
      <c r="J896" s="4">
        <f>Table8[[#This Row],[FalsePositive]]+Table8[[#This Row],[FalseNegative]]</f>
        <v>3118</v>
      </c>
      <c r="K896" s="4">
        <f>Table8[[#This Row],[TrueNegative]]+Table8[[#This Row],[TruePositive]]</f>
        <v>443882</v>
      </c>
    </row>
    <row r="897" spans="1:11" x14ac:dyDescent="0.2">
      <c r="A897">
        <v>12</v>
      </c>
      <c r="B897">
        <v>160</v>
      </c>
      <c r="C897">
        <v>12</v>
      </c>
      <c r="D897">
        <v>49</v>
      </c>
      <c r="E897">
        <v>50</v>
      </c>
      <c r="F897">
        <v>172367</v>
      </c>
      <c r="G897">
        <v>273</v>
      </c>
      <c r="H897">
        <v>2546</v>
      </c>
      <c r="I897">
        <v>271814</v>
      </c>
      <c r="J897" s="4">
        <f>Table8[[#This Row],[FalsePositive]]+Table8[[#This Row],[FalseNegative]]</f>
        <v>2819</v>
      </c>
      <c r="K897" s="4">
        <f>Table8[[#This Row],[TrueNegative]]+Table8[[#This Row],[TruePositive]]</f>
        <v>444181</v>
      </c>
    </row>
    <row r="898" spans="1:11" x14ac:dyDescent="0.2">
      <c r="A898">
        <v>12</v>
      </c>
      <c r="B898">
        <v>180</v>
      </c>
      <c r="C898">
        <v>3</v>
      </c>
      <c r="D898">
        <v>47</v>
      </c>
      <c r="E898">
        <v>50</v>
      </c>
      <c r="F898">
        <v>172381</v>
      </c>
      <c r="G898">
        <v>259</v>
      </c>
      <c r="H898">
        <v>2727</v>
      </c>
      <c r="I898">
        <v>271633</v>
      </c>
      <c r="J898" s="4">
        <f>Table8[[#This Row],[FalsePositive]]+Table8[[#This Row],[FalseNegative]]</f>
        <v>2986</v>
      </c>
      <c r="K898" s="4">
        <f>Table8[[#This Row],[TrueNegative]]+Table8[[#This Row],[TruePositive]]</f>
        <v>444014</v>
      </c>
    </row>
    <row r="899" spans="1:11" x14ac:dyDescent="0.2">
      <c r="A899">
        <v>12</v>
      </c>
      <c r="B899">
        <v>180</v>
      </c>
      <c r="C899">
        <v>6</v>
      </c>
      <c r="D899">
        <v>47</v>
      </c>
      <c r="E899">
        <v>50</v>
      </c>
      <c r="F899">
        <v>172416</v>
      </c>
      <c r="G899">
        <v>224</v>
      </c>
      <c r="H899">
        <v>2525</v>
      </c>
      <c r="I899">
        <v>271835</v>
      </c>
      <c r="J899" s="4">
        <f>Table8[[#This Row],[FalsePositive]]+Table8[[#This Row],[FalseNegative]]</f>
        <v>2749</v>
      </c>
      <c r="K899" s="4">
        <f>Table8[[#This Row],[TrueNegative]]+Table8[[#This Row],[TruePositive]]</f>
        <v>444251</v>
      </c>
    </row>
    <row r="900" spans="1:11" x14ac:dyDescent="0.2">
      <c r="A900">
        <v>12</v>
      </c>
      <c r="B900">
        <v>180</v>
      </c>
      <c r="C900">
        <v>9</v>
      </c>
      <c r="D900">
        <v>47</v>
      </c>
      <c r="E900">
        <v>50</v>
      </c>
      <c r="F900">
        <v>172198</v>
      </c>
      <c r="G900">
        <v>442</v>
      </c>
      <c r="H900">
        <v>2809</v>
      </c>
      <c r="I900">
        <v>271551</v>
      </c>
      <c r="J900" s="4">
        <f>Table8[[#This Row],[FalsePositive]]+Table8[[#This Row],[FalseNegative]]</f>
        <v>3251</v>
      </c>
      <c r="K900" s="4">
        <f>Table8[[#This Row],[TrueNegative]]+Table8[[#This Row],[TruePositive]]</f>
        <v>443749</v>
      </c>
    </row>
    <row r="901" spans="1:11" x14ac:dyDescent="0.2">
      <c r="A901">
        <v>12</v>
      </c>
      <c r="B901">
        <v>180</v>
      </c>
      <c r="C901">
        <v>12</v>
      </c>
      <c r="D901">
        <v>47</v>
      </c>
      <c r="E901">
        <v>50</v>
      </c>
      <c r="F901">
        <v>172436</v>
      </c>
      <c r="G901">
        <v>204</v>
      </c>
      <c r="H901">
        <v>2486</v>
      </c>
      <c r="I901">
        <v>271874</v>
      </c>
      <c r="J901" s="4">
        <f>Table8[[#This Row],[FalsePositive]]+Table8[[#This Row],[FalseNegative]]</f>
        <v>2690</v>
      </c>
      <c r="K901" s="4">
        <f>Table8[[#This Row],[TrueNegative]]+Table8[[#This Row],[TruePositive]]</f>
        <v>444310</v>
      </c>
    </row>
    <row r="902" spans="1:11" x14ac:dyDescent="0.2">
      <c r="A902">
        <v>12</v>
      </c>
      <c r="B902">
        <v>120</v>
      </c>
      <c r="C902">
        <v>3</v>
      </c>
      <c r="D902">
        <v>55</v>
      </c>
      <c r="E902">
        <v>60</v>
      </c>
      <c r="F902">
        <v>171696</v>
      </c>
      <c r="G902">
        <v>944</v>
      </c>
      <c r="H902">
        <v>3105</v>
      </c>
      <c r="I902">
        <v>271255</v>
      </c>
      <c r="J902" s="4">
        <f>Table8[[#This Row],[FalsePositive]]+Table8[[#This Row],[FalseNegative]]</f>
        <v>4049</v>
      </c>
      <c r="K902" s="4">
        <f>Table8[[#This Row],[TrueNegative]]+Table8[[#This Row],[TruePositive]]</f>
        <v>442951</v>
      </c>
    </row>
    <row r="903" spans="1:11" x14ac:dyDescent="0.2">
      <c r="A903">
        <v>12</v>
      </c>
      <c r="B903">
        <v>120</v>
      </c>
      <c r="C903">
        <v>6</v>
      </c>
      <c r="D903">
        <v>59</v>
      </c>
      <c r="E903">
        <v>60</v>
      </c>
      <c r="F903">
        <v>171488</v>
      </c>
      <c r="G903">
        <v>1152</v>
      </c>
      <c r="H903">
        <v>3278</v>
      </c>
      <c r="I903">
        <v>271082</v>
      </c>
      <c r="J903" s="4">
        <f>Table8[[#This Row],[FalsePositive]]+Table8[[#This Row],[FalseNegative]]</f>
        <v>4430</v>
      </c>
      <c r="K903" s="4">
        <f>Table8[[#This Row],[TrueNegative]]+Table8[[#This Row],[TruePositive]]</f>
        <v>442570</v>
      </c>
    </row>
    <row r="904" spans="1:11" x14ac:dyDescent="0.2">
      <c r="A904">
        <v>12</v>
      </c>
      <c r="B904">
        <v>120</v>
      </c>
      <c r="C904">
        <v>9</v>
      </c>
      <c r="D904">
        <v>59</v>
      </c>
      <c r="E904">
        <v>60</v>
      </c>
      <c r="F904">
        <v>171604</v>
      </c>
      <c r="G904">
        <v>1036</v>
      </c>
      <c r="H904">
        <v>2965</v>
      </c>
      <c r="I904">
        <v>271395</v>
      </c>
      <c r="J904" s="4">
        <f>Table8[[#This Row],[FalsePositive]]+Table8[[#This Row],[FalseNegative]]</f>
        <v>4001</v>
      </c>
      <c r="K904" s="4">
        <f>Table8[[#This Row],[TrueNegative]]+Table8[[#This Row],[TruePositive]]</f>
        <v>442999</v>
      </c>
    </row>
    <row r="905" spans="1:11" x14ac:dyDescent="0.2">
      <c r="A905">
        <v>12</v>
      </c>
      <c r="B905">
        <v>120</v>
      </c>
      <c r="C905">
        <v>12</v>
      </c>
      <c r="D905">
        <v>53</v>
      </c>
      <c r="E905">
        <v>60</v>
      </c>
      <c r="F905">
        <v>171766</v>
      </c>
      <c r="G905">
        <v>874</v>
      </c>
      <c r="H905">
        <v>2699</v>
      </c>
      <c r="I905">
        <v>271661</v>
      </c>
      <c r="J905" s="4">
        <f>Table8[[#This Row],[FalsePositive]]+Table8[[#This Row],[FalseNegative]]</f>
        <v>3573</v>
      </c>
      <c r="K905" s="4">
        <f>Table8[[#This Row],[TrueNegative]]+Table8[[#This Row],[TruePositive]]</f>
        <v>443427</v>
      </c>
    </row>
    <row r="906" spans="1:11" x14ac:dyDescent="0.2">
      <c r="A906">
        <v>12</v>
      </c>
      <c r="B906">
        <v>160</v>
      </c>
      <c r="C906">
        <v>3</v>
      </c>
      <c r="D906">
        <v>57</v>
      </c>
      <c r="E906">
        <v>60</v>
      </c>
      <c r="F906">
        <v>171526</v>
      </c>
      <c r="G906">
        <v>1114</v>
      </c>
      <c r="H906">
        <v>3133</v>
      </c>
      <c r="I906">
        <v>271227</v>
      </c>
      <c r="J906" s="4">
        <f>Table8[[#This Row],[FalsePositive]]+Table8[[#This Row],[FalseNegative]]</f>
        <v>4247</v>
      </c>
      <c r="K906" s="4">
        <f>Table8[[#This Row],[TrueNegative]]+Table8[[#This Row],[TruePositive]]</f>
        <v>442753</v>
      </c>
    </row>
    <row r="907" spans="1:11" x14ac:dyDescent="0.2">
      <c r="A907">
        <v>12</v>
      </c>
      <c r="B907">
        <v>160</v>
      </c>
      <c r="C907">
        <v>6</v>
      </c>
      <c r="D907">
        <v>53</v>
      </c>
      <c r="E907">
        <v>60</v>
      </c>
      <c r="F907">
        <v>171917</v>
      </c>
      <c r="G907">
        <v>723</v>
      </c>
      <c r="H907">
        <v>2508</v>
      </c>
      <c r="I907">
        <v>271852</v>
      </c>
      <c r="J907" s="4">
        <f>Table8[[#This Row],[FalsePositive]]+Table8[[#This Row],[FalseNegative]]</f>
        <v>3231</v>
      </c>
      <c r="K907" s="4">
        <f>Table8[[#This Row],[TrueNegative]]+Table8[[#This Row],[TruePositive]]</f>
        <v>443769</v>
      </c>
    </row>
    <row r="908" spans="1:11" x14ac:dyDescent="0.2">
      <c r="A908">
        <v>12</v>
      </c>
      <c r="B908">
        <v>160</v>
      </c>
      <c r="C908">
        <v>9</v>
      </c>
      <c r="D908">
        <v>53</v>
      </c>
      <c r="E908">
        <v>60</v>
      </c>
      <c r="F908">
        <v>171845</v>
      </c>
      <c r="G908">
        <v>795</v>
      </c>
      <c r="H908">
        <v>2728</v>
      </c>
      <c r="I908">
        <v>271632</v>
      </c>
      <c r="J908" s="4">
        <f>Table8[[#This Row],[FalsePositive]]+Table8[[#This Row],[FalseNegative]]</f>
        <v>3523</v>
      </c>
      <c r="K908" s="4">
        <f>Table8[[#This Row],[TrueNegative]]+Table8[[#This Row],[TruePositive]]</f>
        <v>443477</v>
      </c>
    </row>
    <row r="909" spans="1:11" x14ac:dyDescent="0.2">
      <c r="A909">
        <v>12</v>
      </c>
      <c r="B909">
        <v>160</v>
      </c>
      <c r="C909">
        <v>12</v>
      </c>
      <c r="D909">
        <v>49</v>
      </c>
      <c r="E909">
        <v>60</v>
      </c>
      <c r="F909">
        <v>172421</v>
      </c>
      <c r="G909">
        <v>219</v>
      </c>
      <c r="H909">
        <v>2562</v>
      </c>
      <c r="I909">
        <v>271798</v>
      </c>
      <c r="J909" s="4">
        <f>Table8[[#This Row],[FalsePositive]]+Table8[[#This Row],[FalseNegative]]</f>
        <v>2781</v>
      </c>
      <c r="K909" s="4">
        <f>Table8[[#This Row],[TrueNegative]]+Table8[[#This Row],[TruePositive]]</f>
        <v>444219</v>
      </c>
    </row>
    <row r="910" spans="1:11" x14ac:dyDescent="0.2">
      <c r="A910">
        <v>12</v>
      </c>
      <c r="B910">
        <v>180</v>
      </c>
      <c r="C910">
        <v>3</v>
      </c>
      <c r="D910">
        <v>51</v>
      </c>
      <c r="E910">
        <v>60</v>
      </c>
      <c r="F910">
        <v>171983</v>
      </c>
      <c r="G910">
        <v>657</v>
      </c>
      <c r="H910">
        <v>3244</v>
      </c>
      <c r="I910">
        <v>271116</v>
      </c>
      <c r="J910" s="4">
        <f>Table8[[#This Row],[FalsePositive]]+Table8[[#This Row],[FalseNegative]]</f>
        <v>3901</v>
      </c>
      <c r="K910" s="4">
        <f>Table8[[#This Row],[TrueNegative]]+Table8[[#This Row],[TruePositive]]</f>
        <v>443099</v>
      </c>
    </row>
    <row r="911" spans="1:11" x14ac:dyDescent="0.2">
      <c r="A911">
        <v>12</v>
      </c>
      <c r="B911">
        <v>180</v>
      </c>
      <c r="C911">
        <v>6</v>
      </c>
      <c r="D911">
        <v>47</v>
      </c>
      <c r="E911">
        <v>60</v>
      </c>
      <c r="F911">
        <v>172446</v>
      </c>
      <c r="G911">
        <v>194</v>
      </c>
      <c r="H911">
        <v>2658</v>
      </c>
      <c r="I911">
        <v>271702</v>
      </c>
      <c r="J911" s="4">
        <f>Table8[[#This Row],[FalsePositive]]+Table8[[#This Row],[FalseNegative]]</f>
        <v>2852</v>
      </c>
      <c r="K911" s="4">
        <f>Table8[[#This Row],[TrueNegative]]+Table8[[#This Row],[TruePositive]]</f>
        <v>444148</v>
      </c>
    </row>
    <row r="912" spans="1:11" x14ac:dyDescent="0.2">
      <c r="A912">
        <v>12</v>
      </c>
      <c r="B912">
        <v>180</v>
      </c>
      <c r="C912">
        <v>9</v>
      </c>
      <c r="D912">
        <v>49</v>
      </c>
      <c r="E912">
        <v>60</v>
      </c>
      <c r="F912">
        <v>172170</v>
      </c>
      <c r="G912">
        <v>470</v>
      </c>
      <c r="H912">
        <v>2790</v>
      </c>
      <c r="I912">
        <v>271570</v>
      </c>
      <c r="J912" s="4">
        <f>Table8[[#This Row],[FalsePositive]]+Table8[[#This Row],[FalseNegative]]</f>
        <v>3260</v>
      </c>
      <c r="K912" s="4">
        <f>Table8[[#This Row],[TrueNegative]]+Table8[[#This Row],[TruePositive]]</f>
        <v>443740</v>
      </c>
    </row>
    <row r="913" spans="1:11" x14ac:dyDescent="0.2">
      <c r="A913">
        <v>12</v>
      </c>
      <c r="B913">
        <v>180</v>
      </c>
      <c r="C913">
        <v>12</v>
      </c>
      <c r="D913">
        <v>47</v>
      </c>
      <c r="E913">
        <v>60</v>
      </c>
      <c r="F913">
        <v>172175</v>
      </c>
      <c r="G913">
        <v>465</v>
      </c>
      <c r="H913">
        <v>2910</v>
      </c>
      <c r="I913">
        <v>271450</v>
      </c>
      <c r="J913" s="4">
        <f>Table8[[#This Row],[FalsePositive]]+Table8[[#This Row],[FalseNegative]]</f>
        <v>3375</v>
      </c>
      <c r="K913" s="4">
        <f>Table8[[#This Row],[TrueNegative]]+Table8[[#This Row],[TruePositive]]</f>
        <v>443625</v>
      </c>
    </row>
    <row r="914" spans="1:11" x14ac:dyDescent="0.2">
      <c r="A914">
        <v>12</v>
      </c>
      <c r="B914">
        <v>120</v>
      </c>
      <c r="C914">
        <v>3</v>
      </c>
      <c r="D914">
        <v>57</v>
      </c>
      <c r="E914">
        <v>70</v>
      </c>
      <c r="F914">
        <v>171392</v>
      </c>
      <c r="G914">
        <v>1248</v>
      </c>
      <c r="H914">
        <v>3348</v>
      </c>
      <c r="I914">
        <v>271012</v>
      </c>
      <c r="J914" s="4">
        <f>Table8[[#This Row],[FalsePositive]]+Table8[[#This Row],[FalseNegative]]</f>
        <v>4596</v>
      </c>
      <c r="K914" s="4">
        <f>Table8[[#This Row],[TrueNegative]]+Table8[[#This Row],[TruePositive]]</f>
        <v>442404</v>
      </c>
    </row>
    <row r="915" spans="1:11" x14ac:dyDescent="0.2">
      <c r="A915">
        <v>12</v>
      </c>
      <c r="B915">
        <v>120</v>
      </c>
      <c r="C915">
        <v>6</v>
      </c>
      <c r="D915">
        <v>59</v>
      </c>
      <c r="E915">
        <v>70</v>
      </c>
      <c r="F915">
        <v>171710</v>
      </c>
      <c r="G915">
        <v>930</v>
      </c>
      <c r="H915">
        <v>3164</v>
      </c>
      <c r="I915">
        <v>271196</v>
      </c>
      <c r="J915" s="4">
        <f>Table8[[#This Row],[FalsePositive]]+Table8[[#This Row],[FalseNegative]]</f>
        <v>4094</v>
      </c>
      <c r="K915" s="4">
        <f>Table8[[#This Row],[TrueNegative]]+Table8[[#This Row],[TruePositive]]</f>
        <v>442906</v>
      </c>
    </row>
    <row r="916" spans="1:11" x14ac:dyDescent="0.2">
      <c r="A916">
        <v>12</v>
      </c>
      <c r="B916">
        <v>120</v>
      </c>
      <c r="C916">
        <v>9</v>
      </c>
      <c r="D916">
        <v>57</v>
      </c>
      <c r="E916">
        <v>70</v>
      </c>
      <c r="F916">
        <v>171679</v>
      </c>
      <c r="G916">
        <v>961</v>
      </c>
      <c r="H916">
        <v>3551</v>
      </c>
      <c r="I916">
        <v>270809</v>
      </c>
      <c r="J916" s="4">
        <f>Table8[[#This Row],[FalsePositive]]+Table8[[#This Row],[FalseNegative]]</f>
        <v>4512</v>
      </c>
      <c r="K916" s="4">
        <f>Table8[[#This Row],[TrueNegative]]+Table8[[#This Row],[TruePositive]]</f>
        <v>442488</v>
      </c>
    </row>
    <row r="917" spans="1:11" x14ac:dyDescent="0.2">
      <c r="A917">
        <v>12</v>
      </c>
      <c r="B917">
        <v>120</v>
      </c>
      <c r="C917">
        <v>12</v>
      </c>
      <c r="D917">
        <v>57</v>
      </c>
      <c r="E917">
        <v>70</v>
      </c>
      <c r="F917">
        <v>171350</v>
      </c>
      <c r="G917">
        <v>1290</v>
      </c>
      <c r="H917">
        <v>3286</v>
      </c>
      <c r="I917">
        <v>271074</v>
      </c>
      <c r="J917" s="4">
        <f>Table8[[#This Row],[FalsePositive]]+Table8[[#This Row],[FalseNegative]]</f>
        <v>4576</v>
      </c>
      <c r="K917" s="4">
        <f>Table8[[#This Row],[TrueNegative]]+Table8[[#This Row],[TruePositive]]</f>
        <v>442424</v>
      </c>
    </row>
    <row r="918" spans="1:11" x14ac:dyDescent="0.2">
      <c r="A918">
        <v>12</v>
      </c>
      <c r="B918">
        <v>160</v>
      </c>
      <c r="C918">
        <v>3</v>
      </c>
      <c r="D918">
        <v>57</v>
      </c>
      <c r="E918">
        <v>70</v>
      </c>
      <c r="F918">
        <v>171324</v>
      </c>
      <c r="G918">
        <v>1316</v>
      </c>
      <c r="H918">
        <v>3354</v>
      </c>
      <c r="I918">
        <v>271006</v>
      </c>
      <c r="J918" s="4">
        <f>Table8[[#This Row],[FalsePositive]]+Table8[[#This Row],[FalseNegative]]</f>
        <v>4670</v>
      </c>
      <c r="K918" s="4">
        <f>Table8[[#This Row],[TrueNegative]]+Table8[[#This Row],[TruePositive]]</f>
        <v>442330</v>
      </c>
    </row>
    <row r="919" spans="1:11" x14ac:dyDescent="0.2">
      <c r="A919">
        <v>12</v>
      </c>
      <c r="B919">
        <v>160</v>
      </c>
      <c r="C919">
        <v>6</v>
      </c>
      <c r="D919">
        <v>55</v>
      </c>
      <c r="E919">
        <v>70</v>
      </c>
      <c r="F919">
        <v>171473</v>
      </c>
      <c r="G919">
        <v>1167</v>
      </c>
      <c r="H919">
        <v>3219</v>
      </c>
      <c r="I919">
        <v>271141</v>
      </c>
      <c r="J919" s="4">
        <f>Table8[[#This Row],[FalsePositive]]+Table8[[#This Row],[FalseNegative]]</f>
        <v>4386</v>
      </c>
      <c r="K919" s="4">
        <f>Table8[[#This Row],[TrueNegative]]+Table8[[#This Row],[TruePositive]]</f>
        <v>442614</v>
      </c>
    </row>
    <row r="920" spans="1:11" x14ac:dyDescent="0.2">
      <c r="A920">
        <v>12</v>
      </c>
      <c r="B920">
        <v>160</v>
      </c>
      <c r="C920">
        <v>9</v>
      </c>
      <c r="D920">
        <v>51</v>
      </c>
      <c r="E920">
        <v>70</v>
      </c>
      <c r="F920">
        <v>172037</v>
      </c>
      <c r="G920">
        <v>603</v>
      </c>
      <c r="H920">
        <v>2560</v>
      </c>
      <c r="I920">
        <v>271800</v>
      </c>
      <c r="J920" s="4">
        <f>Table8[[#This Row],[FalsePositive]]+Table8[[#This Row],[FalseNegative]]</f>
        <v>3163</v>
      </c>
      <c r="K920" s="4">
        <f>Table8[[#This Row],[TrueNegative]]+Table8[[#This Row],[TruePositive]]</f>
        <v>443837</v>
      </c>
    </row>
    <row r="921" spans="1:11" x14ac:dyDescent="0.2">
      <c r="A921">
        <v>12</v>
      </c>
      <c r="B921">
        <v>160</v>
      </c>
      <c r="C921">
        <v>12</v>
      </c>
      <c r="D921">
        <v>51</v>
      </c>
      <c r="E921">
        <v>70</v>
      </c>
      <c r="F921">
        <v>172006</v>
      </c>
      <c r="G921">
        <v>634</v>
      </c>
      <c r="H921">
        <v>2585</v>
      </c>
      <c r="I921">
        <v>271775</v>
      </c>
      <c r="J921" s="4">
        <f>Table8[[#This Row],[FalsePositive]]+Table8[[#This Row],[FalseNegative]]</f>
        <v>3219</v>
      </c>
      <c r="K921" s="4">
        <f>Table8[[#This Row],[TrueNegative]]+Table8[[#This Row],[TruePositive]]</f>
        <v>443781</v>
      </c>
    </row>
    <row r="922" spans="1:11" x14ac:dyDescent="0.2">
      <c r="A922">
        <v>12</v>
      </c>
      <c r="B922">
        <v>180</v>
      </c>
      <c r="C922">
        <v>3</v>
      </c>
      <c r="D922">
        <v>49</v>
      </c>
      <c r="E922">
        <v>70</v>
      </c>
      <c r="F922">
        <v>171721</v>
      </c>
      <c r="G922">
        <v>919</v>
      </c>
      <c r="H922">
        <v>3327</v>
      </c>
      <c r="I922">
        <v>271033</v>
      </c>
      <c r="J922" s="4">
        <f>Table8[[#This Row],[FalsePositive]]+Table8[[#This Row],[FalseNegative]]</f>
        <v>4246</v>
      </c>
      <c r="K922" s="4">
        <f>Table8[[#This Row],[TrueNegative]]+Table8[[#This Row],[TruePositive]]</f>
        <v>442754</v>
      </c>
    </row>
    <row r="923" spans="1:11" x14ac:dyDescent="0.2">
      <c r="A923">
        <v>12</v>
      </c>
      <c r="B923">
        <v>180</v>
      </c>
      <c r="C923">
        <v>6</v>
      </c>
      <c r="D923">
        <v>47</v>
      </c>
      <c r="E923">
        <v>70</v>
      </c>
      <c r="F923">
        <v>172217</v>
      </c>
      <c r="G923">
        <v>423</v>
      </c>
      <c r="H923">
        <v>2956</v>
      </c>
      <c r="I923">
        <v>271404</v>
      </c>
      <c r="J923" s="4">
        <f>Table8[[#This Row],[FalsePositive]]+Table8[[#This Row],[FalseNegative]]</f>
        <v>3379</v>
      </c>
      <c r="K923" s="4">
        <f>Table8[[#This Row],[TrueNegative]]+Table8[[#This Row],[TruePositive]]</f>
        <v>443621</v>
      </c>
    </row>
    <row r="924" spans="1:11" x14ac:dyDescent="0.2">
      <c r="A924">
        <v>12</v>
      </c>
      <c r="B924">
        <v>180</v>
      </c>
      <c r="C924">
        <v>9</v>
      </c>
      <c r="D924">
        <v>47</v>
      </c>
      <c r="E924">
        <v>70</v>
      </c>
      <c r="F924">
        <v>172415</v>
      </c>
      <c r="G924">
        <v>225</v>
      </c>
      <c r="H924">
        <v>2669</v>
      </c>
      <c r="I924">
        <v>271691</v>
      </c>
      <c r="J924" s="4">
        <f>Table8[[#This Row],[FalsePositive]]+Table8[[#This Row],[FalseNegative]]</f>
        <v>2894</v>
      </c>
      <c r="K924" s="4">
        <f>Table8[[#This Row],[TrueNegative]]+Table8[[#This Row],[TruePositive]]</f>
        <v>444106</v>
      </c>
    </row>
    <row r="925" spans="1:11" x14ac:dyDescent="0.2">
      <c r="A925">
        <v>12</v>
      </c>
      <c r="B925">
        <v>180</v>
      </c>
      <c r="C925">
        <v>12</v>
      </c>
      <c r="D925">
        <v>47</v>
      </c>
      <c r="E925">
        <v>70</v>
      </c>
      <c r="F925">
        <v>172444</v>
      </c>
      <c r="G925">
        <v>196</v>
      </c>
      <c r="H925">
        <v>2693</v>
      </c>
      <c r="I925">
        <v>271667</v>
      </c>
      <c r="J925" s="4">
        <f>Table8[[#This Row],[FalsePositive]]+Table8[[#This Row],[FalseNegative]]</f>
        <v>2889</v>
      </c>
      <c r="K925" s="4">
        <f>Table8[[#This Row],[TrueNegative]]+Table8[[#This Row],[TruePositive]]</f>
        <v>444111</v>
      </c>
    </row>
    <row r="926" spans="1:11" x14ac:dyDescent="0.2">
      <c r="A926">
        <v>12</v>
      </c>
      <c r="B926">
        <v>120</v>
      </c>
      <c r="C926">
        <v>3</v>
      </c>
      <c r="D926">
        <v>51</v>
      </c>
      <c r="E926">
        <v>80</v>
      </c>
      <c r="F926">
        <v>171696</v>
      </c>
      <c r="G926">
        <v>944</v>
      </c>
      <c r="H926">
        <v>2783</v>
      </c>
      <c r="I926">
        <v>271577</v>
      </c>
      <c r="J926" s="4">
        <f>Table8[[#This Row],[FalsePositive]]+Table8[[#This Row],[FalseNegative]]</f>
        <v>3727</v>
      </c>
      <c r="K926" s="4">
        <f>Table8[[#This Row],[TrueNegative]]+Table8[[#This Row],[TruePositive]]</f>
        <v>443273</v>
      </c>
    </row>
    <row r="927" spans="1:11" x14ac:dyDescent="0.2">
      <c r="A927">
        <v>12</v>
      </c>
      <c r="B927">
        <v>120</v>
      </c>
      <c r="C927">
        <v>6</v>
      </c>
      <c r="D927">
        <v>59</v>
      </c>
      <c r="E927">
        <v>80</v>
      </c>
      <c r="F927">
        <v>171554</v>
      </c>
      <c r="G927">
        <v>1086</v>
      </c>
      <c r="H927">
        <v>3265</v>
      </c>
      <c r="I927">
        <v>271095</v>
      </c>
      <c r="J927" s="4">
        <f>Table8[[#This Row],[FalsePositive]]+Table8[[#This Row],[FalseNegative]]</f>
        <v>4351</v>
      </c>
      <c r="K927" s="4">
        <f>Table8[[#This Row],[TrueNegative]]+Table8[[#This Row],[TruePositive]]</f>
        <v>442649</v>
      </c>
    </row>
    <row r="928" spans="1:11" x14ac:dyDescent="0.2">
      <c r="A928">
        <v>12</v>
      </c>
      <c r="B928">
        <v>120</v>
      </c>
      <c r="C928">
        <v>9</v>
      </c>
      <c r="D928">
        <v>57</v>
      </c>
      <c r="E928">
        <v>80</v>
      </c>
      <c r="F928">
        <v>171665</v>
      </c>
      <c r="G928">
        <v>975</v>
      </c>
      <c r="H928">
        <v>2860</v>
      </c>
      <c r="I928">
        <v>271500</v>
      </c>
      <c r="J928" s="4">
        <f>Table8[[#This Row],[FalsePositive]]+Table8[[#This Row],[FalseNegative]]</f>
        <v>3835</v>
      </c>
      <c r="K928" s="4">
        <f>Table8[[#This Row],[TrueNegative]]+Table8[[#This Row],[TruePositive]]</f>
        <v>443165</v>
      </c>
    </row>
    <row r="929" spans="1:11" x14ac:dyDescent="0.2">
      <c r="A929">
        <v>12</v>
      </c>
      <c r="B929">
        <v>120</v>
      </c>
      <c r="C929">
        <v>12</v>
      </c>
      <c r="D929">
        <v>61</v>
      </c>
      <c r="E929">
        <v>80</v>
      </c>
      <c r="F929">
        <v>171471</v>
      </c>
      <c r="G929">
        <v>1169</v>
      </c>
      <c r="H929">
        <v>2891</v>
      </c>
      <c r="I929">
        <v>271469</v>
      </c>
      <c r="J929" s="4">
        <f>Table8[[#This Row],[FalsePositive]]+Table8[[#This Row],[FalseNegative]]</f>
        <v>4060</v>
      </c>
      <c r="K929" s="4">
        <f>Table8[[#This Row],[TrueNegative]]+Table8[[#This Row],[TruePositive]]</f>
        <v>442940</v>
      </c>
    </row>
    <row r="930" spans="1:11" x14ac:dyDescent="0.2">
      <c r="A930">
        <v>12</v>
      </c>
      <c r="B930">
        <v>160</v>
      </c>
      <c r="C930">
        <v>3</v>
      </c>
      <c r="D930">
        <v>55</v>
      </c>
      <c r="E930">
        <v>80</v>
      </c>
      <c r="F930">
        <v>171488</v>
      </c>
      <c r="G930">
        <v>1152</v>
      </c>
      <c r="H930">
        <v>2621</v>
      </c>
      <c r="I930">
        <v>271739</v>
      </c>
      <c r="J930" s="4">
        <f>Table8[[#This Row],[FalsePositive]]+Table8[[#This Row],[FalseNegative]]</f>
        <v>3773</v>
      </c>
      <c r="K930" s="4">
        <f>Table8[[#This Row],[TrueNegative]]+Table8[[#This Row],[TruePositive]]</f>
        <v>443227</v>
      </c>
    </row>
    <row r="931" spans="1:11" x14ac:dyDescent="0.2">
      <c r="A931">
        <v>12</v>
      </c>
      <c r="B931">
        <v>160</v>
      </c>
      <c r="C931">
        <v>6</v>
      </c>
      <c r="D931">
        <v>63</v>
      </c>
      <c r="E931">
        <v>80</v>
      </c>
      <c r="F931">
        <v>171648</v>
      </c>
      <c r="G931">
        <v>992</v>
      </c>
      <c r="H931">
        <v>3641</v>
      </c>
      <c r="I931">
        <v>270719</v>
      </c>
      <c r="J931" s="4">
        <f>Table8[[#This Row],[FalsePositive]]+Table8[[#This Row],[FalseNegative]]</f>
        <v>4633</v>
      </c>
      <c r="K931" s="4">
        <f>Table8[[#This Row],[TrueNegative]]+Table8[[#This Row],[TruePositive]]</f>
        <v>442367</v>
      </c>
    </row>
    <row r="932" spans="1:11" x14ac:dyDescent="0.2">
      <c r="A932">
        <v>12</v>
      </c>
      <c r="B932">
        <v>160</v>
      </c>
      <c r="C932">
        <v>9</v>
      </c>
      <c r="D932">
        <v>57</v>
      </c>
      <c r="E932">
        <v>80</v>
      </c>
      <c r="F932">
        <v>171511</v>
      </c>
      <c r="G932">
        <v>1129</v>
      </c>
      <c r="H932">
        <v>3227</v>
      </c>
      <c r="I932">
        <v>271133</v>
      </c>
      <c r="J932" s="4">
        <f>Table8[[#This Row],[FalsePositive]]+Table8[[#This Row],[FalseNegative]]</f>
        <v>4356</v>
      </c>
      <c r="K932" s="4">
        <f>Table8[[#This Row],[TrueNegative]]+Table8[[#This Row],[TruePositive]]</f>
        <v>442644</v>
      </c>
    </row>
    <row r="933" spans="1:11" x14ac:dyDescent="0.2">
      <c r="A933">
        <v>12</v>
      </c>
      <c r="B933">
        <v>160</v>
      </c>
      <c r="C933">
        <v>12</v>
      </c>
      <c r="D933">
        <v>55</v>
      </c>
      <c r="E933">
        <v>80</v>
      </c>
      <c r="F933">
        <v>171550</v>
      </c>
      <c r="G933">
        <v>1090</v>
      </c>
      <c r="H933">
        <v>3501</v>
      </c>
      <c r="I933">
        <v>270859</v>
      </c>
      <c r="J933" s="4">
        <f>Table8[[#This Row],[FalsePositive]]+Table8[[#This Row],[FalseNegative]]</f>
        <v>4591</v>
      </c>
      <c r="K933" s="4">
        <f>Table8[[#This Row],[TrueNegative]]+Table8[[#This Row],[TruePositive]]</f>
        <v>442409</v>
      </c>
    </row>
    <row r="934" spans="1:11" x14ac:dyDescent="0.2">
      <c r="A934">
        <v>12</v>
      </c>
      <c r="B934">
        <v>180</v>
      </c>
      <c r="C934">
        <v>3</v>
      </c>
      <c r="D934">
        <v>53</v>
      </c>
      <c r="E934">
        <v>80</v>
      </c>
      <c r="F934">
        <v>171665</v>
      </c>
      <c r="G934">
        <v>975</v>
      </c>
      <c r="H934">
        <v>3297</v>
      </c>
      <c r="I934">
        <v>271063</v>
      </c>
      <c r="J934" s="4">
        <f>Table8[[#This Row],[FalsePositive]]+Table8[[#This Row],[FalseNegative]]</f>
        <v>4272</v>
      </c>
      <c r="K934" s="4">
        <f>Table8[[#This Row],[TrueNegative]]+Table8[[#This Row],[TruePositive]]</f>
        <v>442728</v>
      </c>
    </row>
    <row r="935" spans="1:11" x14ac:dyDescent="0.2">
      <c r="A935">
        <v>12</v>
      </c>
      <c r="B935">
        <v>180</v>
      </c>
      <c r="C935">
        <v>6</v>
      </c>
      <c r="D935">
        <v>55</v>
      </c>
      <c r="E935">
        <v>80</v>
      </c>
      <c r="F935">
        <v>171611</v>
      </c>
      <c r="G935">
        <v>1029</v>
      </c>
      <c r="H935">
        <v>3879</v>
      </c>
      <c r="I935">
        <v>270481</v>
      </c>
      <c r="J935" s="4">
        <f>Table8[[#This Row],[FalsePositive]]+Table8[[#This Row],[FalseNegative]]</f>
        <v>4908</v>
      </c>
      <c r="K935" s="4">
        <f>Table8[[#This Row],[TrueNegative]]+Table8[[#This Row],[TruePositive]]</f>
        <v>442092</v>
      </c>
    </row>
    <row r="936" spans="1:11" x14ac:dyDescent="0.2">
      <c r="A936">
        <v>12</v>
      </c>
      <c r="B936">
        <v>180</v>
      </c>
      <c r="C936">
        <v>9</v>
      </c>
      <c r="D936">
        <v>47</v>
      </c>
      <c r="E936">
        <v>80</v>
      </c>
      <c r="F936">
        <v>172210</v>
      </c>
      <c r="G936">
        <v>430</v>
      </c>
      <c r="H936">
        <v>2910</v>
      </c>
      <c r="I936">
        <v>271450</v>
      </c>
      <c r="J936" s="4">
        <f>Table8[[#This Row],[FalsePositive]]+Table8[[#This Row],[FalseNegative]]</f>
        <v>3340</v>
      </c>
      <c r="K936" s="4">
        <f>Table8[[#This Row],[TrueNegative]]+Table8[[#This Row],[TruePositive]]</f>
        <v>443660</v>
      </c>
    </row>
    <row r="937" spans="1:11" x14ac:dyDescent="0.2">
      <c r="A937">
        <v>12</v>
      </c>
      <c r="B937">
        <v>180</v>
      </c>
      <c r="C937">
        <v>12</v>
      </c>
      <c r="D937">
        <v>47</v>
      </c>
      <c r="E937">
        <v>80</v>
      </c>
      <c r="F937">
        <v>172097</v>
      </c>
      <c r="G937">
        <v>543</v>
      </c>
      <c r="H937">
        <v>2835</v>
      </c>
      <c r="I937">
        <v>271525</v>
      </c>
      <c r="J937" s="4">
        <f>Table8[[#This Row],[FalsePositive]]+Table8[[#This Row],[FalseNegative]]</f>
        <v>3378</v>
      </c>
      <c r="K937" s="4">
        <f>Table8[[#This Row],[TrueNegative]]+Table8[[#This Row],[TruePositive]]</f>
        <v>443622</v>
      </c>
    </row>
    <row r="938" spans="1:11" x14ac:dyDescent="0.2">
      <c r="A938">
        <v>12</v>
      </c>
      <c r="B938">
        <v>120</v>
      </c>
      <c r="C938">
        <v>3</v>
      </c>
      <c r="D938">
        <v>71</v>
      </c>
      <c r="E938">
        <v>90</v>
      </c>
      <c r="F938">
        <v>170630</v>
      </c>
      <c r="G938">
        <v>2010</v>
      </c>
      <c r="H938">
        <v>2705</v>
      </c>
      <c r="I938">
        <v>271655</v>
      </c>
      <c r="J938" s="4">
        <f>Table8[[#This Row],[FalsePositive]]+Table8[[#This Row],[FalseNegative]]</f>
        <v>4715</v>
      </c>
      <c r="K938" s="4">
        <f>Table8[[#This Row],[TrueNegative]]+Table8[[#This Row],[TruePositive]]</f>
        <v>442285</v>
      </c>
    </row>
    <row r="939" spans="1:11" x14ac:dyDescent="0.2">
      <c r="A939">
        <v>12</v>
      </c>
      <c r="B939">
        <v>120</v>
      </c>
      <c r="C939">
        <v>6</v>
      </c>
      <c r="D939">
        <v>61</v>
      </c>
      <c r="E939">
        <v>90</v>
      </c>
      <c r="F939">
        <v>171397</v>
      </c>
      <c r="G939">
        <v>1243</v>
      </c>
      <c r="H939">
        <v>2922</v>
      </c>
      <c r="I939">
        <v>271438</v>
      </c>
      <c r="J939" s="4">
        <f>Table8[[#This Row],[FalsePositive]]+Table8[[#This Row],[FalseNegative]]</f>
        <v>4165</v>
      </c>
      <c r="K939" s="4">
        <f>Table8[[#This Row],[TrueNegative]]+Table8[[#This Row],[TruePositive]]</f>
        <v>442835</v>
      </c>
    </row>
    <row r="940" spans="1:11" x14ac:dyDescent="0.2">
      <c r="A940">
        <v>12</v>
      </c>
      <c r="B940">
        <v>120</v>
      </c>
      <c r="C940">
        <v>9</v>
      </c>
      <c r="D940">
        <v>57</v>
      </c>
      <c r="E940">
        <v>90</v>
      </c>
      <c r="F940">
        <v>171488</v>
      </c>
      <c r="G940">
        <v>1152</v>
      </c>
      <c r="H940">
        <v>2993</v>
      </c>
      <c r="I940">
        <v>271367</v>
      </c>
      <c r="J940" s="4">
        <f>Table8[[#This Row],[FalsePositive]]+Table8[[#This Row],[FalseNegative]]</f>
        <v>4145</v>
      </c>
      <c r="K940" s="4">
        <f>Table8[[#This Row],[TrueNegative]]+Table8[[#This Row],[TruePositive]]</f>
        <v>442855</v>
      </c>
    </row>
    <row r="941" spans="1:11" x14ac:dyDescent="0.2">
      <c r="A941">
        <v>12</v>
      </c>
      <c r="B941">
        <v>120</v>
      </c>
      <c r="C941">
        <v>12</v>
      </c>
      <c r="D941">
        <v>61</v>
      </c>
      <c r="E941">
        <v>90</v>
      </c>
      <c r="F941">
        <v>171436</v>
      </c>
      <c r="G941">
        <v>1204</v>
      </c>
      <c r="H941">
        <v>3360</v>
      </c>
      <c r="I941">
        <v>271000</v>
      </c>
      <c r="J941" s="4">
        <f>Table8[[#This Row],[FalsePositive]]+Table8[[#This Row],[FalseNegative]]</f>
        <v>4564</v>
      </c>
      <c r="K941" s="4">
        <f>Table8[[#This Row],[TrueNegative]]+Table8[[#This Row],[TruePositive]]</f>
        <v>442436</v>
      </c>
    </row>
    <row r="942" spans="1:11" x14ac:dyDescent="0.2">
      <c r="A942">
        <v>12</v>
      </c>
      <c r="B942">
        <v>160</v>
      </c>
      <c r="C942">
        <v>3</v>
      </c>
      <c r="D942">
        <v>57</v>
      </c>
      <c r="E942">
        <v>90</v>
      </c>
      <c r="F942">
        <v>171692</v>
      </c>
      <c r="G942">
        <v>948</v>
      </c>
      <c r="H942">
        <v>3079</v>
      </c>
      <c r="I942">
        <v>271281</v>
      </c>
      <c r="J942" s="4">
        <f>Table8[[#This Row],[FalsePositive]]+Table8[[#This Row],[FalseNegative]]</f>
        <v>4027</v>
      </c>
      <c r="K942" s="4">
        <f>Table8[[#This Row],[TrueNegative]]+Table8[[#This Row],[TruePositive]]</f>
        <v>442973</v>
      </c>
    </row>
    <row r="943" spans="1:11" x14ac:dyDescent="0.2">
      <c r="A943">
        <v>12</v>
      </c>
      <c r="B943">
        <v>160</v>
      </c>
      <c r="C943">
        <v>6</v>
      </c>
      <c r="D943">
        <v>53</v>
      </c>
      <c r="E943">
        <v>90</v>
      </c>
      <c r="F943">
        <v>171417</v>
      </c>
      <c r="G943">
        <v>1223</v>
      </c>
      <c r="H943">
        <v>3097</v>
      </c>
      <c r="I943">
        <v>271263</v>
      </c>
      <c r="J943" s="4">
        <f>Table8[[#This Row],[FalsePositive]]+Table8[[#This Row],[FalseNegative]]</f>
        <v>4320</v>
      </c>
      <c r="K943" s="4">
        <f>Table8[[#This Row],[TrueNegative]]+Table8[[#This Row],[TruePositive]]</f>
        <v>442680</v>
      </c>
    </row>
    <row r="944" spans="1:11" x14ac:dyDescent="0.2">
      <c r="A944">
        <v>12</v>
      </c>
      <c r="B944">
        <v>160</v>
      </c>
      <c r="C944">
        <v>9</v>
      </c>
      <c r="D944">
        <v>59</v>
      </c>
      <c r="E944">
        <v>90</v>
      </c>
      <c r="F944">
        <v>171797</v>
      </c>
      <c r="G944">
        <v>843</v>
      </c>
      <c r="H944">
        <v>3300</v>
      </c>
      <c r="I944">
        <v>271060</v>
      </c>
      <c r="J944" s="4">
        <f>Table8[[#This Row],[FalsePositive]]+Table8[[#This Row],[FalseNegative]]</f>
        <v>4143</v>
      </c>
      <c r="K944" s="4">
        <f>Table8[[#This Row],[TrueNegative]]+Table8[[#This Row],[TruePositive]]</f>
        <v>442857</v>
      </c>
    </row>
    <row r="945" spans="1:11" x14ac:dyDescent="0.2">
      <c r="A945">
        <v>12</v>
      </c>
      <c r="B945">
        <v>160</v>
      </c>
      <c r="C945">
        <v>12</v>
      </c>
      <c r="D945">
        <v>55</v>
      </c>
      <c r="E945">
        <v>90</v>
      </c>
      <c r="F945">
        <v>171785</v>
      </c>
      <c r="G945">
        <v>855</v>
      </c>
      <c r="H945">
        <v>2909</v>
      </c>
      <c r="I945">
        <v>271451</v>
      </c>
      <c r="J945" s="4">
        <f>Table8[[#This Row],[FalsePositive]]+Table8[[#This Row],[FalseNegative]]</f>
        <v>3764</v>
      </c>
      <c r="K945" s="4">
        <f>Table8[[#This Row],[TrueNegative]]+Table8[[#This Row],[TruePositive]]</f>
        <v>443236</v>
      </c>
    </row>
    <row r="946" spans="1:11" x14ac:dyDescent="0.2">
      <c r="A946">
        <v>12</v>
      </c>
      <c r="B946">
        <v>180</v>
      </c>
      <c r="C946">
        <v>3</v>
      </c>
      <c r="D946">
        <v>51</v>
      </c>
      <c r="E946">
        <v>90</v>
      </c>
      <c r="F946">
        <v>171478</v>
      </c>
      <c r="G946">
        <v>1162</v>
      </c>
      <c r="H946">
        <v>3310</v>
      </c>
      <c r="I946">
        <v>271050</v>
      </c>
      <c r="J946" s="4">
        <f>Table8[[#This Row],[FalsePositive]]+Table8[[#This Row],[FalseNegative]]</f>
        <v>4472</v>
      </c>
      <c r="K946" s="4">
        <f>Table8[[#This Row],[TrueNegative]]+Table8[[#This Row],[TruePositive]]</f>
        <v>442528</v>
      </c>
    </row>
    <row r="947" spans="1:11" x14ac:dyDescent="0.2">
      <c r="A947">
        <v>12</v>
      </c>
      <c r="B947">
        <v>180</v>
      </c>
      <c r="C947">
        <v>6</v>
      </c>
      <c r="D947">
        <v>51</v>
      </c>
      <c r="E947">
        <v>90</v>
      </c>
      <c r="F947">
        <v>171793</v>
      </c>
      <c r="G947">
        <v>847</v>
      </c>
      <c r="H947">
        <v>3032</v>
      </c>
      <c r="I947">
        <v>271328</v>
      </c>
      <c r="J947" s="4">
        <f>Table8[[#This Row],[FalsePositive]]+Table8[[#This Row],[FalseNegative]]</f>
        <v>3879</v>
      </c>
      <c r="K947" s="4">
        <f>Table8[[#This Row],[TrueNegative]]+Table8[[#This Row],[TruePositive]]</f>
        <v>443121</v>
      </c>
    </row>
    <row r="948" spans="1:11" x14ac:dyDescent="0.2">
      <c r="A948">
        <v>12</v>
      </c>
      <c r="B948">
        <v>180</v>
      </c>
      <c r="C948">
        <v>9</v>
      </c>
      <c r="D948">
        <v>55</v>
      </c>
      <c r="E948">
        <v>90</v>
      </c>
      <c r="F948">
        <v>171739</v>
      </c>
      <c r="G948">
        <v>901</v>
      </c>
      <c r="H948">
        <v>3368</v>
      </c>
      <c r="I948">
        <v>270992</v>
      </c>
      <c r="J948" s="4">
        <f>Table8[[#This Row],[FalsePositive]]+Table8[[#This Row],[FalseNegative]]</f>
        <v>4269</v>
      </c>
      <c r="K948" s="4">
        <f>Table8[[#This Row],[TrueNegative]]+Table8[[#This Row],[TruePositive]]</f>
        <v>442731</v>
      </c>
    </row>
    <row r="949" spans="1:11" x14ac:dyDescent="0.2">
      <c r="A949">
        <v>12</v>
      </c>
      <c r="B949">
        <v>180</v>
      </c>
      <c r="C949">
        <v>12</v>
      </c>
      <c r="D949">
        <v>53</v>
      </c>
      <c r="E949">
        <v>90</v>
      </c>
      <c r="F949">
        <v>171733</v>
      </c>
      <c r="G949">
        <v>907</v>
      </c>
      <c r="H949">
        <v>3683</v>
      </c>
      <c r="I949">
        <v>270677</v>
      </c>
      <c r="J949" s="4">
        <f>Table8[[#This Row],[FalsePositive]]+Table8[[#This Row],[FalseNegative]]</f>
        <v>4590</v>
      </c>
      <c r="K949" s="4">
        <f>Table8[[#This Row],[TrueNegative]]+Table8[[#This Row],[TruePositive]]</f>
        <v>442410</v>
      </c>
    </row>
    <row r="950" spans="1:11" x14ac:dyDescent="0.2">
      <c r="A950">
        <v>12</v>
      </c>
      <c r="B950">
        <v>120</v>
      </c>
      <c r="C950">
        <v>3</v>
      </c>
      <c r="D950">
        <v>81</v>
      </c>
      <c r="E950">
        <v>100</v>
      </c>
      <c r="F950">
        <v>170175</v>
      </c>
      <c r="G950">
        <v>2465</v>
      </c>
      <c r="H950">
        <v>4332</v>
      </c>
      <c r="I950">
        <v>270028</v>
      </c>
      <c r="J950" s="4">
        <f>Table8[[#This Row],[FalsePositive]]+Table8[[#This Row],[FalseNegative]]</f>
        <v>6797</v>
      </c>
      <c r="K950" s="4">
        <f>Table8[[#This Row],[TrueNegative]]+Table8[[#This Row],[TruePositive]]</f>
        <v>440203</v>
      </c>
    </row>
    <row r="951" spans="1:11" x14ac:dyDescent="0.2">
      <c r="A951">
        <v>12</v>
      </c>
      <c r="B951">
        <v>120</v>
      </c>
      <c r="C951">
        <v>6</v>
      </c>
      <c r="D951">
        <v>63</v>
      </c>
      <c r="E951">
        <v>100</v>
      </c>
      <c r="F951">
        <v>171739</v>
      </c>
      <c r="G951">
        <v>901</v>
      </c>
      <c r="H951">
        <v>3244</v>
      </c>
      <c r="I951">
        <v>271116</v>
      </c>
      <c r="J951" s="4">
        <f>Table8[[#This Row],[FalsePositive]]+Table8[[#This Row],[FalseNegative]]</f>
        <v>4145</v>
      </c>
      <c r="K951" s="4">
        <f>Table8[[#This Row],[TrueNegative]]+Table8[[#This Row],[TruePositive]]</f>
        <v>442855</v>
      </c>
    </row>
    <row r="952" spans="1:11" x14ac:dyDescent="0.2">
      <c r="A952">
        <v>12</v>
      </c>
      <c r="B952">
        <v>120</v>
      </c>
      <c r="C952">
        <v>9</v>
      </c>
      <c r="D952">
        <v>57</v>
      </c>
      <c r="E952">
        <v>100</v>
      </c>
      <c r="F952">
        <v>171337</v>
      </c>
      <c r="G952">
        <v>1303</v>
      </c>
      <c r="H952">
        <v>2918</v>
      </c>
      <c r="I952">
        <v>271442</v>
      </c>
      <c r="J952" s="4">
        <f>Table8[[#This Row],[FalsePositive]]+Table8[[#This Row],[FalseNegative]]</f>
        <v>4221</v>
      </c>
      <c r="K952" s="4">
        <f>Table8[[#This Row],[TrueNegative]]+Table8[[#This Row],[TruePositive]]</f>
        <v>442779</v>
      </c>
    </row>
    <row r="953" spans="1:11" x14ac:dyDescent="0.2">
      <c r="A953">
        <v>12</v>
      </c>
      <c r="B953">
        <v>120</v>
      </c>
      <c r="C953">
        <v>12</v>
      </c>
      <c r="D953">
        <v>59</v>
      </c>
      <c r="E953">
        <v>100</v>
      </c>
      <c r="F953">
        <v>171652</v>
      </c>
      <c r="G953">
        <v>988</v>
      </c>
      <c r="H953">
        <v>3033</v>
      </c>
      <c r="I953">
        <v>271327</v>
      </c>
      <c r="J953" s="4">
        <f>Table8[[#This Row],[FalsePositive]]+Table8[[#This Row],[FalseNegative]]</f>
        <v>4021</v>
      </c>
      <c r="K953" s="4">
        <f>Table8[[#This Row],[TrueNegative]]+Table8[[#This Row],[TruePositive]]</f>
        <v>442979</v>
      </c>
    </row>
    <row r="954" spans="1:11" x14ac:dyDescent="0.2">
      <c r="A954">
        <v>12</v>
      </c>
      <c r="B954">
        <v>160</v>
      </c>
      <c r="C954">
        <v>3</v>
      </c>
      <c r="D954">
        <v>59</v>
      </c>
      <c r="E954">
        <v>100</v>
      </c>
      <c r="F954">
        <v>171669</v>
      </c>
      <c r="G954">
        <v>971</v>
      </c>
      <c r="H954">
        <v>2990</v>
      </c>
      <c r="I954">
        <v>271370</v>
      </c>
      <c r="J954" s="4">
        <f>Table8[[#This Row],[FalsePositive]]+Table8[[#This Row],[FalseNegative]]</f>
        <v>3961</v>
      </c>
      <c r="K954" s="4">
        <f>Table8[[#This Row],[TrueNegative]]+Table8[[#This Row],[TruePositive]]</f>
        <v>443039</v>
      </c>
    </row>
    <row r="955" spans="1:11" x14ac:dyDescent="0.2">
      <c r="A955">
        <v>12</v>
      </c>
      <c r="B955">
        <v>160</v>
      </c>
      <c r="C955">
        <v>6</v>
      </c>
      <c r="D955">
        <v>55</v>
      </c>
      <c r="E955">
        <v>100</v>
      </c>
      <c r="F955">
        <v>171511</v>
      </c>
      <c r="G955">
        <v>1129</v>
      </c>
      <c r="H955">
        <v>3269</v>
      </c>
      <c r="I955">
        <v>271091</v>
      </c>
      <c r="J955" s="4">
        <f>Table8[[#This Row],[FalsePositive]]+Table8[[#This Row],[FalseNegative]]</f>
        <v>4398</v>
      </c>
      <c r="K955" s="4">
        <f>Table8[[#This Row],[TrueNegative]]+Table8[[#This Row],[TruePositive]]</f>
        <v>442602</v>
      </c>
    </row>
    <row r="956" spans="1:11" x14ac:dyDescent="0.2">
      <c r="A956">
        <v>12</v>
      </c>
      <c r="B956">
        <v>160</v>
      </c>
      <c r="C956">
        <v>9</v>
      </c>
      <c r="D956">
        <v>51</v>
      </c>
      <c r="E956">
        <v>100</v>
      </c>
      <c r="F956">
        <v>171554</v>
      </c>
      <c r="G956">
        <v>1086</v>
      </c>
      <c r="H956">
        <v>3013</v>
      </c>
      <c r="I956">
        <v>271347</v>
      </c>
      <c r="J956" s="4">
        <f>Table8[[#This Row],[FalsePositive]]+Table8[[#This Row],[FalseNegative]]</f>
        <v>4099</v>
      </c>
      <c r="K956" s="4">
        <f>Table8[[#This Row],[TrueNegative]]+Table8[[#This Row],[TruePositive]]</f>
        <v>442901</v>
      </c>
    </row>
    <row r="957" spans="1:11" x14ac:dyDescent="0.2">
      <c r="A957">
        <v>12</v>
      </c>
      <c r="B957">
        <v>160</v>
      </c>
      <c r="C957">
        <v>12</v>
      </c>
      <c r="D957">
        <v>59</v>
      </c>
      <c r="E957">
        <v>100</v>
      </c>
      <c r="F957">
        <v>171321</v>
      </c>
      <c r="G957">
        <v>1319</v>
      </c>
      <c r="H957">
        <v>3231</v>
      </c>
      <c r="I957">
        <v>271129</v>
      </c>
      <c r="J957" s="4">
        <f>Table8[[#This Row],[FalsePositive]]+Table8[[#This Row],[FalseNegative]]</f>
        <v>4550</v>
      </c>
      <c r="K957" s="4">
        <f>Table8[[#This Row],[TrueNegative]]+Table8[[#This Row],[TruePositive]]</f>
        <v>442450</v>
      </c>
    </row>
    <row r="958" spans="1:11" x14ac:dyDescent="0.2">
      <c r="A958">
        <v>12</v>
      </c>
      <c r="B958">
        <v>180</v>
      </c>
      <c r="C958">
        <v>3</v>
      </c>
      <c r="D958">
        <v>53</v>
      </c>
      <c r="E958">
        <v>100</v>
      </c>
      <c r="F958">
        <v>171666</v>
      </c>
      <c r="G958">
        <v>974</v>
      </c>
      <c r="H958">
        <v>3424</v>
      </c>
      <c r="I958">
        <v>270936</v>
      </c>
      <c r="J958" s="4">
        <f>Table8[[#This Row],[FalsePositive]]+Table8[[#This Row],[FalseNegative]]</f>
        <v>4398</v>
      </c>
      <c r="K958" s="4">
        <f>Table8[[#This Row],[TrueNegative]]+Table8[[#This Row],[TruePositive]]</f>
        <v>442602</v>
      </c>
    </row>
    <row r="959" spans="1:11" x14ac:dyDescent="0.2">
      <c r="A959">
        <v>12</v>
      </c>
      <c r="B959">
        <v>180</v>
      </c>
      <c r="C959">
        <v>6</v>
      </c>
      <c r="D959">
        <v>51</v>
      </c>
      <c r="E959">
        <v>100</v>
      </c>
      <c r="F959">
        <v>171450</v>
      </c>
      <c r="G959">
        <v>1190</v>
      </c>
      <c r="H959">
        <v>3079</v>
      </c>
      <c r="I959">
        <v>271281</v>
      </c>
      <c r="J959" s="4">
        <f>Table8[[#This Row],[FalsePositive]]+Table8[[#This Row],[FalseNegative]]</f>
        <v>4269</v>
      </c>
      <c r="K959" s="4">
        <f>Table8[[#This Row],[TrueNegative]]+Table8[[#This Row],[TruePositive]]</f>
        <v>442731</v>
      </c>
    </row>
    <row r="960" spans="1:11" x14ac:dyDescent="0.2">
      <c r="A960">
        <v>12</v>
      </c>
      <c r="B960">
        <v>180</v>
      </c>
      <c r="C960">
        <v>9</v>
      </c>
      <c r="D960">
        <v>53</v>
      </c>
      <c r="E960">
        <v>100</v>
      </c>
      <c r="F960">
        <v>171890</v>
      </c>
      <c r="G960">
        <v>750</v>
      </c>
      <c r="H960">
        <v>3217</v>
      </c>
      <c r="I960">
        <v>271143</v>
      </c>
      <c r="J960" s="4">
        <f>Table8[[#This Row],[FalsePositive]]+Table8[[#This Row],[FalseNegative]]</f>
        <v>3967</v>
      </c>
      <c r="K960" s="4">
        <f>Table8[[#This Row],[TrueNegative]]+Table8[[#This Row],[TruePositive]]</f>
        <v>443033</v>
      </c>
    </row>
    <row r="961" spans="1:11" x14ac:dyDescent="0.2">
      <c r="A961">
        <v>12</v>
      </c>
      <c r="B961">
        <v>180</v>
      </c>
      <c r="C961">
        <v>12</v>
      </c>
      <c r="D961">
        <v>57</v>
      </c>
      <c r="E961">
        <v>100</v>
      </c>
      <c r="F961">
        <v>171497</v>
      </c>
      <c r="G961">
        <v>1143</v>
      </c>
      <c r="H961">
        <v>3380</v>
      </c>
      <c r="I961">
        <v>270980</v>
      </c>
      <c r="J961" s="4">
        <f>Table8[[#This Row],[FalsePositive]]+Table8[[#This Row],[FalseNegative]]</f>
        <v>4523</v>
      </c>
      <c r="K961" s="4">
        <f>Table8[[#This Row],[TrueNegative]]+Table8[[#This Row],[TruePositive]]</f>
        <v>442477</v>
      </c>
    </row>
    <row r="962" spans="1:11" x14ac:dyDescent="0.2">
      <c r="A962">
        <v>14</v>
      </c>
      <c r="B962">
        <v>120</v>
      </c>
      <c r="C962">
        <v>3</v>
      </c>
      <c r="D962">
        <v>9</v>
      </c>
      <c r="E962">
        <v>10</v>
      </c>
      <c r="F962">
        <v>163501</v>
      </c>
      <c r="G962">
        <v>114</v>
      </c>
      <c r="H962">
        <v>127</v>
      </c>
      <c r="I962">
        <v>89091</v>
      </c>
      <c r="J962" s="4">
        <f>Table8[[#This Row],[FalsePositive]]+Table8[[#This Row],[FalseNegative]]</f>
        <v>241</v>
      </c>
      <c r="K962" s="4">
        <f>Table8[[#This Row],[TrueNegative]]+Table8[[#This Row],[TruePositive]]</f>
        <v>252592</v>
      </c>
    </row>
    <row r="963" spans="1:11" x14ac:dyDescent="0.2">
      <c r="A963">
        <v>14</v>
      </c>
      <c r="B963">
        <v>120</v>
      </c>
      <c r="C963">
        <v>6</v>
      </c>
      <c r="D963">
        <v>9</v>
      </c>
      <c r="E963">
        <v>10</v>
      </c>
      <c r="F963">
        <v>163471</v>
      </c>
      <c r="G963">
        <v>144</v>
      </c>
      <c r="H963">
        <v>127</v>
      </c>
      <c r="I963">
        <v>89091</v>
      </c>
      <c r="J963" s="4">
        <f>Table8[[#This Row],[FalsePositive]]+Table8[[#This Row],[FalseNegative]]</f>
        <v>271</v>
      </c>
      <c r="K963" s="4">
        <f>Table8[[#This Row],[TrueNegative]]+Table8[[#This Row],[TruePositive]]</f>
        <v>252562</v>
      </c>
    </row>
    <row r="964" spans="1:11" x14ac:dyDescent="0.2">
      <c r="A964">
        <v>14</v>
      </c>
      <c r="B964">
        <v>120</v>
      </c>
      <c r="C964">
        <v>9</v>
      </c>
      <c r="D964">
        <v>9</v>
      </c>
      <c r="E964">
        <v>10</v>
      </c>
      <c r="F964">
        <v>163434</v>
      </c>
      <c r="G964">
        <v>181</v>
      </c>
      <c r="H964">
        <v>127</v>
      </c>
      <c r="I964">
        <v>89091</v>
      </c>
      <c r="J964" s="4">
        <f>Table8[[#This Row],[FalsePositive]]+Table8[[#This Row],[FalseNegative]]</f>
        <v>308</v>
      </c>
      <c r="K964" s="4">
        <f>Table8[[#This Row],[TrueNegative]]+Table8[[#This Row],[TruePositive]]</f>
        <v>252525</v>
      </c>
    </row>
    <row r="965" spans="1:11" x14ac:dyDescent="0.2">
      <c r="A965">
        <v>14</v>
      </c>
      <c r="B965">
        <v>120</v>
      </c>
      <c r="C965">
        <v>12</v>
      </c>
      <c r="D965">
        <v>7</v>
      </c>
      <c r="E965">
        <v>10</v>
      </c>
      <c r="F965">
        <v>163611</v>
      </c>
      <c r="G965">
        <v>4</v>
      </c>
      <c r="H965">
        <v>192</v>
      </c>
      <c r="I965">
        <v>89026</v>
      </c>
      <c r="J965" s="4">
        <f>Table8[[#This Row],[FalsePositive]]+Table8[[#This Row],[FalseNegative]]</f>
        <v>196</v>
      </c>
      <c r="K965" s="4">
        <f>Table8[[#This Row],[TrueNegative]]+Table8[[#This Row],[TruePositive]]</f>
        <v>252637</v>
      </c>
    </row>
    <row r="966" spans="1:11" x14ac:dyDescent="0.2">
      <c r="A966">
        <v>14</v>
      </c>
      <c r="B966">
        <v>160</v>
      </c>
      <c r="C966">
        <v>3</v>
      </c>
      <c r="D966">
        <v>9</v>
      </c>
      <c r="E966">
        <v>10</v>
      </c>
      <c r="F966">
        <v>163498</v>
      </c>
      <c r="G966">
        <v>117</v>
      </c>
      <c r="H966">
        <v>167</v>
      </c>
      <c r="I966">
        <v>89051</v>
      </c>
      <c r="J966" s="4">
        <f>Table8[[#This Row],[FalsePositive]]+Table8[[#This Row],[FalseNegative]]</f>
        <v>284</v>
      </c>
      <c r="K966" s="4">
        <f>Table8[[#This Row],[TrueNegative]]+Table8[[#This Row],[TruePositive]]</f>
        <v>252549</v>
      </c>
    </row>
    <row r="967" spans="1:11" x14ac:dyDescent="0.2">
      <c r="A967">
        <v>14</v>
      </c>
      <c r="B967">
        <v>160</v>
      </c>
      <c r="C967">
        <v>6</v>
      </c>
      <c r="D967">
        <v>9</v>
      </c>
      <c r="E967">
        <v>10</v>
      </c>
      <c r="F967">
        <v>163422</v>
      </c>
      <c r="G967">
        <v>193</v>
      </c>
      <c r="H967">
        <v>167</v>
      </c>
      <c r="I967">
        <v>89051</v>
      </c>
      <c r="J967" s="4">
        <f>Table8[[#This Row],[FalsePositive]]+Table8[[#This Row],[FalseNegative]]</f>
        <v>360</v>
      </c>
      <c r="K967" s="4">
        <f>Table8[[#This Row],[TrueNegative]]+Table8[[#This Row],[TruePositive]]</f>
        <v>252473</v>
      </c>
    </row>
    <row r="968" spans="1:11" x14ac:dyDescent="0.2">
      <c r="A968">
        <v>14</v>
      </c>
      <c r="B968">
        <v>160</v>
      </c>
      <c r="C968">
        <v>9</v>
      </c>
      <c r="D968">
        <v>7</v>
      </c>
      <c r="E968">
        <v>10</v>
      </c>
      <c r="F968">
        <v>163458</v>
      </c>
      <c r="G968">
        <v>157</v>
      </c>
      <c r="H968">
        <v>192</v>
      </c>
      <c r="I968">
        <v>89026</v>
      </c>
      <c r="J968" s="4">
        <f>Table8[[#This Row],[FalsePositive]]+Table8[[#This Row],[FalseNegative]]</f>
        <v>349</v>
      </c>
      <c r="K968" s="4">
        <f>Table8[[#This Row],[TrueNegative]]+Table8[[#This Row],[TruePositive]]</f>
        <v>252484</v>
      </c>
    </row>
    <row r="969" spans="1:11" x14ac:dyDescent="0.2">
      <c r="A969">
        <v>14</v>
      </c>
      <c r="B969">
        <v>160</v>
      </c>
      <c r="C969">
        <v>12</v>
      </c>
      <c r="D969">
        <v>9</v>
      </c>
      <c r="E969">
        <v>10</v>
      </c>
      <c r="F969">
        <v>163448</v>
      </c>
      <c r="G969">
        <v>167</v>
      </c>
      <c r="H969">
        <v>167</v>
      </c>
      <c r="I969">
        <v>89051</v>
      </c>
      <c r="J969" s="4">
        <f>Table8[[#This Row],[FalsePositive]]+Table8[[#This Row],[FalseNegative]]</f>
        <v>334</v>
      </c>
      <c r="K969" s="4">
        <f>Table8[[#This Row],[TrueNegative]]+Table8[[#This Row],[TruePositive]]</f>
        <v>252499</v>
      </c>
    </row>
    <row r="970" spans="1:11" x14ac:dyDescent="0.2">
      <c r="A970">
        <v>14</v>
      </c>
      <c r="B970">
        <v>180</v>
      </c>
      <c r="C970">
        <v>3</v>
      </c>
      <c r="D970">
        <v>9</v>
      </c>
      <c r="E970">
        <v>10</v>
      </c>
      <c r="F970">
        <v>163481</v>
      </c>
      <c r="G970">
        <v>134</v>
      </c>
      <c r="H970">
        <v>187</v>
      </c>
      <c r="I970">
        <v>89031</v>
      </c>
      <c r="J970" s="4">
        <f>Table8[[#This Row],[FalsePositive]]+Table8[[#This Row],[FalseNegative]]</f>
        <v>321</v>
      </c>
      <c r="K970" s="4">
        <f>Table8[[#This Row],[TrueNegative]]+Table8[[#This Row],[TruePositive]]</f>
        <v>252512</v>
      </c>
    </row>
    <row r="971" spans="1:11" x14ac:dyDescent="0.2">
      <c r="A971">
        <v>14</v>
      </c>
      <c r="B971">
        <v>180</v>
      </c>
      <c r="C971">
        <v>6</v>
      </c>
      <c r="D971">
        <v>9</v>
      </c>
      <c r="E971">
        <v>10</v>
      </c>
      <c r="F971">
        <v>163405</v>
      </c>
      <c r="G971">
        <v>210</v>
      </c>
      <c r="H971">
        <v>187</v>
      </c>
      <c r="I971">
        <v>89031</v>
      </c>
      <c r="J971" s="4">
        <f>Table8[[#This Row],[FalsePositive]]+Table8[[#This Row],[FalseNegative]]</f>
        <v>397</v>
      </c>
      <c r="K971" s="4">
        <f>Table8[[#This Row],[TrueNegative]]+Table8[[#This Row],[TruePositive]]</f>
        <v>252436</v>
      </c>
    </row>
    <row r="972" spans="1:11" x14ac:dyDescent="0.2">
      <c r="A972">
        <v>14</v>
      </c>
      <c r="B972">
        <v>180</v>
      </c>
      <c r="C972">
        <v>9</v>
      </c>
      <c r="D972">
        <v>9</v>
      </c>
      <c r="E972">
        <v>10</v>
      </c>
      <c r="F972">
        <v>163509</v>
      </c>
      <c r="G972">
        <v>106</v>
      </c>
      <c r="H972">
        <v>187</v>
      </c>
      <c r="I972">
        <v>89031</v>
      </c>
      <c r="J972" s="4">
        <f>Table8[[#This Row],[FalsePositive]]+Table8[[#This Row],[FalseNegative]]</f>
        <v>293</v>
      </c>
      <c r="K972" s="4">
        <f>Table8[[#This Row],[TrueNegative]]+Table8[[#This Row],[TruePositive]]</f>
        <v>252540</v>
      </c>
    </row>
    <row r="973" spans="1:11" x14ac:dyDescent="0.2">
      <c r="A973">
        <v>14</v>
      </c>
      <c r="B973">
        <v>180</v>
      </c>
      <c r="C973">
        <v>12</v>
      </c>
      <c r="D973">
        <v>7</v>
      </c>
      <c r="E973">
        <v>10</v>
      </c>
      <c r="F973">
        <v>163611</v>
      </c>
      <c r="G973">
        <v>4</v>
      </c>
      <c r="H973">
        <v>192</v>
      </c>
      <c r="I973">
        <v>89026</v>
      </c>
      <c r="J973" s="4">
        <f>Table8[[#This Row],[FalsePositive]]+Table8[[#This Row],[FalseNegative]]</f>
        <v>196</v>
      </c>
      <c r="K973" s="4">
        <f>Table8[[#This Row],[TrueNegative]]+Table8[[#This Row],[TruePositive]]</f>
        <v>252637</v>
      </c>
    </row>
    <row r="974" spans="1:11" x14ac:dyDescent="0.2">
      <c r="A974">
        <v>14</v>
      </c>
      <c r="B974">
        <v>120</v>
      </c>
      <c r="C974">
        <v>3</v>
      </c>
      <c r="D974">
        <v>9</v>
      </c>
      <c r="E974">
        <v>20</v>
      </c>
      <c r="F974">
        <v>163501</v>
      </c>
      <c r="G974">
        <v>114</v>
      </c>
      <c r="H974">
        <v>127</v>
      </c>
      <c r="I974">
        <v>89091</v>
      </c>
      <c r="J974" s="4">
        <f>Table8[[#This Row],[FalsePositive]]+Table8[[#This Row],[FalseNegative]]</f>
        <v>241</v>
      </c>
      <c r="K974" s="4">
        <f>Table8[[#This Row],[TrueNegative]]+Table8[[#This Row],[TruePositive]]</f>
        <v>252592</v>
      </c>
    </row>
    <row r="975" spans="1:11" x14ac:dyDescent="0.2">
      <c r="A975">
        <v>14</v>
      </c>
      <c r="B975">
        <v>120</v>
      </c>
      <c r="C975">
        <v>6</v>
      </c>
      <c r="D975">
        <v>9</v>
      </c>
      <c r="E975">
        <v>20</v>
      </c>
      <c r="F975">
        <v>163300</v>
      </c>
      <c r="G975">
        <v>315</v>
      </c>
      <c r="H975">
        <v>192</v>
      </c>
      <c r="I975">
        <v>89026</v>
      </c>
      <c r="J975" s="4">
        <f>Table8[[#This Row],[FalsePositive]]+Table8[[#This Row],[FalseNegative]]</f>
        <v>507</v>
      </c>
      <c r="K975" s="4">
        <f>Table8[[#This Row],[TrueNegative]]+Table8[[#This Row],[TruePositive]]</f>
        <v>252326</v>
      </c>
    </row>
    <row r="976" spans="1:11" x14ac:dyDescent="0.2">
      <c r="A976">
        <v>14</v>
      </c>
      <c r="B976">
        <v>120</v>
      </c>
      <c r="C976">
        <v>9</v>
      </c>
      <c r="D976">
        <v>9</v>
      </c>
      <c r="E976">
        <v>20</v>
      </c>
      <c r="F976">
        <v>163380</v>
      </c>
      <c r="G976">
        <v>235</v>
      </c>
      <c r="H976">
        <v>127</v>
      </c>
      <c r="I976">
        <v>89091</v>
      </c>
      <c r="J976" s="4">
        <f>Table8[[#This Row],[FalsePositive]]+Table8[[#This Row],[FalseNegative]]</f>
        <v>362</v>
      </c>
      <c r="K976" s="4">
        <f>Table8[[#This Row],[TrueNegative]]+Table8[[#This Row],[TruePositive]]</f>
        <v>252471</v>
      </c>
    </row>
    <row r="977" spans="1:11" x14ac:dyDescent="0.2">
      <c r="A977">
        <v>14</v>
      </c>
      <c r="B977">
        <v>120</v>
      </c>
      <c r="C977">
        <v>12</v>
      </c>
      <c r="D977">
        <v>7</v>
      </c>
      <c r="E977">
        <v>20</v>
      </c>
      <c r="F977">
        <v>163571</v>
      </c>
      <c r="G977">
        <v>44</v>
      </c>
      <c r="H977">
        <v>192</v>
      </c>
      <c r="I977">
        <v>89026</v>
      </c>
      <c r="J977" s="4">
        <f>Table8[[#This Row],[FalsePositive]]+Table8[[#This Row],[FalseNegative]]</f>
        <v>236</v>
      </c>
      <c r="K977" s="4">
        <f>Table8[[#This Row],[TrueNegative]]+Table8[[#This Row],[TruePositive]]</f>
        <v>252597</v>
      </c>
    </row>
    <row r="978" spans="1:11" x14ac:dyDescent="0.2">
      <c r="A978">
        <v>14</v>
      </c>
      <c r="B978">
        <v>160</v>
      </c>
      <c r="C978">
        <v>3</v>
      </c>
      <c r="D978">
        <v>9</v>
      </c>
      <c r="E978">
        <v>20</v>
      </c>
      <c r="F978">
        <v>163286</v>
      </c>
      <c r="G978">
        <v>329</v>
      </c>
      <c r="H978">
        <v>167</v>
      </c>
      <c r="I978">
        <v>89051</v>
      </c>
      <c r="J978" s="4">
        <f>Table8[[#This Row],[FalsePositive]]+Table8[[#This Row],[FalseNegative]]</f>
        <v>496</v>
      </c>
      <c r="K978" s="4">
        <f>Table8[[#This Row],[TrueNegative]]+Table8[[#This Row],[TruePositive]]</f>
        <v>252337</v>
      </c>
    </row>
    <row r="979" spans="1:11" x14ac:dyDescent="0.2">
      <c r="A979">
        <v>14</v>
      </c>
      <c r="B979">
        <v>160</v>
      </c>
      <c r="C979">
        <v>6</v>
      </c>
      <c r="D979">
        <v>9</v>
      </c>
      <c r="E979">
        <v>20</v>
      </c>
      <c r="F979">
        <v>163464</v>
      </c>
      <c r="G979">
        <v>151</v>
      </c>
      <c r="H979">
        <v>167</v>
      </c>
      <c r="I979">
        <v>89051</v>
      </c>
      <c r="J979" s="4">
        <f>Table8[[#This Row],[FalsePositive]]+Table8[[#This Row],[FalseNegative]]</f>
        <v>318</v>
      </c>
      <c r="K979" s="4">
        <f>Table8[[#This Row],[TrueNegative]]+Table8[[#This Row],[TruePositive]]</f>
        <v>252515</v>
      </c>
    </row>
    <row r="980" spans="1:11" x14ac:dyDescent="0.2">
      <c r="A980">
        <v>14</v>
      </c>
      <c r="B980">
        <v>160</v>
      </c>
      <c r="C980">
        <v>9</v>
      </c>
      <c r="D980">
        <v>9</v>
      </c>
      <c r="E980">
        <v>20</v>
      </c>
      <c r="F980">
        <v>163409</v>
      </c>
      <c r="G980">
        <v>206</v>
      </c>
      <c r="H980">
        <v>167</v>
      </c>
      <c r="I980">
        <v>89051</v>
      </c>
      <c r="J980" s="4">
        <f>Table8[[#This Row],[FalsePositive]]+Table8[[#This Row],[FalseNegative]]</f>
        <v>373</v>
      </c>
      <c r="K980" s="4">
        <f>Table8[[#This Row],[TrueNegative]]+Table8[[#This Row],[TruePositive]]</f>
        <v>252460</v>
      </c>
    </row>
    <row r="981" spans="1:11" x14ac:dyDescent="0.2">
      <c r="A981">
        <v>14</v>
      </c>
      <c r="B981">
        <v>160</v>
      </c>
      <c r="C981">
        <v>12</v>
      </c>
      <c r="D981">
        <v>9</v>
      </c>
      <c r="E981">
        <v>20</v>
      </c>
      <c r="F981">
        <v>163382</v>
      </c>
      <c r="G981">
        <v>233</v>
      </c>
      <c r="H981">
        <v>190</v>
      </c>
      <c r="I981">
        <v>89028</v>
      </c>
      <c r="J981" s="4">
        <f>Table8[[#This Row],[FalsePositive]]+Table8[[#This Row],[FalseNegative]]</f>
        <v>423</v>
      </c>
      <c r="K981" s="4">
        <f>Table8[[#This Row],[TrueNegative]]+Table8[[#This Row],[TruePositive]]</f>
        <v>252410</v>
      </c>
    </row>
    <row r="982" spans="1:11" x14ac:dyDescent="0.2">
      <c r="A982">
        <v>14</v>
      </c>
      <c r="B982">
        <v>180</v>
      </c>
      <c r="C982">
        <v>3</v>
      </c>
      <c r="D982">
        <v>9</v>
      </c>
      <c r="E982">
        <v>20</v>
      </c>
      <c r="F982">
        <v>163291</v>
      </c>
      <c r="G982">
        <v>324</v>
      </c>
      <c r="H982">
        <v>187</v>
      </c>
      <c r="I982">
        <v>89031</v>
      </c>
      <c r="J982" s="4">
        <f>Table8[[#This Row],[FalsePositive]]+Table8[[#This Row],[FalseNegative]]</f>
        <v>511</v>
      </c>
      <c r="K982" s="4">
        <f>Table8[[#This Row],[TrueNegative]]+Table8[[#This Row],[TruePositive]]</f>
        <v>252322</v>
      </c>
    </row>
    <row r="983" spans="1:11" x14ac:dyDescent="0.2">
      <c r="A983">
        <v>14</v>
      </c>
      <c r="B983">
        <v>180</v>
      </c>
      <c r="C983">
        <v>6</v>
      </c>
      <c r="D983">
        <v>9</v>
      </c>
      <c r="E983">
        <v>20</v>
      </c>
      <c r="F983">
        <v>163420</v>
      </c>
      <c r="G983">
        <v>195</v>
      </c>
      <c r="H983">
        <v>187</v>
      </c>
      <c r="I983">
        <v>89031</v>
      </c>
      <c r="J983" s="4">
        <f>Table8[[#This Row],[FalsePositive]]+Table8[[#This Row],[FalseNegative]]</f>
        <v>382</v>
      </c>
      <c r="K983" s="4">
        <f>Table8[[#This Row],[TrueNegative]]+Table8[[#This Row],[TruePositive]]</f>
        <v>252451</v>
      </c>
    </row>
    <row r="984" spans="1:11" x14ac:dyDescent="0.2">
      <c r="A984">
        <v>14</v>
      </c>
      <c r="B984">
        <v>180</v>
      </c>
      <c r="C984">
        <v>9</v>
      </c>
      <c r="D984">
        <v>7</v>
      </c>
      <c r="E984">
        <v>20</v>
      </c>
      <c r="F984">
        <v>163505</v>
      </c>
      <c r="G984">
        <v>110</v>
      </c>
      <c r="H984">
        <v>192</v>
      </c>
      <c r="I984">
        <v>89026</v>
      </c>
      <c r="J984" s="4">
        <f>Table8[[#This Row],[FalsePositive]]+Table8[[#This Row],[FalseNegative]]</f>
        <v>302</v>
      </c>
      <c r="K984" s="4">
        <f>Table8[[#This Row],[TrueNegative]]+Table8[[#This Row],[TruePositive]]</f>
        <v>252531</v>
      </c>
    </row>
    <row r="985" spans="1:11" x14ac:dyDescent="0.2">
      <c r="A985">
        <v>14</v>
      </c>
      <c r="B985">
        <v>180</v>
      </c>
      <c r="C985">
        <v>12</v>
      </c>
      <c r="D985">
        <v>9</v>
      </c>
      <c r="E985">
        <v>20</v>
      </c>
      <c r="F985">
        <v>163533</v>
      </c>
      <c r="G985">
        <v>82</v>
      </c>
      <c r="H985">
        <v>187</v>
      </c>
      <c r="I985">
        <v>89031</v>
      </c>
      <c r="J985" s="4">
        <f>Table8[[#This Row],[FalsePositive]]+Table8[[#This Row],[FalseNegative]]</f>
        <v>269</v>
      </c>
      <c r="K985" s="4">
        <f>Table8[[#This Row],[TrueNegative]]+Table8[[#This Row],[TruePositive]]</f>
        <v>252564</v>
      </c>
    </row>
    <row r="986" spans="1:11" x14ac:dyDescent="0.2">
      <c r="A986">
        <v>14</v>
      </c>
      <c r="B986">
        <v>120</v>
      </c>
      <c r="C986">
        <v>3</v>
      </c>
      <c r="D986">
        <v>9</v>
      </c>
      <c r="E986">
        <v>30</v>
      </c>
      <c r="F986">
        <v>163474</v>
      </c>
      <c r="G986">
        <v>141</v>
      </c>
      <c r="H986">
        <v>127</v>
      </c>
      <c r="I986">
        <v>89091</v>
      </c>
      <c r="J986" s="4">
        <f>Table8[[#This Row],[FalsePositive]]+Table8[[#This Row],[FalseNegative]]</f>
        <v>268</v>
      </c>
      <c r="K986" s="4">
        <f>Table8[[#This Row],[TrueNegative]]+Table8[[#This Row],[TruePositive]]</f>
        <v>252565</v>
      </c>
    </row>
    <row r="987" spans="1:11" x14ac:dyDescent="0.2">
      <c r="A987">
        <v>14</v>
      </c>
      <c r="B987">
        <v>120</v>
      </c>
      <c r="C987">
        <v>6</v>
      </c>
      <c r="D987">
        <v>7</v>
      </c>
      <c r="E987">
        <v>30</v>
      </c>
      <c r="F987">
        <v>163567</v>
      </c>
      <c r="G987">
        <v>48</v>
      </c>
      <c r="H987">
        <v>192</v>
      </c>
      <c r="I987">
        <v>89026</v>
      </c>
      <c r="J987" s="4">
        <f>Table8[[#This Row],[FalsePositive]]+Table8[[#This Row],[FalseNegative]]</f>
        <v>240</v>
      </c>
      <c r="K987" s="4">
        <f>Table8[[#This Row],[TrueNegative]]+Table8[[#This Row],[TruePositive]]</f>
        <v>252593</v>
      </c>
    </row>
    <row r="988" spans="1:11" x14ac:dyDescent="0.2">
      <c r="A988">
        <v>14</v>
      </c>
      <c r="B988">
        <v>120</v>
      </c>
      <c r="C988">
        <v>9</v>
      </c>
      <c r="D988">
        <v>9</v>
      </c>
      <c r="E988">
        <v>30</v>
      </c>
      <c r="F988">
        <v>163371</v>
      </c>
      <c r="G988">
        <v>244</v>
      </c>
      <c r="H988">
        <v>127</v>
      </c>
      <c r="I988">
        <v>89091</v>
      </c>
      <c r="J988" s="4">
        <f>Table8[[#This Row],[FalsePositive]]+Table8[[#This Row],[FalseNegative]]</f>
        <v>371</v>
      </c>
      <c r="K988" s="4">
        <f>Table8[[#This Row],[TrueNegative]]+Table8[[#This Row],[TruePositive]]</f>
        <v>252462</v>
      </c>
    </row>
    <row r="989" spans="1:11" x14ac:dyDescent="0.2">
      <c r="A989">
        <v>14</v>
      </c>
      <c r="B989">
        <v>120</v>
      </c>
      <c r="C989">
        <v>12</v>
      </c>
      <c r="D989">
        <v>9</v>
      </c>
      <c r="E989">
        <v>30</v>
      </c>
      <c r="F989">
        <v>163436</v>
      </c>
      <c r="G989">
        <v>179</v>
      </c>
      <c r="H989">
        <v>127</v>
      </c>
      <c r="I989">
        <v>89091</v>
      </c>
      <c r="J989" s="4">
        <f>Table8[[#This Row],[FalsePositive]]+Table8[[#This Row],[FalseNegative]]</f>
        <v>306</v>
      </c>
      <c r="K989" s="4">
        <f>Table8[[#This Row],[TrueNegative]]+Table8[[#This Row],[TruePositive]]</f>
        <v>252527</v>
      </c>
    </row>
    <row r="990" spans="1:11" x14ac:dyDescent="0.2">
      <c r="A990">
        <v>14</v>
      </c>
      <c r="B990">
        <v>160</v>
      </c>
      <c r="C990">
        <v>3</v>
      </c>
      <c r="D990">
        <v>9</v>
      </c>
      <c r="E990">
        <v>30</v>
      </c>
      <c r="F990">
        <v>163364</v>
      </c>
      <c r="G990">
        <v>251</v>
      </c>
      <c r="H990">
        <v>172</v>
      </c>
      <c r="I990">
        <v>89046</v>
      </c>
      <c r="J990" s="4">
        <f>Table8[[#This Row],[FalsePositive]]+Table8[[#This Row],[FalseNegative]]</f>
        <v>423</v>
      </c>
      <c r="K990" s="4">
        <f>Table8[[#This Row],[TrueNegative]]+Table8[[#This Row],[TruePositive]]</f>
        <v>252410</v>
      </c>
    </row>
    <row r="991" spans="1:11" x14ac:dyDescent="0.2">
      <c r="A991">
        <v>14</v>
      </c>
      <c r="B991">
        <v>160</v>
      </c>
      <c r="C991">
        <v>6</v>
      </c>
      <c r="D991">
        <v>7</v>
      </c>
      <c r="E991">
        <v>30</v>
      </c>
      <c r="F991">
        <v>163611</v>
      </c>
      <c r="G991">
        <v>4</v>
      </c>
      <c r="H991">
        <v>192</v>
      </c>
      <c r="I991">
        <v>89026</v>
      </c>
      <c r="J991" s="4">
        <f>Table8[[#This Row],[FalsePositive]]+Table8[[#This Row],[FalseNegative]]</f>
        <v>196</v>
      </c>
      <c r="K991" s="4">
        <f>Table8[[#This Row],[TrueNegative]]+Table8[[#This Row],[TruePositive]]</f>
        <v>252637</v>
      </c>
    </row>
    <row r="992" spans="1:11" x14ac:dyDescent="0.2">
      <c r="A992">
        <v>14</v>
      </c>
      <c r="B992">
        <v>160</v>
      </c>
      <c r="C992">
        <v>9</v>
      </c>
      <c r="D992">
        <v>9</v>
      </c>
      <c r="E992">
        <v>30</v>
      </c>
      <c r="F992">
        <v>163382</v>
      </c>
      <c r="G992">
        <v>233</v>
      </c>
      <c r="H992">
        <v>167</v>
      </c>
      <c r="I992">
        <v>89051</v>
      </c>
      <c r="J992" s="4">
        <f>Table8[[#This Row],[FalsePositive]]+Table8[[#This Row],[FalseNegative]]</f>
        <v>400</v>
      </c>
      <c r="K992" s="4">
        <f>Table8[[#This Row],[TrueNegative]]+Table8[[#This Row],[TruePositive]]</f>
        <v>252433</v>
      </c>
    </row>
    <row r="993" spans="1:11" x14ac:dyDescent="0.2">
      <c r="A993">
        <v>14</v>
      </c>
      <c r="B993">
        <v>160</v>
      </c>
      <c r="C993">
        <v>12</v>
      </c>
      <c r="D993">
        <v>9</v>
      </c>
      <c r="E993">
        <v>30</v>
      </c>
      <c r="F993">
        <v>163377</v>
      </c>
      <c r="G993">
        <v>238</v>
      </c>
      <c r="H993">
        <v>167</v>
      </c>
      <c r="I993">
        <v>89051</v>
      </c>
      <c r="J993" s="4">
        <f>Table8[[#This Row],[FalsePositive]]+Table8[[#This Row],[FalseNegative]]</f>
        <v>405</v>
      </c>
      <c r="K993" s="4">
        <f>Table8[[#This Row],[TrueNegative]]+Table8[[#This Row],[TruePositive]]</f>
        <v>252428</v>
      </c>
    </row>
    <row r="994" spans="1:11" x14ac:dyDescent="0.2">
      <c r="A994">
        <v>14</v>
      </c>
      <c r="B994">
        <v>180</v>
      </c>
      <c r="C994">
        <v>3</v>
      </c>
      <c r="D994">
        <v>9</v>
      </c>
      <c r="E994">
        <v>30</v>
      </c>
      <c r="F994">
        <v>163454</v>
      </c>
      <c r="G994">
        <v>161</v>
      </c>
      <c r="H994">
        <v>187</v>
      </c>
      <c r="I994">
        <v>89031</v>
      </c>
      <c r="J994" s="4">
        <f>Table8[[#This Row],[FalsePositive]]+Table8[[#This Row],[FalseNegative]]</f>
        <v>348</v>
      </c>
      <c r="K994" s="4">
        <f>Table8[[#This Row],[TrueNegative]]+Table8[[#This Row],[TruePositive]]</f>
        <v>252485</v>
      </c>
    </row>
    <row r="995" spans="1:11" x14ac:dyDescent="0.2">
      <c r="A995">
        <v>14</v>
      </c>
      <c r="B995">
        <v>180</v>
      </c>
      <c r="C995">
        <v>6</v>
      </c>
      <c r="D995">
        <v>9</v>
      </c>
      <c r="E995">
        <v>30</v>
      </c>
      <c r="F995">
        <v>163382</v>
      </c>
      <c r="G995">
        <v>233</v>
      </c>
      <c r="H995">
        <v>187</v>
      </c>
      <c r="I995">
        <v>89031</v>
      </c>
      <c r="J995" s="4">
        <f>Table8[[#This Row],[FalsePositive]]+Table8[[#This Row],[FalseNegative]]</f>
        <v>420</v>
      </c>
      <c r="K995" s="4">
        <f>Table8[[#This Row],[TrueNegative]]+Table8[[#This Row],[TruePositive]]</f>
        <v>252413</v>
      </c>
    </row>
    <row r="996" spans="1:11" x14ac:dyDescent="0.2">
      <c r="A996">
        <v>14</v>
      </c>
      <c r="B996">
        <v>180</v>
      </c>
      <c r="C996">
        <v>9</v>
      </c>
      <c r="D996">
        <v>9</v>
      </c>
      <c r="E996">
        <v>30</v>
      </c>
      <c r="F996">
        <v>163439</v>
      </c>
      <c r="G996">
        <v>176</v>
      </c>
      <c r="H996">
        <v>187</v>
      </c>
      <c r="I996">
        <v>89031</v>
      </c>
      <c r="J996" s="4">
        <f>Table8[[#This Row],[FalsePositive]]+Table8[[#This Row],[FalseNegative]]</f>
        <v>363</v>
      </c>
      <c r="K996" s="4">
        <f>Table8[[#This Row],[TrueNegative]]+Table8[[#This Row],[TruePositive]]</f>
        <v>252470</v>
      </c>
    </row>
    <row r="997" spans="1:11" x14ac:dyDescent="0.2">
      <c r="A997">
        <v>14</v>
      </c>
      <c r="B997">
        <v>180</v>
      </c>
      <c r="C997">
        <v>12</v>
      </c>
      <c r="D997">
        <v>9</v>
      </c>
      <c r="E997">
        <v>30</v>
      </c>
      <c r="F997">
        <v>163313</v>
      </c>
      <c r="G997">
        <v>302</v>
      </c>
      <c r="H997">
        <v>187</v>
      </c>
      <c r="I997">
        <v>89031</v>
      </c>
      <c r="J997" s="4">
        <f>Table8[[#This Row],[FalsePositive]]+Table8[[#This Row],[FalseNegative]]</f>
        <v>489</v>
      </c>
      <c r="K997" s="4">
        <f>Table8[[#This Row],[TrueNegative]]+Table8[[#This Row],[TruePositive]]</f>
        <v>252344</v>
      </c>
    </row>
    <row r="998" spans="1:11" x14ac:dyDescent="0.2">
      <c r="A998">
        <v>14</v>
      </c>
      <c r="B998">
        <v>120</v>
      </c>
      <c r="C998">
        <v>3</v>
      </c>
      <c r="D998">
        <v>7</v>
      </c>
      <c r="E998">
        <v>40</v>
      </c>
      <c r="F998">
        <v>163544</v>
      </c>
      <c r="G998">
        <v>71</v>
      </c>
      <c r="H998">
        <v>192</v>
      </c>
      <c r="I998">
        <v>89026</v>
      </c>
      <c r="J998" s="4">
        <f>Table8[[#This Row],[FalsePositive]]+Table8[[#This Row],[FalseNegative]]</f>
        <v>263</v>
      </c>
      <c r="K998" s="4">
        <f>Table8[[#This Row],[TrueNegative]]+Table8[[#This Row],[TruePositive]]</f>
        <v>252570</v>
      </c>
    </row>
    <row r="999" spans="1:11" x14ac:dyDescent="0.2">
      <c r="A999">
        <v>14</v>
      </c>
      <c r="B999">
        <v>120</v>
      </c>
      <c r="C999">
        <v>6</v>
      </c>
      <c r="D999">
        <v>9</v>
      </c>
      <c r="E999">
        <v>40</v>
      </c>
      <c r="F999">
        <v>163407</v>
      </c>
      <c r="G999">
        <v>208</v>
      </c>
      <c r="H999">
        <v>127</v>
      </c>
      <c r="I999">
        <v>89091</v>
      </c>
      <c r="J999" s="4">
        <f>Table8[[#This Row],[FalsePositive]]+Table8[[#This Row],[FalseNegative]]</f>
        <v>335</v>
      </c>
      <c r="K999" s="4">
        <f>Table8[[#This Row],[TrueNegative]]+Table8[[#This Row],[TruePositive]]</f>
        <v>252498</v>
      </c>
    </row>
    <row r="1000" spans="1:11" x14ac:dyDescent="0.2">
      <c r="A1000">
        <v>14</v>
      </c>
      <c r="B1000">
        <v>120</v>
      </c>
      <c r="C1000">
        <v>9</v>
      </c>
      <c r="D1000">
        <v>9</v>
      </c>
      <c r="E1000">
        <v>40</v>
      </c>
      <c r="F1000">
        <v>163432</v>
      </c>
      <c r="G1000">
        <v>183</v>
      </c>
      <c r="H1000">
        <v>127</v>
      </c>
      <c r="I1000">
        <v>89091</v>
      </c>
      <c r="J1000" s="4">
        <f>Table8[[#This Row],[FalsePositive]]+Table8[[#This Row],[FalseNegative]]</f>
        <v>310</v>
      </c>
      <c r="K1000" s="4">
        <f>Table8[[#This Row],[TrueNegative]]+Table8[[#This Row],[TruePositive]]</f>
        <v>252523</v>
      </c>
    </row>
    <row r="1001" spans="1:11" x14ac:dyDescent="0.2">
      <c r="A1001">
        <v>14</v>
      </c>
      <c r="B1001">
        <v>120</v>
      </c>
      <c r="C1001">
        <v>12</v>
      </c>
      <c r="D1001">
        <v>9</v>
      </c>
      <c r="E1001">
        <v>40</v>
      </c>
      <c r="F1001">
        <v>163301</v>
      </c>
      <c r="G1001">
        <v>314</v>
      </c>
      <c r="H1001">
        <v>188</v>
      </c>
      <c r="I1001">
        <v>89030</v>
      </c>
      <c r="J1001" s="4">
        <f>Table8[[#This Row],[FalsePositive]]+Table8[[#This Row],[FalseNegative]]</f>
        <v>502</v>
      </c>
      <c r="K1001" s="4">
        <f>Table8[[#This Row],[TrueNegative]]+Table8[[#This Row],[TruePositive]]</f>
        <v>252331</v>
      </c>
    </row>
    <row r="1002" spans="1:11" x14ac:dyDescent="0.2">
      <c r="A1002">
        <v>14</v>
      </c>
      <c r="B1002">
        <v>160</v>
      </c>
      <c r="C1002">
        <v>3</v>
      </c>
      <c r="D1002">
        <v>9</v>
      </c>
      <c r="E1002">
        <v>40</v>
      </c>
      <c r="F1002">
        <v>163339</v>
      </c>
      <c r="G1002">
        <v>276</v>
      </c>
      <c r="H1002">
        <v>167</v>
      </c>
      <c r="I1002">
        <v>89051</v>
      </c>
      <c r="J1002" s="4">
        <f>Table8[[#This Row],[FalsePositive]]+Table8[[#This Row],[FalseNegative]]</f>
        <v>443</v>
      </c>
      <c r="K1002" s="4">
        <f>Table8[[#This Row],[TrueNegative]]+Table8[[#This Row],[TruePositive]]</f>
        <v>252390</v>
      </c>
    </row>
    <row r="1003" spans="1:11" x14ac:dyDescent="0.2">
      <c r="A1003">
        <v>14</v>
      </c>
      <c r="B1003">
        <v>160</v>
      </c>
      <c r="C1003">
        <v>6</v>
      </c>
      <c r="D1003">
        <v>9</v>
      </c>
      <c r="E1003">
        <v>40</v>
      </c>
      <c r="F1003">
        <v>163387</v>
      </c>
      <c r="G1003">
        <v>228</v>
      </c>
      <c r="H1003">
        <v>170</v>
      </c>
      <c r="I1003">
        <v>89048</v>
      </c>
      <c r="J1003" s="4">
        <f>Table8[[#This Row],[FalsePositive]]+Table8[[#This Row],[FalseNegative]]</f>
        <v>398</v>
      </c>
      <c r="K1003" s="4">
        <f>Table8[[#This Row],[TrueNegative]]+Table8[[#This Row],[TruePositive]]</f>
        <v>252435</v>
      </c>
    </row>
    <row r="1004" spans="1:11" x14ac:dyDescent="0.2">
      <c r="A1004">
        <v>14</v>
      </c>
      <c r="B1004">
        <v>160</v>
      </c>
      <c r="C1004">
        <v>9</v>
      </c>
      <c r="D1004">
        <v>9</v>
      </c>
      <c r="E1004">
        <v>40</v>
      </c>
      <c r="F1004">
        <v>163465</v>
      </c>
      <c r="G1004">
        <v>150</v>
      </c>
      <c r="H1004">
        <v>167</v>
      </c>
      <c r="I1004">
        <v>89051</v>
      </c>
      <c r="J1004" s="4">
        <f>Table8[[#This Row],[FalsePositive]]+Table8[[#This Row],[FalseNegative]]</f>
        <v>317</v>
      </c>
      <c r="K1004" s="4">
        <f>Table8[[#This Row],[TrueNegative]]+Table8[[#This Row],[TruePositive]]</f>
        <v>252516</v>
      </c>
    </row>
    <row r="1005" spans="1:11" x14ac:dyDescent="0.2">
      <c r="A1005">
        <v>14</v>
      </c>
      <c r="B1005">
        <v>160</v>
      </c>
      <c r="C1005">
        <v>12</v>
      </c>
      <c r="D1005">
        <v>9</v>
      </c>
      <c r="E1005">
        <v>40</v>
      </c>
      <c r="F1005">
        <v>163486</v>
      </c>
      <c r="G1005">
        <v>129</v>
      </c>
      <c r="H1005">
        <v>180</v>
      </c>
      <c r="I1005">
        <v>89038</v>
      </c>
      <c r="J1005" s="4">
        <f>Table8[[#This Row],[FalsePositive]]+Table8[[#This Row],[FalseNegative]]</f>
        <v>309</v>
      </c>
      <c r="K1005" s="4">
        <f>Table8[[#This Row],[TrueNegative]]+Table8[[#This Row],[TruePositive]]</f>
        <v>252524</v>
      </c>
    </row>
    <row r="1006" spans="1:11" x14ac:dyDescent="0.2">
      <c r="A1006">
        <v>14</v>
      </c>
      <c r="B1006">
        <v>180</v>
      </c>
      <c r="C1006">
        <v>3</v>
      </c>
      <c r="D1006">
        <v>7</v>
      </c>
      <c r="E1006">
        <v>40</v>
      </c>
      <c r="F1006">
        <v>163589</v>
      </c>
      <c r="G1006">
        <v>26</v>
      </c>
      <c r="H1006">
        <v>192</v>
      </c>
      <c r="I1006">
        <v>89026</v>
      </c>
      <c r="J1006" s="4">
        <f>Table8[[#This Row],[FalsePositive]]+Table8[[#This Row],[FalseNegative]]</f>
        <v>218</v>
      </c>
      <c r="K1006" s="4">
        <f>Table8[[#This Row],[TrueNegative]]+Table8[[#This Row],[TruePositive]]</f>
        <v>252615</v>
      </c>
    </row>
    <row r="1007" spans="1:11" x14ac:dyDescent="0.2">
      <c r="A1007">
        <v>14</v>
      </c>
      <c r="B1007">
        <v>180</v>
      </c>
      <c r="C1007">
        <v>6</v>
      </c>
      <c r="D1007">
        <v>9</v>
      </c>
      <c r="E1007">
        <v>40</v>
      </c>
      <c r="F1007">
        <v>163461</v>
      </c>
      <c r="G1007">
        <v>154</v>
      </c>
      <c r="H1007">
        <v>187</v>
      </c>
      <c r="I1007">
        <v>89031</v>
      </c>
      <c r="J1007" s="4">
        <f>Table8[[#This Row],[FalsePositive]]+Table8[[#This Row],[FalseNegative]]</f>
        <v>341</v>
      </c>
      <c r="K1007" s="4">
        <f>Table8[[#This Row],[TrueNegative]]+Table8[[#This Row],[TruePositive]]</f>
        <v>252492</v>
      </c>
    </row>
    <row r="1008" spans="1:11" x14ac:dyDescent="0.2">
      <c r="A1008">
        <v>14</v>
      </c>
      <c r="B1008">
        <v>180</v>
      </c>
      <c r="C1008">
        <v>9</v>
      </c>
      <c r="D1008">
        <v>7</v>
      </c>
      <c r="E1008">
        <v>40</v>
      </c>
      <c r="F1008">
        <v>163558</v>
      </c>
      <c r="G1008">
        <v>57</v>
      </c>
      <c r="H1008">
        <v>192</v>
      </c>
      <c r="I1008">
        <v>89026</v>
      </c>
      <c r="J1008" s="4">
        <f>Table8[[#This Row],[FalsePositive]]+Table8[[#This Row],[FalseNegative]]</f>
        <v>249</v>
      </c>
      <c r="K1008" s="4">
        <f>Table8[[#This Row],[TrueNegative]]+Table8[[#This Row],[TruePositive]]</f>
        <v>252584</v>
      </c>
    </row>
    <row r="1009" spans="1:11" x14ac:dyDescent="0.2">
      <c r="A1009">
        <v>14</v>
      </c>
      <c r="B1009">
        <v>180</v>
      </c>
      <c r="C1009">
        <v>12</v>
      </c>
      <c r="D1009">
        <v>9</v>
      </c>
      <c r="E1009">
        <v>40</v>
      </c>
      <c r="F1009">
        <v>163392</v>
      </c>
      <c r="G1009">
        <v>223</v>
      </c>
      <c r="H1009">
        <v>187</v>
      </c>
      <c r="I1009">
        <v>89031</v>
      </c>
      <c r="J1009" s="4">
        <f>Table8[[#This Row],[FalsePositive]]+Table8[[#This Row],[FalseNegative]]</f>
        <v>410</v>
      </c>
      <c r="K1009" s="4">
        <f>Table8[[#This Row],[TrueNegative]]+Table8[[#This Row],[TruePositive]]</f>
        <v>252423</v>
      </c>
    </row>
    <row r="1010" spans="1:11" x14ac:dyDescent="0.2">
      <c r="A1010">
        <v>14</v>
      </c>
      <c r="B1010">
        <v>120</v>
      </c>
      <c r="C1010">
        <v>3</v>
      </c>
      <c r="D1010">
        <v>11</v>
      </c>
      <c r="E1010">
        <v>50</v>
      </c>
      <c r="F1010">
        <v>163492</v>
      </c>
      <c r="G1010">
        <v>123</v>
      </c>
      <c r="H1010">
        <v>350</v>
      </c>
      <c r="I1010">
        <v>88868</v>
      </c>
      <c r="J1010" s="4">
        <f>Table8[[#This Row],[FalsePositive]]+Table8[[#This Row],[FalseNegative]]</f>
        <v>473</v>
      </c>
      <c r="K1010" s="4">
        <f>Table8[[#This Row],[TrueNegative]]+Table8[[#This Row],[TruePositive]]</f>
        <v>252360</v>
      </c>
    </row>
    <row r="1011" spans="1:11" x14ac:dyDescent="0.2">
      <c r="A1011">
        <v>14</v>
      </c>
      <c r="B1011">
        <v>120</v>
      </c>
      <c r="C1011">
        <v>6</v>
      </c>
      <c r="D1011">
        <v>9</v>
      </c>
      <c r="E1011">
        <v>50</v>
      </c>
      <c r="F1011">
        <v>163332</v>
      </c>
      <c r="G1011">
        <v>283</v>
      </c>
      <c r="H1011">
        <v>130</v>
      </c>
      <c r="I1011">
        <v>89088</v>
      </c>
      <c r="J1011" s="4">
        <f>Table8[[#This Row],[FalsePositive]]+Table8[[#This Row],[FalseNegative]]</f>
        <v>413</v>
      </c>
      <c r="K1011" s="4">
        <f>Table8[[#This Row],[TrueNegative]]+Table8[[#This Row],[TruePositive]]</f>
        <v>252420</v>
      </c>
    </row>
    <row r="1012" spans="1:11" x14ac:dyDescent="0.2">
      <c r="A1012">
        <v>14</v>
      </c>
      <c r="B1012">
        <v>120</v>
      </c>
      <c r="C1012">
        <v>9</v>
      </c>
      <c r="D1012">
        <v>7</v>
      </c>
      <c r="E1012">
        <v>50</v>
      </c>
      <c r="F1012">
        <v>163574</v>
      </c>
      <c r="G1012">
        <v>41</v>
      </c>
      <c r="H1012">
        <v>192</v>
      </c>
      <c r="I1012">
        <v>89026</v>
      </c>
      <c r="J1012" s="4">
        <f>Table8[[#This Row],[FalsePositive]]+Table8[[#This Row],[FalseNegative]]</f>
        <v>233</v>
      </c>
      <c r="K1012" s="4">
        <f>Table8[[#This Row],[TrueNegative]]+Table8[[#This Row],[TruePositive]]</f>
        <v>252600</v>
      </c>
    </row>
    <row r="1013" spans="1:11" x14ac:dyDescent="0.2">
      <c r="A1013">
        <v>14</v>
      </c>
      <c r="B1013">
        <v>120</v>
      </c>
      <c r="C1013">
        <v>12</v>
      </c>
      <c r="D1013">
        <v>9</v>
      </c>
      <c r="E1013">
        <v>50</v>
      </c>
      <c r="F1013">
        <v>163298</v>
      </c>
      <c r="G1013">
        <v>317</v>
      </c>
      <c r="H1013">
        <v>134</v>
      </c>
      <c r="I1013">
        <v>89084</v>
      </c>
      <c r="J1013" s="4">
        <f>Table8[[#This Row],[FalsePositive]]+Table8[[#This Row],[FalseNegative]]</f>
        <v>451</v>
      </c>
      <c r="K1013" s="4">
        <f>Table8[[#This Row],[TrueNegative]]+Table8[[#This Row],[TruePositive]]</f>
        <v>252382</v>
      </c>
    </row>
    <row r="1014" spans="1:11" x14ac:dyDescent="0.2">
      <c r="A1014">
        <v>14</v>
      </c>
      <c r="B1014">
        <v>160</v>
      </c>
      <c r="C1014">
        <v>3</v>
      </c>
      <c r="D1014">
        <v>9</v>
      </c>
      <c r="E1014">
        <v>50</v>
      </c>
      <c r="F1014">
        <v>163415</v>
      </c>
      <c r="G1014">
        <v>200</v>
      </c>
      <c r="H1014">
        <v>167</v>
      </c>
      <c r="I1014">
        <v>89051</v>
      </c>
      <c r="J1014" s="4">
        <f>Table8[[#This Row],[FalsePositive]]+Table8[[#This Row],[FalseNegative]]</f>
        <v>367</v>
      </c>
      <c r="K1014" s="4">
        <f>Table8[[#This Row],[TrueNegative]]+Table8[[#This Row],[TruePositive]]</f>
        <v>252466</v>
      </c>
    </row>
    <row r="1015" spans="1:11" x14ac:dyDescent="0.2">
      <c r="A1015">
        <v>14</v>
      </c>
      <c r="B1015">
        <v>160</v>
      </c>
      <c r="C1015">
        <v>6</v>
      </c>
      <c r="D1015">
        <v>9</v>
      </c>
      <c r="E1015">
        <v>50</v>
      </c>
      <c r="F1015">
        <v>163577</v>
      </c>
      <c r="G1015">
        <v>38</v>
      </c>
      <c r="H1015">
        <v>167</v>
      </c>
      <c r="I1015">
        <v>89051</v>
      </c>
      <c r="J1015" s="4">
        <f>Table8[[#This Row],[FalsePositive]]+Table8[[#This Row],[FalseNegative]]</f>
        <v>205</v>
      </c>
      <c r="K1015" s="4">
        <f>Table8[[#This Row],[TrueNegative]]+Table8[[#This Row],[TruePositive]]</f>
        <v>252628</v>
      </c>
    </row>
    <row r="1016" spans="1:11" x14ac:dyDescent="0.2">
      <c r="A1016">
        <v>14</v>
      </c>
      <c r="B1016">
        <v>160</v>
      </c>
      <c r="C1016">
        <v>9</v>
      </c>
      <c r="D1016">
        <v>9</v>
      </c>
      <c r="E1016">
        <v>50</v>
      </c>
      <c r="F1016">
        <v>163271</v>
      </c>
      <c r="G1016">
        <v>344</v>
      </c>
      <c r="H1016">
        <v>167</v>
      </c>
      <c r="I1016">
        <v>89051</v>
      </c>
      <c r="J1016" s="4">
        <f>Table8[[#This Row],[FalsePositive]]+Table8[[#This Row],[FalseNegative]]</f>
        <v>511</v>
      </c>
      <c r="K1016" s="4">
        <f>Table8[[#This Row],[TrueNegative]]+Table8[[#This Row],[TruePositive]]</f>
        <v>252322</v>
      </c>
    </row>
    <row r="1017" spans="1:11" x14ac:dyDescent="0.2">
      <c r="A1017">
        <v>14</v>
      </c>
      <c r="B1017">
        <v>160</v>
      </c>
      <c r="C1017">
        <v>12</v>
      </c>
      <c r="D1017">
        <v>9</v>
      </c>
      <c r="E1017">
        <v>50</v>
      </c>
      <c r="F1017">
        <v>163381</v>
      </c>
      <c r="G1017">
        <v>234</v>
      </c>
      <c r="H1017">
        <v>167</v>
      </c>
      <c r="I1017">
        <v>89051</v>
      </c>
      <c r="J1017" s="4">
        <f>Table8[[#This Row],[FalsePositive]]+Table8[[#This Row],[FalseNegative]]</f>
        <v>401</v>
      </c>
      <c r="K1017" s="4">
        <f>Table8[[#This Row],[TrueNegative]]+Table8[[#This Row],[TruePositive]]</f>
        <v>252432</v>
      </c>
    </row>
    <row r="1018" spans="1:11" x14ac:dyDescent="0.2">
      <c r="A1018">
        <v>14</v>
      </c>
      <c r="B1018">
        <v>180</v>
      </c>
      <c r="C1018">
        <v>3</v>
      </c>
      <c r="D1018">
        <v>9</v>
      </c>
      <c r="E1018">
        <v>50</v>
      </c>
      <c r="F1018">
        <v>163401</v>
      </c>
      <c r="G1018">
        <v>214</v>
      </c>
      <c r="H1018">
        <v>187</v>
      </c>
      <c r="I1018">
        <v>89031</v>
      </c>
      <c r="J1018" s="4">
        <f>Table8[[#This Row],[FalsePositive]]+Table8[[#This Row],[FalseNegative]]</f>
        <v>401</v>
      </c>
      <c r="K1018" s="4">
        <f>Table8[[#This Row],[TrueNegative]]+Table8[[#This Row],[TruePositive]]</f>
        <v>252432</v>
      </c>
    </row>
    <row r="1019" spans="1:11" x14ac:dyDescent="0.2">
      <c r="A1019">
        <v>14</v>
      </c>
      <c r="B1019">
        <v>180</v>
      </c>
      <c r="C1019">
        <v>6</v>
      </c>
      <c r="D1019">
        <v>7</v>
      </c>
      <c r="E1019">
        <v>50</v>
      </c>
      <c r="F1019">
        <v>163587</v>
      </c>
      <c r="G1019">
        <v>28</v>
      </c>
      <c r="H1019">
        <v>192</v>
      </c>
      <c r="I1019">
        <v>89026</v>
      </c>
      <c r="J1019" s="4">
        <f>Table8[[#This Row],[FalsePositive]]+Table8[[#This Row],[FalseNegative]]</f>
        <v>220</v>
      </c>
      <c r="K1019" s="4">
        <f>Table8[[#This Row],[TrueNegative]]+Table8[[#This Row],[TruePositive]]</f>
        <v>252613</v>
      </c>
    </row>
    <row r="1020" spans="1:11" x14ac:dyDescent="0.2">
      <c r="A1020">
        <v>14</v>
      </c>
      <c r="B1020">
        <v>180</v>
      </c>
      <c r="C1020">
        <v>9</v>
      </c>
      <c r="D1020">
        <v>9</v>
      </c>
      <c r="E1020">
        <v>50</v>
      </c>
      <c r="F1020">
        <v>163476</v>
      </c>
      <c r="G1020">
        <v>139</v>
      </c>
      <c r="H1020">
        <v>187</v>
      </c>
      <c r="I1020">
        <v>89031</v>
      </c>
      <c r="J1020" s="4">
        <f>Table8[[#This Row],[FalsePositive]]+Table8[[#This Row],[FalseNegative]]</f>
        <v>326</v>
      </c>
      <c r="K1020" s="4">
        <f>Table8[[#This Row],[TrueNegative]]+Table8[[#This Row],[TruePositive]]</f>
        <v>252507</v>
      </c>
    </row>
    <row r="1021" spans="1:11" x14ac:dyDescent="0.2">
      <c r="A1021">
        <v>14</v>
      </c>
      <c r="B1021">
        <v>180</v>
      </c>
      <c r="C1021">
        <v>12</v>
      </c>
      <c r="D1021">
        <v>9</v>
      </c>
      <c r="E1021">
        <v>50</v>
      </c>
      <c r="F1021">
        <v>163480</v>
      </c>
      <c r="G1021">
        <v>135</v>
      </c>
      <c r="H1021">
        <v>187</v>
      </c>
      <c r="I1021">
        <v>89031</v>
      </c>
      <c r="J1021" s="4">
        <f>Table8[[#This Row],[FalsePositive]]+Table8[[#This Row],[FalseNegative]]</f>
        <v>322</v>
      </c>
      <c r="K1021" s="4">
        <f>Table8[[#This Row],[TrueNegative]]+Table8[[#This Row],[TruePositive]]</f>
        <v>252511</v>
      </c>
    </row>
    <row r="1022" spans="1:11" x14ac:dyDescent="0.2">
      <c r="A1022">
        <v>14</v>
      </c>
      <c r="B1022">
        <v>120</v>
      </c>
      <c r="C1022">
        <v>3</v>
      </c>
      <c r="D1022">
        <v>11</v>
      </c>
      <c r="E1022">
        <v>60</v>
      </c>
      <c r="F1022">
        <v>163341</v>
      </c>
      <c r="G1022">
        <v>274</v>
      </c>
      <c r="H1022">
        <v>296</v>
      </c>
      <c r="I1022">
        <v>88922</v>
      </c>
      <c r="J1022" s="4">
        <f>Table8[[#This Row],[FalsePositive]]+Table8[[#This Row],[FalseNegative]]</f>
        <v>570</v>
      </c>
      <c r="K1022" s="4">
        <f>Table8[[#This Row],[TrueNegative]]+Table8[[#This Row],[TruePositive]]</f>
        <v>252263</v>
      </c>
    </row>
    <row r="1023" spans="1:11" x14ac:dyDescent="0.2">
      <c r="A1023">
        <v>14</v>
      </c>
      <c r="B1023">
        <v>120</v>
      </c>
      <c r="C1023">
        <v>6</v>
      </c>
      <c r="D1023">
        <v>9</v>
      </c>
      <c r="E1023">
        <v>60</v>
      </c>
      <c r="F1023">
        <v>163270</v>
      </c>
      <c r="G1023">
        <v>345</v>
      </c>
      <c r="H1023">
        <v>183</v>
      </c>
      <c r="I1023">
        <v>89035</v>
      </c>
      <c r="J1023" s="4">
        <f>Table8[[#This Row],[FalsePositive]]+Table8[[#This Row],[FalseNegative]]</f>
        <v>528</v>
      </c>
      <c r="K1023" s="4">
        <f>Table8[[#This Row],[TrueNegative]]+Table8[[#This Row],[TruePositive]]</f>
        <v>252305</v>
      </c>
    </row>
    <row r="1024" spans="1:11" x14ac:dyDescent="0.2">
      <c r="A1024">
        <v>14</v>
      </c>
      <c r="B1024">
        <v>120</v>
      </c>
      <c r="C1024">
        <v>9</v>
      </c>
      <c r="D1024">
        <v>9</v>
      </c>
      <c r="E1024">
        <v>60</v>
      </c>
      <c r="F1024">
        <v>163422</v>
      </c>
      <c r="G1024">
        <v>193</v>
      </c>
      <c r="H1024">
        <v>125</v>
      </c>
      <c r="I1024">
        <v>89093</v>
      </c>
      <c r="J1024" s="4">
        <f>Table8[[#This Row],[FalsePositive]]+Table8[[#This Row],[FalseNegative]]</f>
        <v>318</v>
      </c>
      <c r="K1024" s="4">
        <f>Table8[[#This Row],[TrueNegative]]+Table8[[#This Row],[TruePositive]]</f>
        <v>252515</v>
      </c>
    </row>
    <row r="1025" spans="1:11" x14ac:dyDescent="0.2">
      <c r="A1025">
        <v>14</v>
      </c>
      <c r="B1025">
        <v>120</v>
      </c>
      <c r="C1025">
        <v>12</v>
      </c>
      <c r="D1025">
        <v>9</v>
      </c>
      <c r="E1025">
        <v>60</v>
      </c>
      <c r="F1025">
        <v>163434</v>
      </c>
      <c r="G1025">
        <v>181</v>
      </c>
      <c r="H1025">
        <v>125</v>
      </c>
      <c r="I1025">
        <v>89093</v>
      </c>
      <c r="J1025" s="4">
        <f>Table8[[#This Row],[FalsePositive]]+Table8[[#This Row],[FalseNegative]]</f>
        <v>306</v>
      </c>
      <c r="K1025" s="4">
        <f>Table8[[#This Row],[TrueNegative]]+Table8[[#This Row],[TruePositive]]</f>
        <v>252527</v>
      </c>
    </row>
    <row r="1026" spans="1:11" x14ac:dyDescent="0.2">
      <c r="A1026">
        <v>14</v>
      </c>
      <c r="B1026">
        <v>160</v>
      </c>
      <c r="C1026">
        <v>3</v>
      </c>
      <c r="D1026">
        <v>11</v>
      </c>
      <c r="E1026">
        <v>60</v>
      </c>
      <c r="F1026">
        <v>163400</v>
      </c>
      <c r="G1026">
        <v>215</v>
      </c>
      <c r="H1026">
        <v>392</v>
      </c>
      <c r="I1026">
        <v>88826</v>
      </c>
      <c r="J1026" s="4">
        <f>Table8[[#This Row],[FalsePositive]]+Table8[[#This Row],[FalseNegative]]</f>
        <v>607</v>
      </c>
      <c r="K1026" s="4">
        <f>Table8[[#This Row],[TrueNegative]]+Table8[[#This Row],[TruePositive]]</f>
        <v>252226</v>
      </c>
    </row>
    <row r="1027" spans="1:11" x14ac:dyDescent="0.2">
      <c r="A1027">
        <v>14</v>
      </c>
      <c r="B1027">
        <v>160</v>
      </c>
      <c r="C1027">
        <v>6</v>
      </c>
      <c r="D1027">
        <v>9</v>
      </c>
      <c r="E1027">
        <v>60</v>
      </c>
      <c r="F1027">
        <v>163382</v>
      </c>
      <c r="G1027">
        <v>233</v>
      </c>
      <c r="H1027">
        <v>176</v>
      </c>
      <c r="I1027">
        <v>89042</v>
      </c>
      <c r="J1027" s="4">
        <f>Table8[[#This Row],[FalsePositive]]+Table8[[#This Row],[FalseNegative]]</f>
        <v>409</v>
      </c>
      <c r="K1027" s="4">
        <f>Table8[[#This Row],[TrueNegative]]+Table8[[#This Row],[TruePositive]]</f>
        <v>252424</v>
      </c>
    </row>
    <row r="1028" spans="1:11" x14ac:dyDescent="0.2">
      <c r="A1028">
        <v>14</v>
      </c>
      <c r="B1028">
        <v>160</v>
      </c>
      <c r="C1028">
        <v>9</v>
      </c>
      <c r="D1028">
        <v>9</v>
      </c>
      <c r="E1028">
        <v>60</v>
      </c>
      <c r="F1028">
        <v>163412</v>
      </c>
      <c r="G1028">
        <v>203</v>
      </c>
      <c r="H1028">
        <v>167</v>
      </c>
      <c r="I1028">
        <v>89051</v>
      </c>
      <c r="J1028" s="4">
        <f>Table8[[#This Row],[FalsePositive]]+Table8[[#This Row],[FalseNegative]]</f>
        <v>370</v>
      </c>
      <c r="K1028" s="4">
        <f>Table8[[#This Row],[TrueNegative]]+Table8[[#This Row],[TruePositive]]</f>
        <v>252463</v>
      </c>
    </row>
    <row r="1029" spans="1:11" x14ac:dyDescent="0.2">
      <c r="A1029">
        <v>14</v>
      </c>
      <c r="B1029">
        <v>160</v>
      </c>
      <c r="C1029">
        <v>12</v>
      </c>
      <c r="D1029">
        <v>9</v>
      </c>
      <c r="E1029">
        <v>60</v>
      </c>
      <c r="F1029">
        <v>163525</v>
      </c>
      <c r="G1029">
        <v>90</v>
      </c>
      <c r="H1029">
        <v>167</v>
      </c>
      <c r="I1029">
        <v>89051</v>
      </c>
      <c r="J1029" s="4">
        <f>Table8[[#This Row],[FalsePositive]]+Table8[[#This Row],[FalseNegative]]</f>
        <v>257</v>
      </c>
      <c r="K1029" s="4">
        <f>Table8[[#This Row],[TrueNegative]]+Table8[[#This Row],[TruePositive]]</f>
        <v>252576</v>
      </c>
    </row>
    <row r="1030" spans="1:11" x14ac:dyDescent="0.2">
      <c r="A1030">
        <v>14</v>
      </c>
      <c r="B1030">
        <v>180</v>
      </c>
      <c r="C1030">
        <v>3</v>
      </c>
      <c r="D1030">
        <v>9</v>
      </c>
      <c r="E1030">
        <v>60</v>
      </c>
      <c r="F1030">
        <v>163456</v>
      </c>
      <c r="G1030">
        <v>159</v>
      </c>
      <c r="H1030">
        <v>380</v>
      </c>
      <c r="I1030">
        <v>88838</v>
      </c>
      <c r="J1030" s="4">
        <f>Table8[[#This Row],[FalsePositive]]+Table8[[#This Row],[FalseNegative]]</f>
        <v>539</v>
      </c>
      <c r="K1030" s="4">
        <f>Table8[[#This Row],[TrueNegative]]+Table8[[#This Row],[TruePositive]]</f>
        <v>252294</v>
      </c>
    </row>
    <row r="1031" spans="1:11" x14ac:dyDescent="0.2">
      <c r="A1031">
        <v>14</v>
      </c>
      <c r="B1031">
        <v>180</v>
      </c>
      <c r="C1031">
        <v>6</v>
      </c>
      <c r="D1031">
        <v>7</v>
      </c>
      <c r="E1031">
        <v>60</v>
      </c>
      <c r="F1031">
        <v>163580</v>
      </c>
      <c r="G1031">
        <v>35</v>
      </c>
      <c r="H1031">
        <v>192</v>
      </c>
      <c r="I1031">
        <v>89026</v>
      </c>
      <c r="J1031" s="4">
        <f>Table8[[#This Row],[FalsePositive]]+Table8[[#This Row],[FalseNegative]]</f>
        <v>227</v>
      </c>
      <c r="K1031" s="4">
        <f>Table8[[#This Row],[TrueNegative]]+Table8[[#This Row],[TruePositive]]</f>
        <v>252606</v>
      </c>
    </row>
    <row r="1032" spans="1:11" x14ac:dyDescent="0.2">
      <c r="A1032">
        <v>14</v>
      </c>
      <c r="B1032">
        <v>180</v>
      </c>
      <c r="C1032">
        <v>9</v>
      </c>
      <c r="D1032">
        <v>9</v>
      </c>
      <c r="E1032">
        <v>60</v>
      </c>
      <c r="F1032">
        <v>163427</v>
      </c>
      <c r="G1032">
        <v>188</v>
      </c>
      <c r="H1032">
        <v>187</v>
      </c>
      <c r="I1032">
        <v>89031</v>
      </c>
      <c r="J1032" s="4">
        <f>Table8[[#This Row],[FalsePositive]]+Table8[[#This Row],[FalseNegative]]</f>
        <v>375</v>
      </c>
      <c r="K1032" s="4">
        <f>Table8[[#This Row],[TrueNegative]]+Table8[[#This Row],[TruePositive]]</f>
        <v>252458</v>
      </c>
    </row>
    <row r="1033" spans="1:11" x14ac:dyDescent="0.2">
      <c r="A1033">
        <v>14</v>
      </c>
      <c r="B1033">
        <v>180</v>
      </c>
      <c r="C1033">
        <v>12</v>
      </c>
      <c r="D1033">
        <v>9</v>
      </c>
      <c r="E1033">
        <v>60</v>
      </c>
      <c r="F1033">
        <v>163383</v>
      </c>
      <c r="G1033">
        <v>232</v>
      </c>
      <c r="H1033">
        <v>187</v>
      </c>
      <c r="I1033">
        <v>89031</v>
      </c>
      <c r="J1033" s="4">
        <f>Table8[[#This Row],[FalsePositive]]+Table8[[#This Row],[FalseNegative]]</f>
        <v>419</v>
      </c>
      <c r="K1033" s="4">
        <f>Table8[[#This Row],[TrueNegative]]+Table8[[#This Row],[TruePositive]]</f>
        <v>252414</v>
      </c>
    </row>
    <row r="1034" spans="1:11" x14ac:dyDescent="0.2">
      <c r="A1034">
        <v>14</v>
      </c>
      <c r="B1034">
        <v>120</v>
      </c>
      <c r="C1034">
        <v>3</v>
      </c>
      <c r="D1034">
        <v>11</v>
      </c>
      <c r="E1034">
        <v>70</v>
      </c>
      <c r="F1034">
        <v>163280</v>
      </c>
      <c r="G1034">
        <v>335</v>
      </c>
      <c r="H1034">
        <v>371</v>
      </c>
      <c r="I1034">
        <v>88847</v>
      </c>
      <c r="J1034" s="4">
        <f>Table8[[#This Row],[FalsePositive]]+Table8[[#This Row],[FalseNegative]]</f>
        <v>706</v>
      </c>
      <c r="K1034" s="4">
        <f>Table8[[#This Row],[TrueNegative]]+Table8[[#This Row],[TruePositive]]</f>
        <v>252127</v>
      </c>
    </row>
    <row r="1035" spans="1:11" x14ac:dyDescent="0.2">
      <c r="A1035">
        <v>14</v>
      </c>
      <c r="B1035">
        <v>120</v>
      </c>
      <c r="C1035">
        <v>6</v>
      </c>
      <c r="D1035">
        <v>9</v>
      </c>
      <c r="E1035">
        <v>70</v>
      </c>
      <c r="F1035">
        <v>163367</v>
      </c>
      <c r="G1035">
        <v>248</v>
      </c>
      <c r="H1035">
        <v>125</v>
      </c>
      <c r="I1035">
        <v>89093</v>
      </c>
      <c r="J1035" s="4">
        <f>Table8[[#This Row],[FalsePositive]]+Table8[[#This Row],[FalseNegative]]</f>
        <v>373</v>
      </c>
      <c r="K1035" s="4">
        <f>Table8[[#This Row],[TrueNegative]]+Table8[[#This Row],[TruePositive]]</f>
        <v>252460</v>
      </c>
    </row>
    <row r="1036" spans="1:11" x14ac:dyDescent="0.2">
      <c r="A1036">
        <v>14</v>
      </c>
      <c r="B1036">
        <v>120</v>
      </c>
      <c r="C1036">
        <v>9</v>
      </c>
      <c r="D1036">
        <v>9</v>
      </c>
      <c r="E1036">
        <v>70</v>
      </c>
      <c r="F1036">
        <v>163326</v>
      </c>
      <c r="G1036">
        <v>289</v>
      </c>
      <c r="H1036">
        <v>125</v>
      </c>
      <c r="I1036">
        <v>89093</v>
      </c>
      <c r="J1036" s="4">
        <f>Table8[[#This Row],[FalsePositive]]+Table8[[#This Row],[FalseNegative]]</f>
        <v>414</v>
      </c>
      <c r="K1036" s="4">
        <f>Table8[[#This Row],[TrueNegative]]+Table8[[#This Row],[TruePositive]]</f>
        <v>252419</v>
      </c>
    </row>
    <row r="1037" spans="1:11" x14ac:dyDescent="0.2">
      <c r="A1037">
        <v>14</v>
      </c>
      <c r="B1037">
        <v>120</v>
      </c>
      <c r="C1037">
        <v>12</v>
      </c>
      <c r="D1037">
        <v>7</v>
      </c>
      <c r="E1037">
        <v>70</v>
      </c>
      <c r="F1037">
        <v>163489</v>
      </c>
      <c r="G1037">
        <v>126</v>
      </c>
      <c r="H1037">
        <v>190</v>
      </c>
      <c r="I1037">
        <v>89028</v>
      </c>
      <c r="J1037" s="4">
        <f>Table8[[#This Row],[FalsePositive]]+Table8[[#This Row],[FalseNegative]]</f>
        <v>316</v>
      </c>
      <c r="K1037" s="4">
        <f>Table8[[#This Row],[TrueNegative]]+Table8[[#This Row],[TruePositive]]</f>
        <v>252517</v>
      </c>
    </row>
    <row r="1038" spans="1:11" x14ac:dyDescent="0.2">
      <c r="A1038">
        <v>14</v>
      </c>
      <c r="B1038">
        <v>160</v>
      </c>
      <c r="C1038">
        <v>3</v>
      </c>
      <c r="D1038">
        <v>11</v>
      </c>
      <c r="E1038">
        <v>70</v>
      </c>
      <c r="F1038">
        <v>163265</v>
      </c>
      <c r="G1038">
        <v>350</v>
      </c>
      <c r="H1038">
        <v>286</v>
      </c>
      <c r="I1038">
        <v>88932</v>
      </c>
      <c r="J1038" s="4">
        <f>Table8[[#This Row],[FalsePositive]]+Table8[[#This Row],[FalseNegative]]</f>
        <v>636</v>
      </c>
      <c r="K1038" s="4">
        <f>Table8[[#This Row],[TrueNegative]]+Table8[[#This Row],[TruePositive]]</f>
        <v>252197</v>
      </c>
    </row>
    <row r="1039" spans="1:11" x14ac:dyDescent="0.2">
      <c r="A1039">
        <v>14</v>
      </c>
      <c r="B1039">
        <v>160</v>
      </c>
      <c r="C1039">
        <v>6</v>
      </c>
      <c r="D1039">
        <v>11</v>
      </c>
      <c r="E1039">
        <v>70</v>
      </c>
      <c r="F1039">
        <v>163371</v>
      </c>
      <c r="G1039">
        <v>244</v>
      </c>
      <c r="H1039">
        <v>356</v>
      </c>
      <c r="I1039">
        <v>88862</v>
      </c>
      <c r="J1039" s="4">
        <f>Table8[[#This Row],[FalsePositive]]+Table8[[#This Row],[FalseNegative]]</f>
        <v>600</v>
      </c>
      <c r="K1039" s="4">
        <f>Table8[[#This Row],[TrueNegative]]+Table8[[#This Row],[TruePositive]]</f>
        <v>252233</v>
      </c>
    </row>
    <row r="1040" spans="1:11" x14ac:dyDescent="0.2">
      <c r="A1040">
        <v>14</v>
      </c>
      <c r="B1040">
        <v>160</v>
      </c>
      <c r="C1040">
        <v>9</v>
      </c>
      <c r="D1040">
        <v>9</v>
      </c>
      <c r="E1040">
        <v>70</v>
      </c>
      <c r="F1040">
        <v>163456</v>
      </c>
      <c r="G1040">
        <v>159</v>
      </c>
      <c r="H1040">
        <v>167</v>
      </c>
      <c r="I1040">
        <v>89051</v>
      </c>
      <c r="J1040" s="4">
        <f>Table8[[#This Row],[FalsePositive]]+Table8[[#This Row],[FalseNegative]]</f>
        <v>326</v>
      </c>
      <c r="K1040" s="4">
        <f>Table8[[#This Row],[TrueNegative]]+Table8[[#This Row],[TruePositive]]</f>
        <v>252507</v>
      </c>
    </row>
    <row r="1041" spans="1:11" x14ac:dyDescent="0.2">
      <c r="A1041">
        <v>14</v>
      </c>
      <c r="B1041">
        <v>160</v>
      </c>
      <c r="C1041">
        <v>12</v>
      </c>
      <c r="D1041">
        <v>9</v>
      </c>
      <c r="E1041">
        <v>70</v>
      </c>
      <c r="F1041">
        <v>163464</v>
      </c>
      <c r="G1041">
        <v>151</v>
      </c>
      <c r="H1041">
        <v>167</v>
      </c>
      <c r="I1041">
        <v>89051</v>
      </c>
      <c r="J1041" s="4">
        <f>Table8[[#This Row],[FalsePositive]]+Table8[[#This Row],[FalseNegative]]</f>
        <v>318</v>
      </c>
      <c r="K1041" s="4">
        <f>Table8[[#This Row],[TrueNegative]]+Table8[[#This Row],[TruePositive]]</f>
        <v>252515</v>
      </c>
    </row>
    <row r="1042" spans="1:11" x14ac:dyDescent="0.2">
      <c r="A1042">
        <v>14</v>
      </c>
      <c r="B1042">
        <v>180</v>
      </c>
      <c r="C1042">
        <v>3</v>
      </c>
      <c r="D1042">
        <v>9</v>
      </c>
      <c r="E1042">
        <v>70</v>
      </c>
      <c r="F1042">
        <v>163323</v>
      </c>
      <c r="G1042">
        <v>292</v>
      </c>
      <c r="H1042">
        <v>185</v>
      </c>
      <c r="I1042">
        <v>89033</v>
      </c>
      <c r="J1042" s="4">
        <f>Table8[[#This Row],[FalsePositive]]+Table8[[#This Row],[FalseNegative]]</f>
        <v>477</v>
      </c>
      <c r="K1042" s="4">
        <f>Table8[[#This Row],[TrueNegative]]+Table8[[#This Row],[TruePositive]]</f>
        <v>252356</v>
      </c>
    </row>
    <row r="1043" spans="1:11" x14ac:dyDescent="0.2">
      <c r="A1043">
        <v>14</v>
      </c>
      <c r="B1043">
        <v>180</v>
      </c>
      <c r="C1043">
        <v>6</v>
      </c>
      <c r="D1043">
        <v>9</v>
      </c>
      <c r="E1043">
        <v>70</v>
      </c>
      <c r="F1043">
        <v>163402</v>
      </c>
      <c r="G1043">
        <v>213</v>
      </c>
      <c r="H1043">
        <v>187</v>
      </c>
      <c r="I1043">
        <v>89031</v>
      </c>
      <c r="J1043" s="4">
        <f>Table8[[#This Row],[FalsePositive]]+Table8[[#This Row],[FalseNegative]]</f>
        <v>400</v>
      </c>
      <c r="K1043" s="4">
        <f>Table8[[#This Row],[TrueNegative]]+Table8[[#This Row],[TruePositive]]</f>
        <v>252433</v>
      </c>
    </row>
    <row r="1044" spans="1:11" x14ac:dyDescent="0.2">
      <c r="A1044">
        <v>14</v>
      </c>
      <c r="B1044">
        <v>180</v>
      </c>
      <c r="C1044">
        <v>9</v>
      </c>
      <c r="D1044">
        <v>7</v>
      </c>
      <c r="E1044">
        <v>70</v>
      </c>
      <c r="F1044">
        <v>163575</v>
      </c>
      <c r="G1044">
        <v>40</v>
      </c>
      <c r="H1044">
        <v>192</v>
      </c>
      <c r="I1044">
        <v>89026</v>
      </c>
      <c r="J1044" s="4">
        <f>Table8[[#This Row],[FalsePositive]]+Table8[[#This Row],[FalseNegative]]</f>
        <v>232</v>
      </c>
      <c r="K1044" s="4">
        <f>Table8[[#This Row],[TrueNegative]]+Table8[[#This Row],[TruePositive]]</f>
        <v>252601</v>
      </c>
    </row>
    <row r="1045" spans="1:11" x14ac:dyDescent="0.2">
      <c r="A1045">
        <v>14</v>
      </c>
      <c r="B1045">
        <v>180</v>
      </c>
      <c r="C1045">
        <v>12</v>
      </c>
      <c r="D1045">
        <v>9</v>
      </c>
      <c r="E1045">
        <v>70</v>
      </c>
      <c r="F1045">
        <v>163394</v>
      </c>
      <c r="G1045">
        <v>221</v>
      </c>
      <c r="H1045">
        <v>187</v>
      </c>
      <c r="I1045">
        <v>89031</v>
      </c>
      <c r="J1045" s="4">
        <f>Table8[[#This Row],[FalsePositive]]+Table8[[#This Row],[FalseNegative]]</f>
        <v>408</v>
      </c>
      <c r="K1045" s="4">
        <f>Table8[[#This Row],[TrueNegative]]+Table8[[#This Row],[TruePositive]]</f>
        <v>252425</v>
      </c>
    </row>
    <row r="1046" spans="1:11" x14ac:dyDescent="0.2">
      <c r="A1046">
        <v>14</v>
      </c>
      <c r="B1046">
        <v>120</v>
      </c>
      <c r="C1046">
        <v>3</v>
      </c>
      <c r="D1046">
        <v>9</v>
      </c>
      <c r="E1046">
        <v>80</v>
      </c>
      <c r="F1046">
        <v>163370</v>
      </c>
      <c r="G1046">
        <v>245</v>
      </c>
      <c r="H1046">
        <v>125</v>
      </c>
      <c r="I1046">
        <v>89093</v>
      </c>
      <c r="J1046" s="4">
        <f>Table8[[#This Row],[FalsePositive]]+Table8[[#This Row],[FalseNegative]]</f>
        <v>370</v>
      </c>
      <c r="K1046" s="4">
        <f>Table8[[#This Row],[TrueNegative]]+Table8[[#This Row],[TruePositive]]</f>
        <v>252463</v>
      </c>
    </row>
    <row r="1047" spans="1:11" x14ac:dyDescent="0.2">
      <c r="A1047">
        <v>14</v>
      </c>
      <c r="B1047">
        <v>120</v>
      </c>
      <c r="C1047">
        <v>6</v>
      </c>
      <c r="D1047">
        <v>9</v>
      </c>
      <c r="E1047">
        <v>80</v>
      </c>
      <c r="F1047">
        <v>163449</v>
      </c>
      <c r="G1047">
        <v>166</v>
      </c>
      <c r="H1047">
        <v>125</v>
      </c>
      <c r="I1047">
        <v>89093</v>
      </c>
      <c r="J1047" s="4">
        <f>Table8[[#This Row],[FalsePositive]]+Table8[[#This Row],[FalseNegative]]</f>
        <v>291</v>
      </c>
      <c r="K1047" s="4">
        <f>Table8[[#This Row],[TrueNegative]]+Table8[[#This Row],[TruePositive]]</f>
        <v>252542</v>
      </c>
    </row>
    <row r="1048" spans="1:11" x14ac:dyDescent="0.2">
      <c r="A1048">
        <v>14</v>
      </c>
      <c r="B1048">
        <v>120</v>
      </c>
      <c r="C1048">
        <v>9</v>
      </c>
      <c r="D1048">
        <v>9</v>
      </c>
      <c r="E1048">
        <v>80</v>
      </c>
      <c r="F1048">
        <v>163317</v>
      </c>
      <c r="G1048">
        <v>298</v>
      </c>
      <c r="H1048">
        <v>125</v>
      </c>
      <c r="I1048">
        <v>89093</v>
      </c>
      <c r="J1048" s="4">
        <f>Table8[[#This Row],[FalsePositive]]+Table8[[#This Row],[FalseNegative]]</f>
        <v>423</v>
      </c>
      <c r="K1048" s="4">
        <f>Table8[[#This Row],[TrueNegative]]+Table8[[#This Row],[TruePositive]]</f>
        <v>252410</v>
      </c>
    </row>
    <row r="1049" spans="1:11" x14ac:dyDescent="0.2">
      <c r="A1049">
        <v>14</v>
      </c>
      <c r="B1049">
        <v>120</v>
      </c>
      <c r="C1049">
        <v>12</v>
      </c>
      <c r="D1049">
        <v>11</v>
      </c>
      <c r="E1049">
        <v>80</v>
      </c>
      <c r="F1049">
        <v>163510</v>
      </c>
      <c r="G1049">
        <v>105</v>
      </c>
      <c r="H1049">
        <v>309</v>
      </c>
      <c r="I1049">
        <v>88909</v>
      </c>
      <c r="J1049" s="4">
        <f>Table8[[#This Row],[FalsePositive]]+Table8[[#This Row],[FalseNegative]]</f>
        <v>414</v>
      </c>
      <c r="K1049" s="4">
        <f>Table8[[#This Row],[TrueNegative]]+Table8[[#This Row],[TruePositive]]</f>
        <v>252419</v>
      </c>
    </row>
    <row r="1050" spans="1:11" x14ac:dyDescent="0.2">
      <c r="A1050">
        <v>14</v>
      </c>
      <c r="B1050">
        <v>160</v>
      </c>
      <c r="C1050">
        <v>3</v>
      </c>
      <c r="D1050">
        <v>9</v>
      </c>
      <c r="E1050">
        <v>80</v>
      </c>
      <c r="F1050">
        <v>163294</v>
      </c>
      <c r="G1050">
        <v>321</v>
      </c>
      <c r="H1050">
        <v>165</v>
      </c>
      <c r="I1050">
        <v>89053</v>
      </c>
      <c r="J1050" s="4">
        <f>Table8[[#This Row],[FalsePositive]]+Table8[[#This Row],[FalseNegative]]</f>
        <v>486</v>
      </c>
      <c r="K1050" s="4">
        <f>Table8[[#This Row],[TrueNegative]]+Table8[[#This Row],[TruePositive]]</f>
        <v>252347</v>
      </c>
    </row>
    <row r="1051" spans="1:11" x14ac:dyDescent="0.2">
      <c r="A1051">
        <v>14</v>
      </c>
      <c r="B1051">
        <v>160</v>
      </c>
      <c r="C1051">
        <v>6</v>
      </c>
      <c r="D1051">
        <v>9</v>
      </c>
      <c r="E1051">
        <v>80</v>
      </c>
      <c r="F1051">
        <v>163296</v>
      </c>
      <c r="G1051">
        <v>319</v>
      </c>
      <c r="H1051">
        <v>165</v>
      </c>
      <c r="I1051">
        <v>89053</v>
      </c>
      <c r="J1051" s="4">
        <f>Table8[[#This Row],[FalsePositive]]+Table8[[#This Row],[FalseNegative]]</f>
        <v>484</v>
      </c>
      <c r="K1051" s="4">
        <f>Table8[[#This Row],[TrueNegative]]+Table8[[#This Row],[TruePositive]]</f>
        <v>252349</v>
      </c>
    </row>
    <row r="1052" spans="1:11" x14ac:dyDescent="0.2">
      <c r="A1052">
        <v>14</v>
      </c>
      <c r="B1052">
        <v>160</v>
      </c>
      <c r="C1052">
        <v>9</v>
      </c>
      <c r="D1052">
        <v>11</v>
      </c>
      <c r="E1052">
        <v>80</v>
      </c>
      <c r="F1052">
        <v>163298</v>
      </c>
      <c r="G1052">
        <v>317</v>
      </c>
      <c r="H1052">
        <v>337</v>
      </c>
      <c r="I1052">
        <v>88881</v>
      </c>
      <c r="J1052" s="4">
        <f>Table8[[#This Row],[FalsePositive]]+Table8[[#This Row],[FalseNegative]]</f>
        <v>654</v>
      </c>
      <c r="K1052" s="4">
        <f>Table8[[#This Row],[TrueNegative]]+Table8[[#This Row],[TruePositive]]</f>
        <v>252179</v>
      </c>
    </row>
    <row r="1053" spans="1:11" x14ac:dyDescent="0.2">
      <c r="A1053">
        <v>14</v>
      </c>
      <c r="B1053">
        <v>160</v>
      </c>
      <c r="C1053">
        <v>12</v>
      </c>
      <c r="D1053">
        <v>9</v>
      </c>
      <c r="E1053">
        <v>80</v>
      </c>
      <c r="F1053">
        <v>163323</v>
      </c>
      <c r="G1053">
        <v>292</v>
      </c>
      <c r="H1053">
        <v>165</v>
      </c>
      <c r="I1053">
        <v>89053</v>
      </c>
      <c r="J1053" s="4">
        <f>Table8[[#This Row],[FalsePositive]]+Table8[[#This Row],[FalseNegative]]</f>
        <v>457</v>
      </c>
      <c r="K1053" s="4">
        <f>Table8[[#This Row],[TrueNegative]]+Table8[[#This Row],[TruePositive]]</f>
        <v>252376</v>
      </c>
    </row>
    <row r="1054" spans="1:11" x14ac:dyDescent="0.2">
      <c r="A1054">
        <v>14</v>
      </c>
      <c r="B1054">
        <v>180</v>
      </c>
      <c r="C1054">
        <v>3</v>
      </c>
      <c r="D1054">
        <v>9</v>
      </c>
      <c r="E1054">
        <v>80</v>
      </c>
      <c r="F1054">
        <v>163464</v>
      </c>
      <c r="G1054">
        <v>151</v>
      </c>
      <c r="H1054">
        <v>185</v>
      </c>
      <c r="I1054">
        <v>89033</v>
      </c>
      <c r="J1054" s="4">
        <f>Table8[[#This Row],[FalsePositive]]+Table8[[#This Row],[FalseNegative]]</f>
        <v>336</v>
      </c>
      <c r="K1054" s="4">
        <f>Table8[[#This Row],[TrueNegative]]+Table8[[#This Row],[TruePositive]]</f>
        <v>252497</v>
      </c>
    </row>
    <row r="1055" spans="1:11" x14ac:dyDescent="0.2">
      <c r="A1055">
        <v>14</v>
      </c>
      <c r="B1055">
        <v>180</v>
      </c>
      <c r="C1055">
        <v>6</v>
      </c>
      <c r="D1055">
        <v>9</v>
      </c>
      <c r="E1055">
        <v>80</v>
      </c>
      <c r="F1055">
        <v>163356</v>
      </c>
      <c r="G1055">
        <v>259</v>
      </c>
      <c r="H1055">
        <v>185</v>
      </c>
      <c r="I1055">
        <v>89033</v>
      </c>
      <c r="J1055" s="4">
        <f>Table8[[#This Row],[FalsePositive]]+Table8[[#This Row],[FalseNegative]]</f>
        <v>444</v>
      </c>
      <c r="K1055" s="4">
        <f>Table8[[#This Row],[TrueNegative]]+Table8[[#This Row],[TruePositive]]</f>
        <v>252389</v>
      </c>
    </row>
    <row r="1056" spans="1:11" x14ac:dyDescent="0.2">
      <c r="A1056">
        <v>14</v>
      </c>
      <c r="B1056">
        <v>180</v>
      </c>
      <c r="C1056">
        <v>9</v>
      </c>
      <c r="D1056">
        <v>9</v>
      </c>
      <c r="E1056">
        <v>80</v>
      </c>
      <c r="F1056">
        <v>163524</v>
      </c>
      <c r="G1056">
        <v>91</v>
      </c>
      <c r="H1056">
        <v>187</v>
      </c>
      <c r="I1056">
        <v>89031</v>
      </c>
      <c r="J1056" s="4">
        <f>Table8[[#This Row],[FalsePositive]]+Table8[[#This Row],[FalseNegative]]</f>
        <v>278</v>
      </c>
      <c r="K1056" s="4">
        <f>Table8[[#This Row],[TrueNegative]]+Table8[[#This Row],[TruePositive]]</f>
        <v>252555</v>
      </c>
    </row>
    <row r="1057" spans="1:11" x14ac:dyDescent="0.2">
      <c r="A1057">
        <v>14</v>
      </c>
      <c r="B1057">
        <v>180</v>
      </c>
      <c r="C1057">
        <v>12</v>
      </c>
      <c r="D1057">
        <v>9</v>
      </c>
      <c r="E1057">
        <v>80</v>
      </c>
      <c r="F1057">
        <v>163536</v>
      </c>
      <c r="G1057">
        <v>79</v>
      </c>
      <c r="H1057">
        <v>187</v>
      </c>
      <c r="I1057">
        <v>89031</v>
      </c>
      <c r="J1057" s="4">
        <f>Table8[[#This Row],[FalsePositive]]+Table8[[#This Row],[FalseNegative]]</f>
        <v>266</v>
      </c>
      <c r="K1057" s="4">
        <f>Table8[[#This Row],[TrueNegative]]+Table8[[#This Row],[TruePositive]]</f>
        <v>252567</v>
      </c>
    </row>
    <row r="1058" spans="1:11" x14ac:dyDescent="0.2">
      <c r="A1058">
        <v>14</v>
      </c>
      <c r="B1058">
        <v>120</v>
      </c>
      <c r="C1058">
        <v>3</v>
      </c>
      <c r="D1058">
        <v>11</v>
      </c>
      <c r="E1058">
        <v>90</v>
      </c>
      <c r="F1058">
        <v>162764</v>
      </c>
      <c r="G1058">
        <v>851</v>
      </c>
      <c r="H1058">
        <v>256</v>
      </c>
      <c r="I1058">
        <v>88962</v>
      </c>
      <c r="J1058" s="4">
        <f>Table8[[#This Row],[FalsePositive]]+Table8[[#This Row],[FalseNegative]]</f>
        <v>1107</v>
      </c>
      <c r="K1058" s="4">
        <f>Table8[[#This Row],[TrueNegative]]+Table8[[#This Row],[TruePositive]]</f>
        <v>251726</v>
      </c>
    </row>
    <row r="1059" spans="1:11" x14ac:dyDescent="0.2">
      <c r="A1059">
        <v>14</v>
      </c>
      <c r="B1059">
        <v>120</v>
      </c>
      <c r="C1059">
        <v>6</v>
      </c>
      <c r="D1059">
        <v>9</v>
      </c>
      <c r="E1059">
        <v>90</v>
      </c>
      <c r="F1059">
        <v>163300</v>
      </c>
      <c r="G1059">
        <v>315</v>
      </c>
      <c r="H1059">
        <v>125</v>
      </c>
      <c r="I1059">
        <v>89093</v>
      </c>
      <c r="J1059" s="4">
        <f>Table8[[#This Row],[FalsePositive]]+Table8[[#This Row],[FalseNegative]]</f>
        <v>440</v>
      </c>
      <c r="K1059" s="4">
        <f>Table8[[#This Row],[TrueNegative]]+Table8[[#This Row],[TruePositive]]</f>
        <v>252393</v>
      </c>
    </row>
    <row r="1060" spans="1:11" x14ac:dyDescent="0.2">
      <c r="A1060">
        <v>14</v>
      </c>
      <c r="B1060">
        <v>120</v>
      </c>
      <c r="C1060">
        <v>9</v>
      </c>
      <c r="D1060">
        <v>7</v>
      </c>
      <c r="E1060">
        <v>90</v>
      </c>
      <c r="F1060">
        <v>163409</v>
      </c>
      <c r="G1060">
        <v>206</v>
      </c>
      <c r="H1060">
        <v>190</v>
      </c>
      <c r="I1060">
        <v>89028</v>
      </c>
      <c r="J1060" s="4">
        <f>Table8[[#This Row],[FalsePositive]]+Table8[[#This Row],[FalseNegative]]</f>
        <v>396</v>
      </c>
      <c r="K1060" s="4">
        <f>Table8[[#This Row],[TrueNegative]]+Table8[[#This Row],[TruePositive]]</f>
        <v>252437</v>
      </c>
    </row>
    <row r="1061" spans="1:11" x14ac:dyDescent="0.2">
      <c r="A1061">
        <v>14</v>
      </c>
      <c r="B1061">
        <v>120</v>
      </c>
      <c r="C1061">
        <v>12</v>
      </c>
      <c r="D1061">
        <v>7</v>
      </c>
      <c r="E1061">
        <v>90</v>
      </c>
      <c r="F1061">
        <v>163494</v>
      </c>
      <c r="G1061">
        <v>121</v>
      </c>
      <c r="H1061">
        <v>190</v>
      </c>
      <c r="I1061">
        <v>89028</v>
      </c>
      <c r="J1061" s="4">
        <f>Table8[[#This Row],[FalsePositive]]+Table8[[#This Row],[FalseNegative]]</f>
        <v>311</v>
      </c>
      <c r="K1061" s="4">
        <f>Table8[[#This Row],[TrueNegative]]+Table8[[#This Row],[TruePositive]]</f>
        <v>252522</v>
      </c>
    </row>
    <row r="1062" spans="1:11" x14ac:dyDescent="0.2">
      <c r="A1062">
        <v>14</v>
      </c>
      <c r="B1062">
        <v>160</v>
      </c>
      <c r="C1062">
        <v>3</v>
      </c>
      <c r="D1062">
        <v>11</v>
      </c>
      <c r="E1062">
        <v>90</v>
      </c>
      <c r="F1062">
        <v>163361</v>
      </c>
      <c r="G1062">
        <v>254</v>
      </c>
      <c r="H1062">
        <v>345</v>
      </c>
      <c r="I1062">
        <v>88873</v>
      </c>
      <c r="J1062" s="4">
        <f>Table8[[#This Row],[FalsePositive]]+Table8[[#This Row],[FalseNegative]]</f>
        <v>599</v>
      </c>
      <c r="K1062" s="4">
        <f>Table8[[#This Row],[TrueNegative]]+Table8[[#This Row],[TruePositive]]</f>
        <v>252234</v>
      </c>
    </row>
    <row r="1063" spans="1:11" x14ac:dyDescent="0.2">
      <c r="A1063">
        <v>14</v>
      </c>
      <c r="B1063">
        <v>160</v>
      </c>
      <c r="C1063">
        <v>6</v>
      </c>
      <c r="D1063">
        <v>11</v>
      </c>
      <c r="E1063">
        <v>90</v>
      </c>
      <c r="F1063">
        <v>163358</v>
      </c>
      <c r="G1063">
        <v>257</v>
      </c>
      <c r="H1063">
        <v>381</v>
      </c>
      <c r="I1063">
        <v>88837</v>
      </c>
      <c r="J1063" s="4">
        <f>Table8[[#This Row],[FalsePositive]]+Table8[[#This Row],[FalseNegative]]</f>
        <v>638</v>
      </c>
      <c r="K1063" s="4">
        <f>Table8[[#This Row],[TrueNegative]]+Table8[[#This Row],[TruePositive]]</f>
        <v>252195</v>
      </c>
    </row>
    <row r="1064" spans="1:11" x14ac:dyDescent="0.2">
      <c r="A1064">
        <v>14</v>
      </c>
      <c r="B1064">
        <v>160</v>
      </c>
      <c r="C1064">
        <v>9</v>
      </c>
      <c r="D1064">
        <v>11</v>
      </c>
      <c r="E1064">
        <v>90</v>
      </c>
      <c r="F1064">
        <v>163459</v>
      </c>
      <c r="G1064">
        <v>156</v>
      </c>
      <c r="H1064">
        <v>381</v>
      </c>
      <c r="I1064">
        <v>88837</v>
      </c>
      <c r="J1064" s="4">
        <f>Table8[[#This Row],[FalsePositive]]+Table8[[#This Row],[FalseNegative]]</f>
        <v>537</v>
      </c>
      <c r="K1064" s="4">
        <f>Table8[[#This Row],[TrueNegative]]+Table8[[#This Row],[TruePositive]]</f>
        <v>252296</v>
      </c>
    </row>
    <row r="1065" spans="1:11" x14ac:dyDescent="0.2">
      <c r="A1065">
        <v>14</v>
      </c>
      <c r="B1065">
        <v>160</v>
      </c>
      <c r="C1065">
        <v>12</v>
      </c>
      <c r="D1065">
        <v>11</v>
      </c>
      <c r="E1065">
        <v>90</v>
      </c>
      <c r="F1065">
        <v>163332</v>
      </c>
      <c r="G1065">
        <v>283</v>
      </c>
      <c r="H1065">
        <v>350</v>
      </c>
      <c r="I1065">
        <v>88868</v>
      </c>
      <c r="J1065" s="4">
        <f>Table8[[#This Row],[FalsePositive]]+Table8[[#This Row],[FalseNegative]]</f>
        <v>633</v>
      </c>
      <c r="K1065" s="4">
        <f>Table8[[#This Row],[TrueNegative]]+Table8[[#This Row],[TruePositive]]</f>
        <v>252200</v>
      </c>
    </row>
    <row r="1066" spans="1:11" x14ac:dyDescent="0.2">
      <c r="A1066">
        <v>14</v>
      </c>
      <c r="B1066">
        <v>180</v>
      </c>
      <c r="C1066">
        <v>3</v>
      </c>
      <c r="D1066">
        <v>9</v>
      </c>
      <c r="E1066">
        <v>90</v>
      </c>
      <c r="F1066">
        <v>163317</v>
      </c>
      <c r="G1066">
        <v>298</v>
      </c>
      <c r="H1066">
        <v>185</v>
      </c>
      <c r="I1066">
        <v>89033</v>
      </c>
      <c r="J1066" s="4">
        <f>Table8[[#This Row],[FalsePositive]]+Table8[[#This Row],[FalseNegative]]</f>
        <v>483</v>
      </c>
      <c r="K1066" s="4">
        <f>Table8[[#This Row],[TrueNegative]]+Table8[[#This Row],[TruePositive]]</f>
        <v>252350</v>
      </c>
    </row>
    <row r="1067" spans="1:11" x14ac:dyDescent="0.2">
      <c r="A1067">
        <v>14</v>
      </c>
      <c r="B1067">
        <v>180</v>
      </c>
      <c r="C1067">
        <v>6</v>
      </c>
      <c r="D1067">
        <v>9</v>
      </c>
      <c r="E1067">
        <v>90</v>
      </c>
      <c r="F1067">
        <v>163269</v>
      </c>
      <c r="G1067">
        <v>346</v>
      </c>
      <c r="H1067">
        <v>185</v>
      </c>
      <c r="I1067">
        <v>89033</v>
      </c>
      <c r="J1067" s="4">
        <f>Table8[[#This Row],[FalsePositive]]+Table8[[#This Row],[FalseNegative]]</f>
        <v>531</v>
      </c>
      <c r="K1067" s="4">
        <f>Table8[[#This Row],[TrueNegative]]+Table8[[#This Row],[TruePositive]]</f>
        <v>252302</v>
      </c>
    </row>
    <row r="1068" spans="1:11" x14ac:dyDescent="0.2">
      <c r="A1068">
        <v>14</v>
      </c>
      <c r="B1068">
        <v>180</v>
      </c>
      <c r="C1068">
        <v>9</v>
      </c>
      <c r="D1068">
        <v>11</v>
      </c>
      <c r="E1068">
        <v>90</v>
      </c>
      <c r="F1068">
        <v>163377</v>
      </c>
      <c r="G1068">
        <v>238</v>
      </c>
      <c r="H1068">
        <v>378</v>
      </c>
      <c r="I1068">
        <v>88840</v>
      </c>
      <c r="J1068" s="4">
        <f>Table8[[#This Row],[FalsePositive]]+Table8[[#This Row],[FalseNegative]]</f>
        <v>616</v>
      </c>
      <c r="K1068" s="4">
        <f>Table8[[#This Row],[TrueNegative]]+Table8[[#This Row],[TruePositive]]</f>
        <v>252217</v>
      </c>
    </row>
    <row r="1069" spans="1:11" x14ac:dyDescent="0.2">
      <c r="A1069">
        <v>14</v>
      </c>
      <c r="B1069">
        <v>180</v>
      </c>
      <c r="C1069">
        <v>12</v>
      </c>
      <c r="D1069">
        <v>11</v>
      </c>
      <c r="E1069">
        <v>90</v>
      </c>
      <c r="F1069">
        <v>163334</v>
      </c>
      <c r="G1069">
        <v>281</v>
      </c>
      <c r="H1069">
        <v>365</v>
      </c>
      <c r="I1069">
        <v>88853</v>
      </c>
      <c r="J1069" s="4">
        <f>Table8[[#This Row],[FalsePositive]]+Table8[[#This Row],[FalseNegative]]</f>
        <v>646</v>
      </c>
      <c r="K1069" s="4">
        <f>Table8[[#This Row],[TrueNegative]]+Table8[[#This Row],[TruePositive]]</f>
        <v>252187</v>
      </c>
    </row>
    <row r="1070" spans="1:11" x14ac:dyDescent="0.2">
      <c r="A1070">
        <v>14</v>
      </c>
      <c r="B1070">
        <v>120</v>
      </c>
      <c r="C1070">
        <v>3</v>
      </c>
      <c r="D1070">
        <v>13</v>
      </c>
      <c r="E1070">
        <v>100</v>
      </c>
      <c r="F1070">
        <v>162805</v>
      </c>
      <c r="G1070">
        <v>810</v>
      </c>
      <c r="H1070">
        <v>197</v>
      </c>
      <c r="I1070">
        <v>89021</v>
      </c>
      <c r="J1070" s="4">
        <f>Table8[[#This Row],[FalsePositive]]+Table8[[#This Row],[FalseNegative]]</f>
        <v>1007</v>
      </c>
      <c r="K1070" s="4">
        <f>Table8[[#This Row],[TrueNegative]]+Table8[[#This Row],[TruePositive]]</f>
        <v>251826</v>
      </c>
    </row>
    <row r="1071" spans="1:11" x14ac:dyDescent="0.2">
      <c r="A1071">
        <v>14</v>
      </c>
      <c r="B1071">
        <v>120</v>
      </c>
      <c r="C1071">
        <v>6</v>
      </c>
      <c r="D1071">
        <v>9</v>
      </c>
      <c r="E1071">
        <v>100</v>
      </c>
      <c r="F1071">
        <v>163264</v>
      </c>
      <c r="G1071">
        <v>351</v>
      </c>
      <c r="H1071">
        <v>125</v>
      </c>
      <c r="I1071">
        <v>89093</v>
      </c>
      <c r="J1071" s="4">
        <f>Table8[[#This Row],[FalsePositive]]+Table8[[#This Row],[FalseNegative]]</f>
        <v>476</v>
      </c>
      <c r="K1071" s="4">
        <f>Table8[[#This Row],[TrueNegative]]+Table8[[#This Row],[TruePositive]]</f>
        <v>252357</v>
      </c>
    </row>
    <row r="1072" spans="1:11" x14ac:dyDescent="0.2">
      <c r="A1072">
        <v>14</v>
      </c>
      <c r="B1072">
        <v>120</v>
      </c>
      <c r="C1072">
        <v>9</v>
      </c>
      <c r="D1072">
        <v>11</v>
      </c>
      <c r="E1072">
        <v>100</v>
      </c>
      <c r="F1072">
        <v>163353</v>
      </c>
      <c r="G1072">
        <v>262</v>
      </c>
      <c r="H1072">
        <v>357</v>
      </c>
      <c r="I1072">
        <v>88861</v>
      </c>
      <c r="J1072" s="4">
        <f>Table8[[#This Row],[FalsePositive]]+Table8[[#This Row],[FalseNegative]]</f>
        <v>619</v>
      </c>
      <c r="K1072" s="4">
        <f>Table8[[#This Row],[TrueNegative]]+Table8[[#This Row],[TruePositive]]</f>
        <v>252214</v>
      </c>
    </row>
    <row r="1073" spans="1:11" x14ac:dyDescent="0.2">
      <c r="A1073">
        <v>14</v>
      </c>
      <c r="B1073">
        <v>120</v>
      </c>
      <c r="C1073">
        <v>12</v>
      </c>
      <c r="D1073">
        <v>11</v>
      </c>
      <c r="E1073">
        <v>100</v>
      </c>
      <c r="F1073">
        <v>163360</v>
      </c>
      <c r="G1073">
        <v>255</v>
      </c>
      <c r="H1073">
        <v>353</v>
      </c>
      <c r="I1073">
        <v>88865</v>
      </c>
      <c r="J1073" s="4">
        <f>Table8[[#This Row],[FalsePositive]]+Table8[[#This Row],[FalseNegative]]</f>
        <v>608</v>
      </c>
      <c r="K1073" s="4">
        <f>Table8[[#This Row],[TrueNegative]]+Table8[[#This Row],[TruePositive]]</f>
        <v>252225</v>
      </c>
    </row>
    <row r="1074" spans="1:11" x14ac:dyDescent="0.2">
      <c r="A1074">
        <v>14</v>
      </c>
      <c r="B1074">
        <v>160</v>
      </c>
      <c r="C1074">
        <v>3</v>
      </c>
      <c r="D1074">
        <v>7</v>
      </c>
      <c r="E1074">
        <v>100</v>
      </c>
      <c r="F1074">
        <v>163524</v>
      </c>
      <c r="G1074">
        <v>91</v>
      </c>
      <c r="H1074">
        <v>190</v>
      </c>
      <c r="I1074">
        <v>89028</v>
      </c>
      <c r="J1074" s="4">
        <f>Table8[[#This Row],[FalsePositive]]+Table8[[#This Row],[FalseNegative]]</f>
        <v>281</v>
      </c>
      <c r="K1074" s="4">
        <f>Table8[[#This Row],[TrueNegative]]+Table8[[#This Row],[TruePositive]]</f>
        <v>252552</v>
      </c>
    </row>
    <row r="1075" spans="1:11" x14ac:dyDescent="0.2">
      <c r="A1075">
        <v>14</v>
      </c>
      <c r="B1075">
        <v>160</v>
      </c>
      <c r="C1075">
        <v>6</v>
      </c>
      <c r="D1075">
        <v>11</v>
      </c>
      <c r="E1075">
        <v>100</v>
      </c>
      <c r="F1075">
        <v>163400</v>
      </c>
      <c r="G1075">
        <v>215</v>
      </c>
      <c r="H1075">
        <v>357</v>
      </c>
      <c r="I1075">
        <v>88861</v>
      </c>
      <c r="J1075" s="4">
        <f>Table8[[#This Row],[FalsePositive]]+Table8[[#This Row],[FalseNegative]]</f>
        <v>572</v>
      </c>
      <c r="K1075" s="4">
        <f>Table8[[#This Row],[TrueNegative]]+Table8[[#This Row],[TruePositive]]</f>
        <v>252261</v>
      </c>
    </row>
    <row r="1076" spans="1:11" x14ac:dyDescent="0.2">
      <c r="A1076">
        <v>14</v>
      </c>
      <c r="B1076">
        <v>160</v>
      </c>
      <c r="C1076">
        <v>9</v>
      </c>
      <c r="D1076">
        <v>9</v>
      </c>
      <c r="E1076">
        <v>100</v>
      </c>
      <c r="F1076">
        <v>163417</v>
      </c>
      <c r="G1076">
        <v>198</v>
      </c>
      <c r="H1076">
        <v>409</v>
      </c>
      <c r="I1076">
        <v>88809</v>
      </c>
      <c r="J1076" s="4">
        <f>Table8[[#This Row],[FalsePositive]]+Table8[[#This Row],[FalseNegative]]</f>
        <v>607</v>
      </c>
      <c r="K1076" s="4">
        <f>Table8[[#This Row],[TrueNegative]]+Table8[[#This Row],[TruePositive]]</f>
        <v>252226</v>
      </c>
    </row>
    <row r="1077" spans="1:11" x14ac:dyDescent="0.2">
      <c r="A1077">
        <v>14</v>
      </c>
      <c r="B1077">
        <v>160</v>
      </c>
      <c r="C1077">
        <v>12</v>
      </c>
      <c r="D1077">
        <v>9</v>
      </c>
      <c r="E1077">
        <v>100</v>
      </c>
      <c r="F1077">
        <v>163455</v>
      </c>
      <c r="G1077">
        <v>160</v>
      </c>
      <c r="H1077">
        <v>422</v>
      </c>
      <c r="I1077">
        <v>88796</v>
      </c>
      <c r="J1077" s="4">
        <f>Table8[[#This Row],[FalsePositive]]+Table8[[#This Row],[FalseNegative]]</f>
        <v>582</v>
      </c>
      <c r="K1077" s="4">
        <f>Table8[[#This Row],[TrueNegative]]+Table8[[#This Row],[TruePositive]]</f>
        <v>252251</v>
      </c>
    </row>
    <row r="1078" spans="1:11" x14ac:dyDescent="0.2">
      <c r="A1078">
        <v>14</v>
      </c>
      <c r="B1078">
        <v>180</v>
      </c>
      <c r="C1078">
        <v>3</v>
      </c>
      <c r="D1078">
        <v>7</v>
      </c>
      <c r="E1078">
        <v>100</v>
      </c>
      <c r="F1078">
        <v>163525</v>
      </c>
      <c r="G1078">
        <v>90</v>
      </c>
      <c r="H1078">
        <v>190</v>
      </c>
      <c r="I1078">
        <v>89028</v>
      </c>
      <c r="J1078" s="4">
        <f>Table8[[#This Row],[FalsePositive]]+Table8[[#This Row],[FalseNegative]]</f>
        <v>280</v>
      </c>
      <c r="K1078" s="4">
        <f>Table8[[#This Row],[TrueNegative]]+Table8[[#This Row],[TruePositive]]</f>
        <v>252553</v>
      </c>
    </row>
    <row r="1079" spans="1:11" x14ac:dyDescent="0.2">
      <c r="A1079">
        <v>14</v>
      </c>
      <c r="B1079">
        <v>180</v>
      </c>
      <c r="C1079">
        <v>6</v>
      </c>
      <c r="D1079">
        <v>9</v>
      </c>
      <c r="E1079">
        <v>100</v>
      </c>
      <c r="F1079">
        <v>163348</v>
      </c>
      <c r="G1079">
        <v>267</v>
      </c>
      <c r="H1079">
        <v>185</v>
      </c>
      <c r="I1079">
        <v>89033</v>
      </c>
      <c r="J1079" s="4">
        <f>Table8[[#This Row],[FalsePositive]]+Table8[[#This Row],[FalseNegative]]</f>
        <v>452</v>
      </c>
      <c r="K1079" s="4">
        <f>Table8[[#This Row],[TrueNegative]]+Table8[[#This Row],[TruePositive]]</f>
        <v>252381</v>
      </c>
    </row>
    <row r="1080" spans="1:11" x14ac:dyDescent="0.2">
      <c r="A1080">
        <v>14</v>
      </c>
      <c r="B1080">
        <v>180</v>
      </c>
      <c r="C1080">
        <v>9</v>
      </c>
      <c r="D1080">
        <v>9</v>
      </c>
      <c r="E1080">
        <v>100</v>
      </c>
      <c r="F1080">
        <v>163339</v>
      </c>
      <c r="G1080">
        <v>276</v>
      </c>
      <c r="H1080">
        <v>185</v>
      </c>
      <c r="I1080">
        <v>89033</v>
      </c>
      <c r="J1080" s="4">
        <f>Table8[[#This Row],[FalsePositive]]+Table8[[#This Row],[FalseNegative]]</f>
        <v>461</v>
      </c>
      <c r="K1080" s="4">
        <f>Table8[[#This Row],[TrueNegative]]+Table8[[#This Row],[TruePositive]]</f>
        <v>252372</v>
      </c>
    </row>
    <row r="1081" spans="1:11" x14ac:dyDescent="0.2">
      <c r="A1081">
        <v>14</v>
      </c>
      <c r="B1081">
        <v>180</v>
      </c>
      <c r="C1081">
        <v>12</v>
      </c>
      <c r="D1081">
        <v>9</v>
      </c>
      <c r="E1081">
        <v>100</v>
      </c>
      <c r="F1081">
        <v>163329</v>
      </c>
      <c r="G1081">
        <v>286</v>
      </c>
      <c r="H1081">
        <v>185</v>
      </c>
      <c r="I1081">
        <v>89033</v>
      </c>
      <c r="J1081" s="4">
        <f>Table8[[#This Row],[FalsePositive]]+Table8[[#This Row],[FalseNegative]]</f>
        <v>471</v>
      </c>
      <c r="K1081" s="4">
        <f>Table8[[#This Row],[TrueNegative]]+Table8[[#This Row],[TruePositive]]</f>
        <v>252362</v>
      </c>
    </row>
    <row r="1082" spans="1:11" x14ac:dyDescent="0.2">
      <c r="A1082">
        <v>16</v>
      </c>
      <c r="B1082">
        <v>120</v>
      </c>
      <c r="C1082">
        <v>3</v>
      </c>
      <c r="D1082">
        <v>31</v>
      </c>
      <c r="E1082">
        <v>10</v>
      </c>
      <c r="F1082">
        <v>52086</v>
      </c>
      <c r="G1082">
        <v>341</v>
      </c>
      <c r="H1082">
        <v>1410</v>
      </c>
      <c r="I1082">
        <v>275739</v>
      </c>
      <c r="J1082" s="4">
        <f>Table8[[#This Row],[FalsePositive]]+Table8[[#This Row],[FalseNegative]]</f>
        <v>1751</v>
      </c>
      <c r="K1082" s="4">
        <f>Table8[[#This Row],[TrueNegative]]+Table8[[#This Row],[TruePositive]]</f>
        <v>327825</v>
      </c>
    </row>
    <row r="1083" spans="1:11" x14ac:dyDescent="0.2">
      <c r="A1083">
        <v>16</v>
      </c>
      <c r="B1083">
        <v>120</v>
      </c>
      <c r="C1083">
        <v>6</v>
      </c>
      <c r="D1083">
        <v>29</v>
      </c>
      <c r="E1083">
        <v>10</v>
      </c>
      <c r="F1083">
        <v>52211</v>
      </c>
      <c r="G1083">
        <v>216</v>
      </c>
      <c r="H1083">
        <v>1360</v>
      </c>
      <c r="I1083">
        <v>275789</v>
      </c>
      <c r="J1083" s="4">
        <f>Table8[[#This Row],[FalsePositive]]+Table8[[#This Row],[FalseNegative]]</f>
        <v>1576</v>
      </c>
      <c r="K1083" s="4">
        <f>Table8[[#This Row],[TrueNegative]]+Table8[[#This Row],[TruePositive]]</f>
        <v>328000</v>
      </c>
    </row>
    <row r="1084" spans="1:11" x14ac:dyDescent="0.2">
      <c r="A1084">
        <v>16</v>
      </c>
      <c r="B1084">
        <v>120</v>
      </c>
      <c r="C1084">
        <v>9</v>
      </c>
      <c r="D1084">
        <v>29</v>
      </c>
      <c r="E1084">
        <v>10</v>
      </c>
      <c r="F1084">
        <v>52199</v>
      </c>
      <c r="G1084">
        <v>228</v>
      </c>
      <c r="H1084">
        <v>1424</v>
      </c>
      <c r="I1084">
        <v>275725</v>
      </c>
      <c r="J1084" s="4">
        <f>Table8[[#This Row],[FalsePositive]]+Table8[[#This Row],[FalseNegative]]</f>
        <v>1652</v>
      </c>
      <c r="K1084" s="4">
        <f>Table8[[#This Row],[TrueNegative]]+Table8[[#This Row],[TruePositive]]</f>
        <v>327924</v>
      </c>
    </row>
    <row r="1085" spans="1:11" x14ac:dyDescent="0.2">
      <c r="A1085">
        <v>16</v>
      </c>
      <c r="B1085">
        <v>120</v>
      </c>
      <c r="C1085">
        <v>12</v>
      </c>
      <c r="D1085">
        <v>31</v>
      </c>
      <c r="E1085">
        <v>10</v>
      </c>
      <c r="F1085">
        <v>51991</v>
      </c>
      <c r="G1085">
        <v>436</v>
      </c>
      <c r="H1085">
        <v>1723</v>
      </c>
      <c r="I1085">
        <v>275426</v>
      </c>
      <c r="J1085" s="4">
        <f>Table8[[#This Row],[FalsePositive]]+Table8[[#This Row],[FalseNegative]]</f>
        <v>2159</v>
      </c>
      <c r="K1085" s="4">
        <f>Table8[[#This Row],[TrueNegative]]+Table8[[#This Row],[TruePositive]]</f>
        <v>327417</v>
      </c>
    </row>
    <row r="1086" spans="1:11" x14ac:dyDescent="0.2">
      <c r="A1086">
        <v>16</v>
      </c>
      <c r="B1086">
        <v>160</v>
      </c>
      <c r="C1086">
        <v>3</v>
      </c>
      <c r="D1086">
        <v>31</v>
      </c>
      <c r="E1086">
        <v>10</v>
      </c>
      <c r="F1086">
        <v>52137</v>
      </c>
      <c r="G1086">
        <v>290</v>
      </c>
      <c r="H1086">
        <v>1584</v>
      </c>
      <c r="I1086">
        <v>275565</v>
      </c>
      <c r="J1086" s="4">
        <f>Table8[[#This Row],[FalsePositive]]+Table8[[#This Row],[FalseNegative]]</f>
        <v>1874</v>
      </c>
      <c r="K1086" s="4">
        <f>Table8[[#This Row],[TrueNegative]]+Table8[[#This Row],[TruePositive]]</f>
        <v>327702</v>
      </c>
    </row>
    <row r="1087" spans="1:11" x14ac:dyDescent="0.2">
      <c r="A1087">
        <v>16</v>
      </c>
      <c r="B1087">
        <v>160</v>
      </c>
      <c r="C1087">
        <v>6</v>
      </c>
      <c r="D1087">
        <v>33</v>
      </c>
      <c r="E1087">
        <v>10</v>
      </c>
      <c r="F1087">
        <v>51936</v>
      </c>
      <c r="G1087">
        <v>491</v>
      </c>
      <c r="H1087">
        <v>1802</v>
      </c>
      <c r="I1087">
        <v>275347</v>
      </c>
      <c r="J1087" s="4">
        <f>Table8[[#This Row],[FalsePositive]]+Table8[[#This Row],[FalseNegative]]</f>
        <v>2293</v>
      </c>
      <c r="K1087" s="4">
        <f>Table8[[#This Row],[TrueNegative]]+Table8[[#This Row],[TruePositive]]</f>
        <v>327283</v>
      </c>
    </row>
    <row r="1088" spans="1:11" x14ac:dyDescent="0.2">
      <c r="A1088">
        <v>16</v>
      </c>
      <c r="B1088">
        <v>160</v>
      </c>
      <c r="C1088">
        <v>9</v>
      </c>
      <c r="D1088">
        <v>31</v>
      </c>
      <c r="E1088">
        <v>10</v>
      </c>
      <c r="F1088">
        <v>52062</v>
      </c>
      <c r="G1088">
        <v>365</v>
      </c>
      <c r="H1088">
        <v>1680</v>
      </c>
      <c r="I1088">
        <v>275469</v>
      </c>
      <c r="J1088" s="4">
        <f>Table8[[#This Row],[FalsePositive]]+Table8[[#This Row],[FalseNegative]]</f>
        <v>2045</v>
      </c>
      <c r="K1088" s="4">
        <f>Table8[[#This Row],[TrueNegative]]+Table8[[#This Row],[TruePositive]]</f>
        <v>327531</v>
      </c>
    </row>
    <row r="1089" spans="1:11" x14ac:dyDescent="0.2">
      <c r="A1089">
        <v>16</v>
      </c>
      <c r="B1089">
        <v>160</v>
      </c>
      <c r="C1089">
        <v>12</v>
      </c>
      <c r="D1089">
        <v>29</v>
      </c>
      <c r="E1089">
        <v>10</v>
      </c>
      <c r="F1089">
        <v>52211</v>
      </c>
      <c r="G1089">
        <v>216</v>
      </c>
      <c r="H1089">
        <v>1513</v>
      </c>
      <c r="I1089">
        <v>275636</v>
      </c>
      <c r="J1089" s="4">
        <f>Table8[[#This Row],[FalsePositive]]+Table8[[#This Row],[FalseNegative]]</f>
        <v>1729</v>
      </c>
      <c r="K1089" s="4">
        <f>Table8[[#This Row],[TrueNegative]]+Table8[[#This Row],[TruePositive]]</f>
        <v>327847</v>
      </c>
    </row>
    <row r="1090" spans="1:11" x14ac:dyDescent="0.2">
      <c r="A1090">
        <v>16</v>
      </c>
      <c r="B1090">
        <v>180</v>
      </c>
      <c r="C1090">
        <v>3</v>
      </c>
      <c r="D1090">
        <v>27</v>
      </c>
      <c r="E1090">
        <v>10</v>
      </c>
      <c r="F1090">
        <v>52421</v>
      </c>
      <c r="G1090">
        <v>6</v>
      </c>
      <c r="H1090">
        <v>1638</v>
      </c>
      <c r="I1090">
        <v>275511</v>
      </c>
      <c r="J1090" s="4">
        <f>Table8[[#This Row],[FalsePositive]]+Table8[[#This Row],[FalseNegative]]</f>
        <v>1644</v>
      </c>
      <c r="K1090" s="4">
        <f>Table8[[#This Row],[TrueNegative]]+Table8[[#This Row],[TruePositive]]</f>
        <v>327932</v>
      </c>
    </row>
    <row r="1091" spans="1:11" x14ac:dyDescent="0.2">
      <c r="A1091">
        <v>16</v>
      </c>
      <c r="B1091">
        <v>180</v>
      </c>
      <c r="C1091">
        <v>6</v>
      </c>
      <c r="D1091">
        <v>27</v>
      </c>
      <c r="E1091">
        <v>10</v>
      </c>
      <c r="F1091">
        <v>52421</v>
      </c>
      <c r="G1091">
        <v>6</v>
      </c>
      <c r="H1091">
        <v>1668</v>
      </c>
      <c r="I1091">
        <v>275481</v>
      </c>
      <c r="J1091" s="4">
        <f>Table8[[#This Row],[FalsePositive]]+Table8[[#This Row],[FalseNegative]]</f>
        <v>1674</v>
      </c>
      <c r="K1091" s="4">
        <f>Table8[[#This Row],[TrueNegative]]+Table8[[#This Row],[TruePositive]]</f>
        <v>327902</v>
      </c>
    </row>
    <row r="1092" spans="1:11" x14ac:dyDescent="0.2">
      <c r="A1092">
        <v>16</v>
      </c>
      <c r="B1092">
        <v>180</v>
      </c>
      <c r="C1092">
        <v>9</v>
      </c>
      <c r="D1092">
        <v>27</v>
      </c>
      <c r="E1092">
        <v>10</v>
      </c>
      <c r="F1092">
        <v>52421</v>
      </c>
      <c r="G1092">
        <v>6</v>
      </c>
      <c r="H1092">
        <v>1669</v>
      </c>
      <c r="I1092">
        <v>275480</v>
      </c>
      <c r="J1092" s="4">
        <f>Table8[[#This Row],[FalsePositive]]+Table8[[#This Row],[FalseNegative]]</f>
        <v>1675</v>
      </c>
      <c r="K1092" s="4">
        <f>Table8[[#This Row],[TrueNegative]]+Table8[[#This Row],[TruePositive]]</f>
        <v>327901</v>
      </c>
    </row>
    <row r="1093" spans="1:11" x14ac:dyDescent="0.2">
      <c r="A1093">
        <v>16</v>
      </c>
      <c r="B1093">
        <v>180</v>
      </c>
      <c r="C1093">
        <v>12</v>
      </c>
      <c r="D1093">
        <v>27</v>
      </c>
      <c r="E1093">
        <v>10</v>
      </c>
      <c r="F1093">
        <v>52421</v>
      </c>
      <c r="G1093">
        <v>6</v>
      </c>
      <c r="H1093">
        <v>1608</v>
      </c>
      <c r="I1093">
        <v>275541</v>
      </c>
      <c r="J1093" s="4">
        <f>Table8[[#This Row],[FalsePositive]]+Table8[[#This Row],[FalseNegative]]</f>
        <v>1614</v>
      </c>
      <c r="K1093" s="4">
        <f>Table8[[#This Row],[TrueNegative]]+Table8[[#This Row],[TruePositive]]</f>
        <v>327962</v>
      </c>
    </row>
    <row r="1094" spans="1:11" x14ac:dyDescent="0.2">
      <c r="A1094">
        <v>16</v>
      </c>
      <c r="B1094">
        <v>120</v>
      </c>
      <c r="C1094">
        <v>3</v>
      </c>
      <c r="D1094">
        <v>33</v>
      </c>
      <c r="E1094">
        <v>20</v>
      </c>
      <c r="F1094">
        <v>52062</v>
      </c>
      <c r="G1094">
        <v>365</v>
      </c>
      <c r="H1094">
        <v>1550</v>
      </c>
      <c r="I1094">
        <v>275599</v>
      </c>
      <c r="J1094" s="4">
        <f>Table8[[#This Row],[FalsePositive]]+Table8[[#This Row],[FalseNegative]]</f>
        <v>1915</v>
      </c>
      <c r="K1094" s="4">
        <f>Table8[[#This Row],[TrueNegative]]+Table8[[#This Row],[TruePositive]]</f>
        <v>327661</v>
      </c>
    </row>
    <row r="1095" spans="1:11" x14ac:dyDescent="0.2">
      <c r="A1095">
        <v>16</v>
      </c>
      <c r="B1095">
        <v>120</v>
      </c>
      <c r="C1095">
        <v>6</v>
      </c>
      <c r="D1095">
        <v>31</v>
      </c>
      <c r="E1095">
        <v>20</v>
      </c>
      <c r="F1095">
        <v>52164</v>
      </c>
      <c r="G1095">
        <v>263</v>
      </c>
      <c r="H1095">
        <v>1456</v>
      </c>
      <c r="I1095">
        <v>275693</v>
      </c>
      <c r="J1095" s="4">
        <f>Table8[[#This Row],[FalsePositive]]+Table8[[#This Row],[FalseNegative]]</f>
        <v>1719</v>
      </c>
      <c r="K1095" s="4">
        <f>Table8[[#This Row],[TrueNegative]]+Table8[[#This Row],[TruePositive]]</f>
        <v>327857</v>
      </c>
    </row>
    <row r="1096" spans="1:11" x14ac:dyDescent="0.2">
      <c r="A1096">
        <v>16</v>
      </c>
      <c r="B1096">
        <v>120</v>
      </c>
      <c r="C1096">
        <v>9</v>
      </c>
      <c r="D1096">
        <v>33</v>
      </c>
      <c r="E1096">
        <v>20</v>
      </c>
      <c r="F1096">
        <v>52104</v>
      </c>
      <c r="G1096">
        <v>323</v>
      </c>
      <c r="H1096">
        <v>1579</v>
      </c>
      <c r="I1096">
        <v>275570</v>
      </c>
      <c r="J1096" s="4">
        <f>Table8[[#This Row],[FalsePositive]]+Table8[[#This Row],[FalseNegative]]</f>
        <v>1902</v>
      </c>
      <c r="K1096" s="4">
        <f>Table8[[#This Row],[TrueNegative]]+Table8[[#This Row],[TruePositive]]</f>
        <v>327674</v>
      </c>
    </row>
    <row r="1097" spans="1:11" x14ac:dyDescent="0.2">
      <c r="A1097">
        <v>16</v>
      </c>
      <c r="B1097">
        <v>120</v>
      </c>
      <c r="C1097">
        <v>12</v>
      </c>
      <c r="D1097">
        <v>33</v>
      </c>
      <c r="E1097">
        <v>20</v>
      </c>
      <c r="F1097">
        <v>52004</v>
      </c>
      <c r="G1097">
        <v>423</v>
      </c>
      <c r="H1097">
        <v>1399</v>
      </c>
      <c r="I1097">
        <v>275750</v>
      </c>
      <c r="J1097" s="4">
        <f>Table8[[#This Row],[FalsePositive]]+Table8[[#This Row],[FalseNegative]]</f>
        <v>1822</v>
      </c>
      <c r="K1097" s="4">
        <f>Table8[[#This Row],[TrueNegative]]+Table8[[#This Row],[TruePositive]]</f>
        <v>327754</v>
      </c>
    </row>
    <row r="1098" spans="1:11" x14ac:dyDescent="0.2">
      <c r="A1098">
        <v>16</v>
      </c>
      <c r="B1098">
        <v>160</v>
      </c>
      <c r="C1098">
        <v>3</v>
      </c>
      <c r="D1098">
        <v>33</v>
      </c>
      <c r="E1098">
        <v>20</v>
      </c>
      <c r="F1098">
        <v>51897</v>
      </c>
      <c r="G1098">
        <v>530</v>
      </c>
      <c r="H1098">
        <v>1747</v>
      </c>
      <c r="I1098">
        <v>275402</v>
      </c>
      <c r="J1098" s="4">
        <f>Table8[[#This Row],[FalsePositive]]+Table8[[#This Row],[FalseNegative]]</f>
        <v>2277</v>
      </c>
      <c r="K1098" s="4">
        <f>Table8[[#This Row],[TrueNegative]]+Table8[[#This Row],[TruePositive]]</f>
        <v>327299</v>
      </c>
    </row>
    <row r="1099" spans="1:11" x14ac:dyDescent="0.2">
      <c r="A1099">
        <v>16</v>
      </c>
      <c r="B1099">
        <v>160</v>
      </c>
      <c r="C1099">
        <v>6</v>
      </c>
      <c r="D1099">
        <v>33</v>
      </c>
      <c r="E1099">
        <v>20</v>
      </c>
      <c r="F1099">
        <v>51843</v>
      </c>
      <c r="G1099">
        <v>584</v>
      </c>
      <c r="H1099">
        <v>1594</v>
      </c>
      <c r="I1099">
        <v>275555</v>
      </c>
      <c r="J1099" s="4">
        <f>Table8[[#This Row],[FalsePositive]]+Table8[[#This Row],[FalseNegative]]</f>
        <v>2178</v>
      </c>
      <c r="K1099" s="4">
        <f>Table8[[#This Row],[TrueNegative]]+Table8[[#This Row],[TruePositive]]</f>
        <v>327398</v>
      </c>
    </row>
    <row r="1100" spans="1:11" x14ac:dyDescent="0.2">
      <c r="A1100">
        <v>16</v>
      </c>
      <c r="B1100">
        <v>160</v>
      </c>
      <c r="C1100">
        <v>9</v>
      </c>
      <c r="D1100">
        <v>31</v>
      </c>
      <c r="E1100">
        <v>20</v>
      </c>
      <c r="F1100">
        <v>52111</v>
      </c>
      <c r="G1100">
        <v>316</v>
      </c>
      <c r="H1100">
        <v>1773</v>
      </c>
      <c r="I1100">
        <v>275376</v>
      </c>
      <c r="J1100" s="4">
        <f>Table8[[#This Row],[FalsePositive]]+Table8[[#This Row],[FalseNegative]]</f>
        <v>2089</v>
      </c>
      <c r="K1100" s="4">
        <f>Table8[[#This Row],[TrueNegative]]+Table8[[#This Row],[TruePositive]]</f>
        <v>327487</v>
      </c>
    </row>
    <row r="1101" spans="1:11" x14ac:dyDescent="0.2">
      <c r="A1101">
        <v>16</v>
      </c>
      <c r="B1101">
        <v>160</v>
      </c>
      <c r="C1101">
        <v>12</v>
      </c>
      <c r="D1101">
        <v>33</v>
      </c>
      <c r="E1101">
        <v>20</v>
      </c>
      <c r="F1101">
        <v>51944</v>
      </c>
      <c r="G1101">
        <v>483</v>
      </c>
      <c r="H1101">
        <v>1499</v>
      </c>
      <c r="I1101">
        <v>275650</v>
      </c>
      <c r="J1101" s="4">
        <f>Table8[[#This Row],[FalsePositive]]+Table8[[#This Row],[FalseNegative]]</f>
        <v>1982</v>
      </c>
      <c r="K1101" s="4">
        <f>Table8[[#This Row],[TrueNegative]]+Table8[[#This Row],[TruePositive]]</f>
        <v>327594</v>
      </c>
    </row>
    <row r="1102" spans="1:11" x14ac:dyDescent="0.2">
      <c r="A1102">
        <v>16</v>
      </c>
      <c r="B1102">
        <v>180</v>
      </c>
      <c r="C1102">
        <v>3</v>
      </c>
      <c r="D1102">
        <v>29</v>
      </c>
      <c r="E1102">
        <v>20</v>
      </c>
      <c r="F1102">
        <v>52248</v>
      </c>
      <c r="G1102">
        <v>179</v>
      </c>
      <c r="H1102">
        <v>1596</v>
      </c>
      <c r="I1102">
        <v>275553</v>
      </c>
      <c r="J1102" s="4">
        <f>Table8[[#This Row],[FalsePositive]]+Table8[[#This Row],[FalseNegative]]</f>
        <v>1775</v>
      </c>
      <c r="K1102" s="4">
        <f>Table8[[#This Row],[TrueNegative]]+Table8[[#This Row],[TruePositive]]</f>
        <v>327801</v>
      </c>
    </row>
    <row r="1103" spans="1:11" x14ac:dyDescent="0.2">
      <c r="A1103">
        <v>16</v>
      </c>
      <c r="B1103">
        <v>180</v>
      </c>
      <c r="C1103">
        <v>6</v>
      </c>
      <c r="D1103">
        <v>27</v>
      </c>
      <c r="E1103">
        <v>20</v>
      </c>
      <c r="F1103">
        <v>52421</v>
      </c>
      <c r="G1103">
        <v>6</v>
      </c>
      <c r="H1103">
        <v>1612</v>
      </c>
      <c r="I1103">
        <v>275537</v>
      </c>
      <c r="J1103" s="4">
        <f>Table8[[#This Row],[FalsePositive]]+Table8[[#This Row],[FalseNegative]]</f>
        <v>1618</v>
      </c>
      <c r="K1103" s="4">
        <f>Table8[[#This Row],[TrueNegative]]+Table8[[#This Row],[TruePositive]]</f>
        <v>327958</v>
      </c>
    </row>
    <row r="1104" spans="1:11" x14ac:dyDescent="0.2">
      <c r="A1104">
        <v>16</v>
      </c>
      <c r="B1104">
        <v>180</v>
      </c>
      <c r="C1104">
        <v>9</v>
      </c>
      <c r="D1104">
        <v>27</v>
      </c>
      <c r="E1104">
        <v>20</v>
      </c>
      <c r="F1104">
        <v>52421</v>
      </c>
      <c r="G1104">
        <v>6</v>
      </c>
      <c r="H1104">
        <v>1648</v>
      </c>
      <c r="I1104">
        <v>275501</v>
      </c>
      <c r="J1104" s="4">
        <f>Table8[[#This Row],[FalsePositive]]+Table8[[#This Row],[FalseNegative]]</f>
        <v>1654</v>
      </c>
      <c r="K1104" s="4">
        <f>Table8[[#This Row],[TrueNegative]]+Table8[[#This Row],[TruePositive]]</f>
        <v>327922</v>
      </c>
    </row>
    <row r="1105" spans="1:11" x14ac:dyDescent="0.2">
      <c r="A1105">
        <v>16</v>
      </c>
      <c r="B1105">
        <v>180</v>
      </c>
      <c r="C1105">
        <v>12</v>
      </c>
      <c r="D1105">
        <v>27</v>
      </c>
      <c r="E1105">
        <v>20</v>
      </c>
      <c r="F1105">
        <v>52421</v>
      </c>
      <c r="G1105">
        <v>6</v>
      </c>
      <c r="H1105">
        <v>1605</v>
      </c>
      <c r="I1105">
        <v>275544</v>
      </c>
      <c r="J1105" s="4">
        <f>Table8[[#This Row],[FalsePositive]]+Table8[[#This Row],[FalseNegative]]</f>
        <v>1611</v>
      </c>
      <c r="K1105" s="4">
        <f>Table8[[#This Row],[TrueNegative]]+Table8[[#This Row],[TruePositive]]</f>
        <v>327965</v>
      </c>
    </row>
    <row r="1106" spans="1:11" x14ac:dyDescent="0.2">
      <c r="A1106">
        <v>16</v>
      </c>
      <c r="B1106">
        <v>120</v>
      </c>
      <c r="C1106">
        <v>3</v>
      </c>
      <c r="D1106">
        <v>33</v>
      </c>
      <c r="E1106">
        <v>30</v>
      </c>
      <c r="F1106">
        <v>51875</v>
      </c>
      <c r="G1106">
        <v>552</v>
      </c>
      <c r="H1106">
        <v>1435</v>
      </c>
      <c r="I1106">
        <v>275714</v>
      </c>
      <c r="J1106" s="4">
        <f>Table8[[#This Row],[FalsePositive]]+Table8[[#This Row],[FalseNegative]]</f>
        <v>1987</v>
      </c>
      <c r="K1106" s="4">
        <f>Table8[[#This Row],[TrueNegative]]+Table8[[#This Row],[TruePositive]]</f>
        <v>327589</v>
      </c>
    </row>
    <row r="1107" spans="1:11" x14ac:dyDescent="0.2">
      <c r="A1107">
        <v>16</v>
      </c>
      <c r="B1107">
        <v>120</v>
      </c>
      <c r="C1107">
        <v>6</v>
      </c>
      <c r="D1107">
        <v>35</v>
      </c>
      <c r="E1107">
        <v>30</v>
      </c>
      <c r="F1107">
        <v>51823</v>
      </c>
      <c r="G1107">
        <v>604</v>
      </c>
      <c r="H1107">
        <v>1477</v>
      </c>
      <c r="I1107">
        <v>275672</v>
      </c>
      <c r="J1107" s="4">
        <f>Table8[[#This Row],[FalsePositive]]+Table8[[#This Row],[FalseNegative]]</f>
        <v>2081</v>
      </c>
      <c r="K1107" s="4">
        <f>Table8[[#This Row],[TrueNegative]]+Table8[[#This Row],[TruePositive]]</f>
        <v>327495</v>
      </c>
    </row>
    <row r="1108" spans="1:11" x14ac:dyDescent="0.2">
      <c r="A1108">
        <v>16</v>
      </c>
      <c r="B1108">
        <v>120</v>
      </c>
      <c r="C1108">
        <v>9</v>
      </c>
      <c r="D1108">
        <v>33</v>
      </c>
      <c r="E1108">
        <v>30</v>
      </c>
      <c r="F1108">
        <v>51870</v>
      </c>
      <c r="G1108">
        <v>557</v>
      </c>
      <c r="H1108">
        <v>1468</v>
      </c>
      <c r="I1108">
        <v>275681</v>
      </c>
      <c r="J1108" s="4">
        <f>Table8[[#This Row],[FalsePositive]]+Table8[[#This Row],[FalseNegative]]</f>
        <v>2025</v>
      </c>
      <c r="K1108" s="4">
        <f>Table8[[#This Row],[TrueNegative]]+Table8[[#This Row],[TruePositive]]</f>
        <v>327551</v>
      </c>
    </row>
    <row r="1109" spans="1:11" x14ac:dyDescent="0.2">
      <c r="A1109">
        <v>16</v>
      </c>
      <c r="B1109">
        <v>120</v>
      </c>
      <c r="C1109">
        <v>12</v>
      </c>
      <c r="D1109">
        <v>33</v>
      </c>
      <c r="E1109">
        <v>30</v>
      </c>
      <c r="F1109">
        <v>51863</v>
      </c>
      <c r="G1109">
        <v>564</v>
      </c>
      <c r="H1109">
        <v>1470</v>
      </c>
      <c r="I1109">
        <v>275679</v>
      </c>
      <c r="J1109" s="4">
        <f>Table8[[#This Row],[FalsePositive]]+Table8[[#This Row],[FalseNegative]]</f>
        <v>2034</v>
      </c>
      <c r="K1109" s="4">
        <f>Table8[[#This Row],[TrueNegative]]+Table8[[#This Row],[TruePositive]]</f>
        <v>327542</v>
      </c>
    </row>
    <row r="1110" spans="1:11" x14ac:dyDescent="0.2">
      <c r="A1110">
        <v>16</v>
      </c>
      <c r="B1110">
        <v>160</v>
      </c>
      <c r="C1110">
        <v>3</v>
      </c>
      <c r="D1110">
        <v>35</v>
      </c>
      <c r="E1110">
        <v>30</v>
      </c>
      <c r="F1110">
        <v>51896</v>
      </c>
      <c r="G1110">
        <v>531</v>
      </c>
      <c r="H1110">
        <v>1601</v>
      </c>
      <c r="I1110">
        <v>275548</v>
      </c>
      <c r="J1110" s="4">
        <f>Table8[[#This Row],[FalsePositive]]+Table8[[#This Row],[FalseNegative]]</f>
        <v>2132</v>
      </c>
      <c r="K1110" s="4">
        <f>Table8[[#This Row],[TrueNegative]]+Table8[[#This Row],[TruePositive]]</f>
        <v>327444</v>
      </c>
    </row>
    <row r="1111" spans="1:11" x14ac:dyDescent="0.2">
      <c r="A1111">
        <v>16</v>
      </c>
      <c r="B1111">
        <v>160</v>
      </c>
      <c r="C1111">
        <v>6</v>
      </c>
      <c r="D1111">
        <v>33</v>
      </c>
      <c r="E1111">
        <v>30</v>
      </c>
      <c r="F1111">
        <v>51814</v>
      </c>
      <c r="G1111">
        <v>613</v>
      </c>
      <c r="H1111">
        <v>1672</v>
      </c>
      <c r="I1111">
        <v>275477</v>
      </c>
      <c r="J1111" s="4">
        <f>Table8[[#This Row],[FalsePositive]]+Table8[[#This Row],[FalseNegative]]</f>
        <v>2285</v>
      </c>
      <c r="K1111" s="4">
        <f>Table8[[#This Row],[TrueNegative]]+Table8[[#This Row],[TruePositive]]</f>
        <v>327291</v>
      </c>
    </row>
    <row r="1112" spans="1:11" x14ac:dyDescent="0.2">
      <c r="A1112">
        <v>16</v>
      </c>
      <c r="B1112">
        <v>160</v>
      </c>
      <c r="C1112">
        <v>9</v>
      </c>
      <c r="D1112">
        <v>31</v>
      </c>
      <c r="E1112">
        <v>30</v>
      </c>
      <c r="F1112">
        <v>52058</v>
      </c>
      <c r="G1112">
        <v>369</v>
      </c>
      <c r="H1112">
        <v>1592</v>
      </c>
      <c r="I1112">
        <v>275557</v>
      </c>
      <c r="J1112" s="4">
        <f>Table8[[#This Row],[FalsePositive]]+Table8[[#This Row],[FalseNegative]]</f>
        <v>1961</v>
      </c>
      <c r="K1112" s="4">
        <f>Table8[[#This Row],[TrueNegative]]+Table8[[#This Row],[TruePositive]]</f>
        <v>327615</v>
      </c>
    </row>
    <row r="1113" spans="1:11" x14ac:dyDescent="0.2">
      <c r="A1113">
        <v>16</v>
      </c>
      <c r="B1113">
        <v>160</v>
      </c>
      <c r="C1113">
        <v>12</v>
      </c>
      <c r="D1113">
        <v>33</v>
      </c>
      <c r="E1113">
        <v>30</v>
      </c>
      <c r="F1113">
        <v>51838</v>
      </c>
      <c r="G1113">
        <v>589</v>
      </c>
      <c r="H1113">
        <v>1788</v>
      </c>
      <c r="I1113">
        <v>275361</v>
      </c>
      <c r="J1113" s="4">
        <f>Table8[[#This Row],[FalsePositive]]+Table8[[#This Row],[FalseNegative]]</f>
        <v>2377</v>
      </c>
      <c r="K1113" s="4">
        <f>Table8[[#This Row],[TrueNegative]]+Table8[[#This Row],[TruePositive]]</f>
        <v>327199</v>
      </c>
    </row>
    <row r="1114" spans="1:11" x14ac:dyDescent="0.2">
      <c r="A1114">
        <v>16</v>
      </c>
      <c r="B1114">
        <v>180</v>
      </c>
      <c r="C1114">
        <v>3</v>
      </c>
      <c r="D1114">
        <v>29</v>
      </c>
      <c r="E1114">
        <v>30</v>
      </c>
      <c r="F1114">
        <v>52214</v>
      </c>
      <c r="G1114">
        <v>213</v>
      </c>
      <c r="H1114">
        <v>1733</v>
      </c>
      <c r="I1114">
        <v>275416</v>
      </c>
      <c r="J1114" s="4">
        <f>Table8[[#This Row],[FalsePositive]]+Table8[[#This Row],[FalseNegative]]</f>
        <v>1946</v>
      </c>
      <c r="K1114" s="4">
        <f>Table8[[#This Row],[TrueNegative]]+Table8[[#This Row],[TruePositive]]</f>
        <v>327630</v>
      </c>
    </row>
    <row r="1115" spans="1:11" x14ac:dyDescent="0.2">
      <c r="A1115">
        <v>16</v>
      </c>
      <c r="B1115">
        <v>180</v>
      </c>
      <c r="C1115">
        <v>6</v>
      </c>
      <c r="D1115">
        <v>29</v>
      </c>
      <c r="E1115">
        <v>30</v>
      </c>
      <c r="F1115">
        <v>52223</v>
      </c>
      <c r="G1115">
        <v>204</v>
      </c>
      <c r="H1115">
        <v>1659</v>
      </c>
      <c r="I1115">
        <v>275490</v>
      </c>
      <c r="J1115" s="4">
        <f>Table8[[#This Row],[FalsePositive]]+Table8[[#This Row],[FalseNegative]]</f>
        <v>1863</v>
      </c>
      <c r="K1115" s="4">
        <f>Table8[[#This Row],[TrueNegative]]+Table8[[#This Row],[TruePositive]]</f>
        <v>327713</v>
      </c>
    </row>
    <row r="1116" spans="1:11" x14ac:dyDescent="0.2">
      <c r="A1116">
        <v>16</v>
      </c>
      <c r="B1116">
        <v>180</v>
      </c>
      <c r="C1116">
        <v>9</v>
      </c>
      <c r="D1116">
        <v>29</v>
      </c>
      <c r="E1116">
        <v>30</v>
      </c>
      <c r="F1116">
        <v>52255</v>
      </c>
      <c r="G1116">
        <v>172</v>
      </c>
      <c r="H1116">
        <v>1635</v>
      </c>
      <c r="I1116">
        <v>275514</v>
      </c>
      <c r="J1116" s="4">
        <f>Table8[[#This Row],[FalsePositive]]+Table8[[#This Row],[FalseNegative]]</f>
        <v>1807</v>
      </c>
      <c r="K1116" s="4">
        <f>Table8[[#This Row],[TrueNegative]]+Table8[[#This Row],[TruePositive]]</f>
        <v>327769</v>
      </c>
    </row>
    <row r="1117" spans="1:11" x14ac:dyDescent="0.2">
      <c r="A1117">
        <v>16</v>
      </c>
      <c r="B1117">
        <v>180</v>
      </c>
      <c r="C1117">
        <v>12</v>
      </c>
      <c r="D1117">
        <v>29</v>
      </c>
      <c r="E1117">
        <v>30</v>
      </c>
      <c r="F1117">
        <v>52221</v>
      </c>
      <c r="G1117">
        <v>206</v>
      </c>
      <c r="H1117">
        <v>1611</v>
      </c>
      <c r="I1117">
        <v>275538</v>
      </c>
      <c r="J1117" s="4">
        <f>Table8[[#This Row],[FalsePositive]]+Table8[[#This Row],[FalseNegative]]</f>
        <v>1817</v>
      </c>
      <c r="K1117" s="4">
        <f>Table8[[#This Row],[TrueNegative]]+Table8[[#This Row],[TruePositive]]</f>
        <v>327759</v>
      </c>
    </row>
    <row r="1118" spans="1:11" x14ac:dyDescent="0.2">
      <c r="A1118">
        <v>16</v>
      </c>
      <c r="B1118">
        <v>120</v>
      </c>
      <c r="C1118">
        <v>3</v>
      </c>
      <c r="D1118">
        <v>37</v>
      </c>
      <c r="E1118">
        <v>40</v>
      </c>
      <c r="F1118">
        <v>51782</v>
      </c>
      <c r="G1118">
        <v>645</v>
      </c>
      <c r="H1118">
        <v>1733</v>
      </c>
      <c r="I1118">
        <v>275416</v>
      </c>
      <c r="J1118" s="4">
        <f>Table8[[#This Row],[FalsePositive]]+Table8[[#This Row],[FalseNegative]]</f>
        <v>2378</v>
      </c>
      <c r="K1118" s="4">
        <f>Table8[[#This Row],[TrueNegative]]+Table8[[#This Row],[TruePositive]]</f>
        <v>327198</v>
      </c>
    </row>
    <row r="1119" spans="1:11" x14ac:dyDescent="0.2">
      <c r="A1119">
        <v>16</v>
      </c>
      <c r="B1119">
        <v>120</v>
      </c>
      <c r="C1119">
        <v>6</v>
      </c>
      <c r="D1119">
        <v>37</v>
      </c>
      <c r="E1119">
        <v>40</v>
      </c>
      <c r="F1119">
        <v>51775</v>
      </c>
      <c r="G1119">
        <v>652</v>
      </c>
      <c r="H1119">
        <v>1795</v>
      </c>
      <c r="I1119">
        <v>275354</v>
      </c>
      <c r="J1119" s="4">
        <f>Table8[[#This Row],[FalsePositive]]+Table8[[#This Row],[FalseNegative]]</f>
        <v>2447</v>
      </c>
      <c r="K1119" s="4">
        <f>Table8[[#This Row],[TrueNegative]]+Table8[[#This Row],[TruePositive]]</f>
        <v>327129</v>
      </c>
    </row>
    <row r="1120" spans="1:11" x14ac:dyDescent="0.2">
      <c r="A1120">
        <v>16</v>
      </c>
      <c r="B1120">
        <v>120</v>
      </c>
      <c r="C1120">
        <v>9</v>
      </c>
      <c r="D1120">
        <v>33</v>
      </c>
      <c r="E1120">
        <v>40</v>
      </c>
      <c r="F1120">
        <v>51942</v>
      </c>
      <c r="G1120">
        <v>485</v>
      </c>
      <c r="H1120">
        <v>1659</v>
      </c>
      <c r="I1120">
        <v>275490</v>
      </c>
      <c r="J1120" s="4">
        <f>Table8[[#This Row],[FalsePositive]]+Table8[[#This Row],[FalseNegative]]</f>
        <v>2144</v>
      </c>
      <c r="K1120" s="4">
        <f>Table8[[#This Row],[TrueNegative]]+Table8[[#This Row],[TruePositive]]</f>
        <v>327432</v>
      </c>
    </row>
    <row r="1121" spans="1:11" x14ac:dyDescent="0.2">
      <c r="A1121">
        <v>16</v>
      </c>
      <c r="B1121">
        <v>120</v>
      </c>
      <c r="C1121">
        <v>12</v>
      </c>
      <c r="D1121">
        <v>35</v>
      </c>
      <c r="E1121">
        <v>40</v>
      </c>
      <c r="F1121">
        <v>51941</v>
      </c>
      <c r="G1121">
        <v>486</v>
      </c>
      <c r="H1121">
        <v>1763</v>
      </c>
      <c r="I1121">
        <v>275386</v>
      </c>
      <c r="J1121" s="4">
        <f>Table8[[#This Row],[FalsePositive]]+Table8[[#This Row],[FalseNegative]]</f>
        <v>2249</v>
      </c>
      <c r="K1121" s="4">
        <f>Table8[[#This Row],[TrueNegative]]+Table8[[#This Row],[TruePositive]]</f>
        <v>327327</v>
      </c>
    </row>
    <row r="1122" spans="1:11" x14ac:dyDescent="0.2">
      <c r="A1122">
        <v>16</v>
      </c>
      <c r="B1122">
        <v>160</v>
      </c>
      <c r="C1122">
        <v>3</v>
      </c>
      <c r="D1122">
        <v>35</v>
      </c>
      <c r="E1122">
        <v>40</v>
      </c>
      <c r="F1122">
        <v>51764</v>
      </c>
      <c r="G1122">
        <v>663</v>
      </c>
      <c r="H1122">
        <v>1880</v>
      </c>
      <c r="I1122">
        <v>275269</v>
      </c>
      <c r="J1122" s="4">
        <f>Table8[[#This Row],[FalsePositive]]+Table8[[#This Row],[FalseNegative]]</f>
        <v>2543</v>
      </c>
      <c r="K1122" s="4">
        <f>Table8[[#This Row],[TrueNegative]]+Table8[[#This Row],[TruePositive]]</f>
        <v>327033</v>
      </c>
    </row>
    <row r="1123" spans="1:11" x14ac:dyDescent="0.2">
      <c r="A1123">
        <v>16</v>
      </c>
      <c r="B1123">
        <v>160</v>
      </c>
      <c r="C1123">
        <v>6</v>
      </c>
      <c r="D1123">
        <v>31</v>
      </c>
      <c r="E1123">
        <v>40</v>
      </c>
      <c r="F1123">
        <v>52110</v>
      </c>
      <c r="G1123">
        <v>317</v>
      </c>
      <c r="H1123">
        <v>1822</v>
      </c>
      <c r="I1123">
        <v>275327</v>
      </c>
      <c r="J1123" s="4">
        <f>Table8[[#This Row],[FalsePositive]]+Table8[[#This Row],[FalseNegative]]</f>
        <v>2139</v>
      </c>
      <c r="K1123" s="4">
        <f>Table8[[#This Row],[TrueNegative]]+Table8[[#This Row],[TruePositive]]</f>
        <v>327437</v>
      </c>
    </row>
    <row r="1124" spans="1:11" x14ac:dyDescent="0.2">
      <c r="A1124">
        <v>16</v>
      </c>
      <c r="B1124">
        <v>160</v>
      </c>
      <c r="C1124">
        <v>9</v>
      </c>
      <c r="D1124">
        <v>35</v>
      </c>
      <c r="E1124">
        <v>40</v>
      </c>
      <c r="F1124">
        <v>51942</v>
      </c>
      <c r="G1124">
        <v>485</v>
      </c>
      <c r="H1124">
        <v>1621</v>
      </c>
      <c r="I1124">
        <v>275528</v>
      </c>
      <c r="J1124" s="4">
        <f>Table8[[#This Row],[FalsePositive]]+Table8[[#This Row],[FalseNegative]]</f>
        <v>2106</v>
      </c>
      <c r="K1124" s="4">
        <f>Table8[[#This Row],[TrueNegative]]+Table8[[#This Row],[TruePositive]]</f>
        <v>327470</v>
      </c>
    </row>
    <row r="1125" spans="1:11" x14ac:dyDescent="0.2">
      <c r="A1125">
        <v>16</v>
      </c>
      <c r="B1125">
        <v>160</v>
      </c>
      <c r="C1125">
        <v>12</v>
      </c>
      <c r="D1125">
        <v>35</v>
      </c>
      <c r="E1125">
        <v>40</v>
      </c>
      <c r="F1125">
        <v>51738</v>
      </c>
      <c r="G1125">
        <v>689</v>
      </c>
      <c r="H1125">
        <v>1713</v>
      </c>
      <c r="I1125">
        <v>275436</v>
      </c>
      <c r="J1125" s="4">
        <f>Table8[[#This Row],[FalsePositive]]+Table8[[#This Row],[FalseNegative]]</f>
        <v>2402</v>
      </c>
      <c r="K1125" s="4">
        <f>Table8[[#This Row],[TrueNegative]]+Table8[[#This Row],[TruePositive]]</f>
        <v>327174</v>
      </c>
    </row>
    <row r="1126" spans="1:11" x14ac:dyDescent="0.2">
      <c r="A1126">
        <v>16</v>
      </c>
      <c r="B1126">
        <v>180</v>
      </c>
      <c r="C1126">
        <v>3</v>
      </c>
      <c r="D1126">
        <v>29</v>
      </c>
      <c r="E1126">
        <v>40</v>
      </c>
      <c r="F1126">
        <v>52243</v>
      </c>
      <c r="G1126">
        <v>184</v>
      </c>
      <c r="H1126">
        <v>1729</v>
      </c>
      <c r="I1126">
        <v>275420</v>
      </c>
      <c r="J1126" s="4">
        <f>Table8[[#This Row],[FalsePositive]]+Table8[[#This Row],[FalseNegative]]</f>
        <v>1913</v>
      </c>
      <c r="K1126" s="4">
        <f>Table8[[#This Row],[TrueNegative]]+Table8[[#This Row],[TruePositive]]</f>
        <v>327663</v>
      </c>
    </row>
    <row r="1127" spans="1:11" x14ac:dyDescent="0.2">
      <c r="A1127">
        <v>16</v>
      </c>
      <c r="B1127">
        <v>180</v>
      </c>
      <c r="C1127">
        <v>6</v>
      </c>
      <c r="D1127">
        <v>29</v>
      </c>
      <c r="E1127">
        <v>40</v>
      </c>
      <c r="F1127">
        <v>52247</v>
      </c>
      <c r="G1127">
        <v>180</v>
      </c>
      <c r="H1127">
        <v>1685</v>
      </c>
      <c r="I1127">
        <v>275464</v>
      </c>
      <c r="J1127" s="4">
        <f>Table8[[#This Row],[FalsePositive]]+Table8[[#This Row],[FalseNegative]]</f>
        <v>1865</v>
      </c>
      <c r="K1127" s="4">
        <f>Table8[[#This Row],[TrueNegative]]+Table8[[#This Row],[TruePositive]]</f>
        <v>327711</v>
      </c>
    </row>
    <row r="1128" spans="1:11" x14ac:dyDescent="0.2">
      <c r="A1128">
        <v>16</v>
      </c>
      <c r="B1128">
        <v>180</v>
      </c>
      <c r="C1128">
        <v>9</v>
      </c>
      <c r="D1128">
        <v>31</v>
      </c>
      <c r="E1128">
        <v>40</v>
      </c>
      <c r="F1128">
        <v>52095</v>
      </c>
      <c r="G1128">
        <v>332</v>
      </c>
      <c r="H1128">
        <v>1645</v>
      </c>
      <c r="I1128">
        <v>275504</v>
      </c>
      <c r="J1128" s="4">
        <f>Table8[[#This Row],[FalsePositive]]+Table8[[#This Row],[FalseNegative]]</f>
        <v>1977</v>
      </c>
      <c r="K1128" s="4">
        <f>Table8[[#This Row],[TrueNegative]]+Table8[[#This Row],[TruePositive]]</f>
        <v>327599</v>
      </c>
    </row>
    <row r="1129" spans="1:11" x14ac:dyDescent="0.2">
      <c r="A1129">
        <v>16</v>
      </c>
      <c r="B1129">
        <v>180</v>
      </c>
      <c r="C1129">
        <v>12</v>
      </c>
      <c r="D1129">
        <v>31</v>
      </c>
      <c r="E1129">
        <v>40</v>
      </c>
      <c r="F1129">
        <v>52176</v>
      </c>
      <c r="G1129">
        <v>251</v>
      </c>
      <c r="H1129">
        <v>1654</v>
      </c>
      <c r="I1129">
        <v>275495</v>
      </c>
      <c r="J1129" s="4">
        <f>Table8[[#This Row],[FalsePositive]]+Table8[[#This Row],[FalseNegative]]</f>
        <v>1905</v>
      </c>
      <c r="K1129" s="4">
        <f>Table8[[#This Row],[TrueNegative]]+Table8[[#This Row],[TruePositive]]</f>
        <v>327671</v>
      </c>
    </row>
    <row r="1130" spans="1:11" x14ac:dyDescent="0.2">
      <c r="A1130">
        <v>16</v>
      </c>
      <c r="B1130">
        <v>120</v>
      </c>
      <c r="C1130">
        <v>3</v>
      </c>
      <c r="D1130">
        <v>37</v>
      </c>
      <c r="E1130">
        <v>50</v>
      </c>
      <c r="F1130">
        <v>51953</v>
      </c>
      <c r="G1130">
        <v>474</v>
      </c>
      <c r="H1130">
        <v>1739</v>
      </c>
      <c r="I1130">
        <v>275410</v>
      </c>
      <c r="J1130" s="4">
        <f>Table8[[#This Row],[FalsePositive]]+Table8[[#This Row],[FalseNegative]]</f>
        <v>2213</v>
      </c>
      <c r="K1130" s="4">
        <f>Table8[[#This Row],[TrueNegative]]+Table8[[#This Row],[TruePositive]]</f>
        <v>327363</v>
      </c>
    </row>
    <row r="1131" spans="1:11" x14ac:dyDescent="0.2">
      <c r="A1131">
        <v>16</v>
      </c>
      <c r="B1131">
        <v>120</v>
      </c>
      <c r="C1131">
        <v>6</v>
      </c>
      <c r="D1131">
        <v>37</v>
      </c>
      <c r="E1131">
        <v>50</v>
      </c>
      <c r="F1131">
        <v>51437</v>
      </c>
      <c r="G1131">
        <v>990</v>
      </c>
      <c r="H1131">
        <v>1536</v>
      </c>
      <c r="I1131">
        <v>275613</v>
      </c>
      <c r="J1131" s="4">
        <f>Table8[[#This Row],[FalsePositive]]+Table8[[#This Row],[FalseNegative]]</f>
        <v>2526</v>
      </c>
      <c r="K1131" s="4">
        <f>Table8[[#This Row],[TrueNegative]]+Table8[[#This Row],[TruePositive]]</f>
        <v>327050</v>
      </c>
    </row>
    <row r="1132" spans="1:11" x14ac:dyDescent="0.2">
      <c r="A1132">
        <v>16</v>
      </c>
      <c r="B1132">
        <v>120</v>
      </c>
      <c r="C1132">
        <v>9</v>
      </c>
      <c r="D1132">
        <v>35</v>
      </c>
      <c r="E1132">
        <v>50</v>
      </c>
      <c r="F1132">
        <v>51578</v>
      </c>
      <c r="G1132">
        <v>849</v>
      </c>
      <c r="H1132">
        <v>1919</v>
      </c>
      <c r="I1132">
        <v>275230</v>
      </c>
      <c r="J1132" s="4">
        <f>Table8[[#This Row],[FalsePositive]]+Table8[[#This Row],[FalseNegative]]</f>
        <v>2768</v>
      </c>
      <c r="K1132" s="4">
        <f>Table8[[#This Row],[TrueNegative]]+Table8[[#This Row],[TruePositive]]</f>
        <v>326808</v>
      </c>
    </row>
    <row r="1133" spans="1:11" x14ac:dyDescent="0.2">
      <c r="A1133">
        <v>16</v>
      </c>
      <c r="B1133">
        <v>120</v>
      </c>
      <c r="C1133">
        <v>12</v>
      </c>
      <c r="D1133">
        <v>37</v>
      </c>
      <c r="E1133">
        <v>50</v>
      </c>
      <c r="F1133">
        <v>51503</v>
      </c>
      <c r="G1133">
        <v>924</v>
      </c>
      <c r="H1133">
        <v>1647</v>
      </c>
      <c r="I1133">
        <v>275502</v>
      </c>
      <c r="J1133" s="4">
        <f>Table8[[#This Row],[FalsePositive]]+Table8[[#This Row],[FalseNegative]]</f>
        <v>2571</v>
      </c>
      <c r="K1133" s="4">
        <f>Table8[[#This Row],[TrueNegative]]+Table8[[#This Row],[TruePositive]]</f>
        <v>327005</v>
      </c>
    </row>
    <row r="1134" spans="1:11" x14ac:dyDescent="0.2">
      <c r="A1134">
        <v>16</v>
      </c>
      <c r="B1134">
        <v>160</v>
      </c>
      <c r="C1134">
        <v>3</v>
      </c>
      <c r="D1134">
        <v>31</v>
      </c>
      <c r="E1134">
        <v>50</v>
      </c>
      <c r="F1134">
        <v>51974</v>
      </c>
      <c r="G1134">
        <v>453</v>
      </c>
      <c r="H1134">
        <v>1650</v>
      </c>
      <c r="I1134">
        <v>275499</v>
      </c>
      <c r="J1134" s="4">
        <f>Table8[[#This Row],[FalsePositive]]+Table8[[#This Row],[FalseNegative]]</f>
        <v>2103</v>
      </c>
      <c r="K1134" s="4">
        <f>Table8[[#This Row],[TrueNegative]]+Table8[[#This Row],[TruePositive]]</f>
        <v>327473</v>
      </c>
    </row>
    <row r="1135" spans="1:11" x14ac:dyDescent="0.2">
      <c r="A1135">
        <v>16</v>
      </c>
      <c r="B1135">
        <v>160</v>
      </c>
      <c r="C1135">
        <v>6</v>
      </c>
      <c r="D1135">
        <v>35</v>
      </c>
      <c r="E1135">
        <v>50</v>
      </c>
      <c r="F1135">
        <v>51646</v>
      </c>
      <c r="G1135">
        <v>781</v>
      </c>
      <c r="H1135">
        <v>1727</v>
      </c>
      <c r="I1135">
        <v>275422</v>
      </c>
      <c r="J1135" s="4">
        <f>Table8[[#This Row],[FalsePositive]]+Table8[[#This Row],[FalseNegative]]</f>
        <v>2508</v>
      </c>
      <c r="K1135" s="4">
        <f>Table8[[#This Row],[TrueNegative]]+Table8[[#This Row],[TruePositive]]</f>
        <v>327068</v>
      </c>
    </row>
    <row r="1136" spans="1:11" x14ac:dyDescent="0.2">
      <c r="A1136">
        <v>16</v>
      </c>
      <c r="B1136">
        <v>160</v>
      </c>
      <c r="C1136">
        <v>9</v>
      </c>
      <c r="D1136">
        <v>33</v>
      </c>
      <c r="E1136">
        <v>50</v>
      </c>
      <c r="F1136">
        <v>52002</v>
      </c>
      <c r="G1136">
        <v>425</v>
      </c>
      <c r="H1136">
        <v>1715</v>
      </c>
      <c r="I1136">
        <v>275434</v>
      </c>
      <c r="J1136" s="4">
        <f>Table8[[#This Row],[FalsePositive]]+Table8[[#This Row],[FalseNegative]]</f>
        <v>2140</v>
      </c>
      <c r="K1136" s="4">
        <f>Table8[[#This Row],[TrueNegative]]+Table8[[#This Row],[TruePositive]]</f>
        <v>327436</v>
      </c>
    </row>
    <row r="1137" spans="1:11" x14ac:dyDescent="0.2">
      <c r="A1137">
        <v>16</v>
      </c>
      <c r="B1137">
        <v>160</v>
      </c>
      <c r="C1137">
        <v>12</v>
      </c>
      <c r="D1137">
        <v>31</v>
      </c>
      <c r="E1137">
        <v>50</v>
      </c>
      <c r="F1137">
        <v>51960</v>
      </c>
      <c r="G1137">
        <v>467</v>
      </c>
      <c r="H1137">
        <v>1669</v>
      </c>
      <c r="I1137">
        <v>275480</v>
      </c>
      <c r="J1137" s="4">
        <f>Table8[[#This Row],[FalsePositive]]+Table8[[#This Row],[FalseNegative]]</f>
        <v>2136</v>
      </c>
      <c r="K1137" s="4">
        <f>Table8[[#This Row],[TrueNegative]]+Table8[[#This Row],[TruePositive]]</f>
        <v>327440</v>
      </c>
    </row>
    <row r="1138" spans="1:11" x14ac:dyDescent="0.2">
      <c r="A1138">
        <v>16</v>
      </c>
      <c r="B1138">
        <v>180</v>
      </c>
      <c r="C1138">
        <v>3</v>
      </c>
      <c r="D1138">
        <v>29</v>
      </c>
      <c r="E1138">
        <v>50</v>
      </c>
      <c r="F1138">
        <v>52126</v>
      </c>
      <c r="G1138">
        <v>301</v>
      </c>
      <c r="H1138">
        <v>1745</v>
      </c>
      <c r="I1138">
        <v>275404</v>
      </c>
      <c r="J1138" s="4">
        <f>Table8[[#This Row],[FalsePositive]]+Table8[[#This Row],[FalseNegative]]</f>
        <v>2046</v>
      </c>
      <c r="K1138" s="4">
        <f>Table8[[#This Row],[TrueNegative]]+Table8[[#This Row],[TruePositive]]</f>
        <v>327530</v>
      </c>
    </row>
    <row r="1139" spans="1:11" x14ac:dyDescent="0.2">
      <c r="A1139">
        <v>16</v>
      </c>
      <c r="B1139">
        <v>180</v>
      </c>
      <c r="C1139">
        <v>6</v>
      </c>
      <c r="D1139">
        <v>29</v>
      </c>
      <c r="E1139">
        <v>50</v>
      </c>
      <c r="F1139">
        <v>52247</v>
      </c>
      <c r="G1139">
        <v>180</v>
      </c>
      <c r="H1139">
        <v>1701</v>
      </c>
      <c r="I1139">
        <v>275448</v>
      </c>
      <c r="J1139" s="4">
        <f>Table8[[#This Row],[FalsePositive]]+Table8[[#This Row],[FalseNegative]]</f>
        <v>1881</v>
      </c>
      <c r="K1139" s="4">
        <f>Table8[[#This Row],[TrueNegative]]+Table8[[#This Row],[TruePositive]]</f>
        <v>327695</v>
      </c>
    </row>
    <row r="1140" spans="1:11" x14ac:dyDescent="0.2">
      <c r="A1140">
        <v>16</v>
      </c>
      <c r="B1140">
        <v>180</v>
      </c>
      <c r="C1140">
        <v>9</v>
      </c>
      <c r="D1140">
        <v>29</v>
      </c>
      <c r="E1140">
        <v>50</v>
      </c>
      <c r="F1140">
        <v>52244</v>
      </c>
      <c r="G1140">
        <v>183</v>
      </c>
      <c r="H1140">
        <v>1700</v>
      </c>
      <c r="I1140">
        <v>275449</v>
      </c>
      <c r="J1140" s="4">
        <f>Table8[[#This Row],[FalsePositive]]+Table8[[#This Row],[FalseNegative]]</f>
        <v>1883</v>
      </c>
      <c r="K1140" s="4">
        <f>Table8[[#This Row],[TrueNegative]]+Table8[[#This Row],[TruePositive]]</f>
        <v>327693</v>
      </c>
    </row>
    <row r="1141" spans="1:11" x14ac:dyDescent="0.2">
      <c r="A1141">
        <v>16</v>
      </c>
      <c r="B1141">
        <v>180</v>
      </c>
      <c r="C1141">
        <v>12</v>
      </c>
      <c r="D1141">
        <v>29</v>
      </c>
      <c r="E1141">
        <v>50</v>
      </c>
      <c r="F1141">
        <v>52252</v>
      </c>
      <c r="G1141">
        <v>175</v>
      </c>
      <c r="H1141">
        <v>1756</v>
      </c>
      <c r="I1141">
        <v>275393</v>
      </c>
      <c r="J1141" s="4">
        <f>Table8[[#This Row],[FalsePositive]]+Table8[[#This Row],[FalseNegative]]</f>
        <v>1931</v>
      </c>
      <c r="K1141" s="4">
        <f>Table8[[#This Row],[TrueNegative]]+Table8[[#This Row],[TruePositive]]</f>
        <v>327645</v>
      </c>
    </row>
    <row r="1142" spans="1:11" x14ac:dyDescent="0.2">
      <c r="A1142">
        <v>16</v>
      </c>
      <c r="B1142">
        <v>120</v>
      </c>
      <c r="C1142">
        <v>3</v>
      </c>
      <c r="D1142">
        <v>39</v>
      </c>
      <c r="E1142">
        <v>60</v>
      </c>
      <c r="F1142">
        <v>51695</v>
      </c>
      <c r="G1142">
        <v>732</v>
      </c>
      <c r="H1142">
        <v>1907</v>
      </c>
      <c r="I1142">
        <v>275242</v>
      </c>
      <c r="J1142" s="4">
        <f>Table8[[#This Row],[FalsePositive]]+Table8[[#This Row],[FalseNegative]]</f>
        <v>2639</v>
      </c>
      <c r="K1142" s="4">
        <f>Table8[[#This Row],[TrueNegative]]+Table8[[#This Row],[TruePositive]]</f>
        <v>326937</v>
      </c>
    </row>
    <row r="1143" spans="1:11" x14ac:dyDescent="0.2">
      <c r="A1143">
        <v>16</v>
      </c>
      <c r="B1143">
        <v>120</v>
      </c>
      <c r="C1143">
        <v>6</v>
      </c>
      <c r="D1143">
        <v>41</v>
      </c>
      <c r="E1143">
        <v>60</v>
      </c>
      <c r="F1143">
        <v>51789</v>
      </c>
      <c r="G1143">
        <v>638</v>
      </c>
      <c r="H1143">
        <v>2041</v>
      </c>
      <c r="I1143">
        <v>275108</v>
      </c>
      <c r="J1143" s="4">
        <f>Table8[[#This Row],[FalsePositive]]+Table8[[#This Row],[FalseNegative]]</f>
        <v>2679</v>
      </c>
      <c r="K1143" s="4">
        <f>Table8[[#This Row],[TrueNegative]]+Table8[[#This Row],[TruePositive]]</f>
        <v>326897</v>
      </c>
    </row>
    <row r="1144" spans="1:11" x14ac:dyDescent="0.2">
      <c r="A1144">
        <v>16</v>
      </c>
      <c r="B1144">
        <v>120</v>
      </c>
      <c r="C1144">
        <v>9</v>
      </c>
      <c r="D1144">
        <v>37</v>
      </c>
      <c r="E1144">
        <v>60</v>
      </c>
      <c r="F1144">
        <v>51716</v>
      </c>
      <c r="G1144">
        <v>711</v>
      </c>
      <c r="H1144">
        <v>1847</v>
      </c>
      <c r="I1144">
        <v>275302</v>
      </c>
      <c r="J1144" s="4">
        <f>Table8[[#This Row],[FalsePositive]]+Table8[[#This Row],[FalseNegative]]</f>
        <v>2558</v>
      </c>
      <c r="K1144" s="4">
        <f>Table8[[#This Row],[TrueNegative]]+Table8[[#This Row],[TruePositive]]</f>
        <v>327018</v>
      </c>
    </row>
    <row r="1145" spans="1:11" x14ac:dyDescent="0.2">
      <c r="A1145">
        <v>16</v>
      </c>
      <c r="B1145">
        <v>120</v>
      </c>
      <c r="C1145">
        <v>12</v>
      </c>
      <c r="D1145">
        <v>35</v>
      </c>
      <c r="E1145">
        <v>60</v>
      </c>
      <c r="F1145">
        <v>51799</v>
      </c>
      <c r="G1145">
        <v>628</v>
      </c>
      <c r="H1145">
        <v>1899</v>
      </c>
      <c r="I1145">
        <v>275250</v>
      </c>
      <c r="J1145" s="4">
        <f>Table8[[#This Row],[FalsePositive]]+Table8[[#This Row],[FalseNegative]]</f>
        <v>2527</v>
      </c>
      <c r="K1145" s="4">
        <f>Table8[[#This Row],[TrueNegative]]+Table8[[#This Row],[TruePositive]]</f>
        <v>327049</v>
      </c>
    </row>
    <row r="1146" spans="1:11" x14ac:dyDescent="0.2">
      <c r="A1146">
        <v>16</v>
      </c>
      <c r="B1146">
        <v>160</v>
      </c>
      <c r="C1146">
        <v>3</v>
      </c>
      <c r="D1146">
        <v>35</v>
      </c>
      <c r="E1146">
        <v>60</v>
      </c>
      <c r="F1146">
        <v>51768</v>
      </c>
      <c r="G1146">
        <v>659</v>
      </c>
      <c r="H1146">
        <v>1898</v>
      </c>
      <c r="I1146">
        <v>275251</v>
      </c>
      <c r="J1146" s="4">
        <f>Table8[[#This Row],[FalsePositive]]+Table8[[#This Row],[FalseNegative]]</f>
        <v>2557</v>
      </c>
      <c r="K1146" s="4">
        <f>Table8[[#This Row],[TrueNegative]]+Table8[[#This Row],[TruePositive]]</f>
        <v>327019</v>
      </c>
    </row>
    <row r="1147" spans="1:11" x14ac:dyDescent="0.2">
      <c r="A1147">
        <v>16</v>
      </c>
      <c r="B1147">
        <v>160</v>
      </c>
      <c r="C1147">
        <v>6</v>
      </c>
      <c r="D1147">
        <v>33</v>
      </c>
      <c r="E1147">
        <v>60</v>
      </c>
      <c r="F1147">
        <v>51911</v>
      </c>
      <c r="G1147">
        <v>516</v>
      </c>
      <c r="H1147">
        <v>1591</v>
      </c>
      <c r="I1147">
        <v>275558</v>
      </c>
      <c r="J1147" s="4">
        <f>Table8[[#This Row],[FalsePositive]]+Table8[[#This Row],[FalseNegative]]</f>
        <v>2107</v>
      </c>
      <c r="K1147" s="4">
        <f>Table8[[#This Row],[TrueNegative]]+Table8[[#This Row],[TruePositive]]</f>
        <v>327469</v>
      </c>
    </row>
    <row r="1148" spans="1:11" x14ac:dyDescent="0.2">
      <c r="A1148">
        <v>16</v>
      </c>
      <c r="B1148">
        <v>160</v>
      </c>
      <c r="C1148">
        <v>9</v>
      </c>
      <c r="D1148">
        <v>35</v>
      </c>
      <c r="E1148">
        <v>60</v>
      </c>
      <c r="F1148">
        <v>52007</v>
      </c>
      <c r="G1148">
        <v>420</v>
      </c>
      <c r="H1148">
        <v>1869</v>
      </c>
      <c r="I1148">
        <v>275280</v>
      </c>
      <c r="J1148" s="4">
        <f>Table8[[#This Row],[FalsePositive]]+Table8[[#This Row],[FalseNegative]]</f>
        <v>2289</v>
      </c>
      <c r="K1148" s="4">
        <f>Table8[[#This Row],[TrueNegative]]+Table8[[#This Row],[TruePositive]]</f>
        <v>327287</v>
      </c>
    </row>
    <row r="1149" spans="1:11" x14ac:dyDescent="0.2">
      <c r="A1149">
        <v>16</v>
      </c>
      <c r="B1149">
        <v>160</v>
      </c>
      <c r="C1149">
        <v>12</v>
      </c>
      <c r="D1149">
        <v>35</v>
      </c>
      <c r="E1149">
        <v>60</v>
      </c>
      <c r="F1149">
        <v>51893</v>
      </c>
      <c r="G1149">
        <v>534</v>
      </c>
      <c r="H1149">
        <v>1812</v>
      </c>
      <c r="I1149">
        <v>275337</v>
      </c>
      <c r="J1149" s="4">
        <f>Table8[[#This Row],[FalsePositive]]+Table8[[#This Row],[FalseNegative]]</f>
        <v>2346</v>
      </c>
      <c r="K1149" s="4">
        <f>Table8[[#This Row],[TrueNegative]]+Table8[[#This Row],[TruePositive]]</f>
        <v>327230</v>
      </c>
    </row>
    <row r="1150" spans="1:11" x14ac:dyDescent="0.2">
      <c r="A1150">
        <v>16</v>
      </c>
      <c r="B1150">
        <v>180</v>
      </c>
      <c r="C1150">
        <v>3</v>
      </c>
      <c r="D1150">
        <v>29</v>
      </c>
      <c r="E1150">
        <v>60</v>
      </c>
      <c r="F1150">
        <v>52118</v>
      </c>
      <c r="G1150">
        <v>309</v>
      </c>
      <c r="H1150">
        <v>1764</v>
      </c>
      <c r="I1150">
        <v>275385</v>
      </c>
      <c r="J1150" s="4">
        <f>Table8[[#This Row],[FalsePositive]]+Table8[[#This Row],[FalseNegative]]</f>
        <v>2073</v>
      </c>
      <c r="K1150" s="4">
        <f>Table8[[#This Row],[TrueNegative]]+Table8[[#This Row],[TruePositive]]</f>
        <v>327503</v>
      </c>
    </row>
    <row r="1151" spans="1:11" x14ac:dyDescent="0.2">
      <c r="A1151">
        <v>16</v>
      </c>
      <c r="B1151">
        <v>180</v>
      </c>
      <c r="C1151">
        <v>6</v>
      </c>
      <c r="D1151">
        <v>31</v>
      </c>
      <c r="E1151">
        <v>60</v>
      </c>
      <c r="F1151">
        <v>52159</v>
      </c>
      <c r="G1151">
        <v>268</v>
      </c>
      <c r="H1151">
        <v>1919</v>
      </c>
      <c r="I1151">
        <v>275230</v>
      </c>
      <c r="J1151" s="4">
        <f>Table8[[#This Row],[FalsePositive]]+Table8[[#This Row],[FalseNegative]]</f>
        <v>2187</v>
      </c>
      <c r="K1151" s="4">
        <f>Table8[[#This Row],[TrueNegative]]+Table8[[#This Row],[TruePositive]]</f>
        <v>327389</v>
      </c>
    </row>
    <row r="1152" spans="1:11" x14ac:dyDescent="0.2">
      <c r="A1152">
        <v>16</v>
      </c>
      <c r="B1152">
        <v>180</v>
      </c>
      <c r="C1152">
        <v>9</v>
      </c>
      <c r="D1152">
        <v>31</v>
      </c>
      <c r="E1152">
        <v>60</v>
      </c>
      <c r="F1152">
        <v>52169</v>
      </c>
      <c r="G1152">
        <v>258</v>
      </c>
      <c r="H1152">
        <v>1907</v>
      </c>
      <c r="I1152">
        <v>275242</v>
      </c>
      <c r="J1152" s="4">
        <f>Table8[[#This Row],[FalsePositive]]+Table8[[#This Row],[FalseNegative]]</f>
        <v>2165</v>
      </c>
      <c r="K1152" s="4">
        <f>Table8[[#This Row],[TrueNegative]]+Table8[[#This Row],[TruePositive]]</f>
        <v>327411</v>
      </c>
    </row>
    <row r="1153" spans="1:11" x14ac:dyDescent="0.2">
      <c r="A1153">
        <v>16</v>
      </c>
      <c r="B1153">
        <v>180</v>
      </c>
      <c r="C1153">
        <v>12</v>
      </c>
      <c r="D1153">
        <v>29</v>
      </c>
      <c r="E1153">
        <v>60</v>
      </c>
      <c r="F1153">
        <v>52159</v>
      </c>
      <c r="G1153">
        <v>268</v>
      </c>
      <c r="H1153">
        <v>1704</v>
      </c>
      <c r="I1153">
        <v>275445</v>
      </c>
      <c r="J1153" s="4">
        <f>Table8[[#This Row],[FalsePositive]]+Table8[[#This Row],[FalseNegative]]</f>
        <v>1972</v>
      </c>
      <c r="K1153" s="4">
        <f>Table8[[#This Row],[TrueNegative]]+Table8[[#This Row],[TruePositive]]</f>
        <v>327604</v>
      </c>
    </row>
    <row r="1154" spans="1:11" x14ac:dyDescent="0.2">
      <c r="A1154">
        <v>16</v>
      </c>
      <c r="B1154">
        <v>120</v>
      </c>
      <c r="C1154">
        <v>3</v>
      </c>
      <c r="D1154">
        <v>37</v>
      </c>
      <c r="E1154">
        <v>70</v>
      </c>
      <c r="F1154">
        <v>51915</v>
      </c>
      <c r="G1154">
        <v>512</v>
      </c>
      <c r="H1154">
        <v>1850</v>
      </c>
      <c r="I1154">
        <v>275299</v>
      </c>
      <c r="J1154" s="4">
        <f>Table8[[#This Row],[FalsePositive]]+Table8[[#This Row],[FalseNegative]]</f>
        <v>2362</v>
      </c>
      <c r="K1154" s="4">
        <f>Table8[[#This Row],[TrueNegative]]+Table8[[#This Row],[TruePositive]]</f>
        <v>327214</v>
      </c>
    </row>
    <row r="1155" spans="1:11" x14ac:dyDescent="0.2">
      <c r="A1155">
        <v>16</v>
      </c>
      <c r="B1155">
        <v>120</v>
      </c>
      <c r="C1155">
        <v>6</v>
      </c>
      <c r="D1155">
        <v>35</v>
      </c>
      <c r="E1155">
        <v>70</v>
      </c>
      <c r="F1155">
        <v>51520</v>
      </c>
      <c r="G1155">
        <v>907</v>
      </c>
      <c r="H1155">
        <v>1891</v>
      </c>
      <c r="I1155">
        <v>275258</v>
      </c>
      <c r="J1155" s="4">
        <f>Table8[[#This Row],[FalsePositive]]+Table8[[#This Row],[FalseNegative]]</f>
        <v>2798</v>
      </c>
      <c r="K1155" s="4">
        <f>Table8[[#This Row],[TrueNegative]]+Table8[[#This Row],[TruePositive]]</f>
        <v>326778</v>
      </c>
    </row>
    <row r="1156" spans="1:11" x14ac:dyDescent="0.2">
      <c r="A1156">
        <v>16</v>
      </c>
      <c r="B1156">
        <v>120</v>
      </c>
      <c r="C1156">
        <v>9</v>
      </c>
      <c r="D1156">
        <v>33</v>
      </c>
      <c r="E1156">
        <v>70</v>
      </c>
      <c r="F1156">
        <v>51935</v>
      </c>
      <c r="G1156">
        <v>492</v>
      </c>
      <c r="H1156">
        <v>2091</v>
      </c>
      <c r="I1156">
        <v>275058</v>
      </c>
      <c r="J1156" s="4">
        <f>Table8[[#This Row],[FalsePositive]]+Table8[[#This Row],[FalseNegative]]</f>
        <v>2583</v>
      </c>
      <c r="K1156" s="4">
        <f>Table8[[#This Row],[TrueNegative]]+Table8[[#This Row],[TruePositive]]</f>
        <v>326993</v>
      </c>
    </row>
    <row r="1157" spans="1:11" x14ac:dyDescent="0.2">
      <c r="A1157">
        <v>16</v>
      </c>
      <c r="B1157">
        <v>120</v>
      </c>
      <c r="C1157">
        <v>12</v>
      </c>
      <c r="D1157">
        <v>37</v>
      </c>
      <c r="E1157">
        <v>70</v>
      </c>
      <c r="F1157">
        <v>51687</v>
      </c>
      <c r="G1157">
        <v>740</v>
      </c>
      <c r="H1157">
        <v>1890</v>
      </c>
      <c r="I1157">
        <v>275259</v>
      </c>
      <c r="J1157" s="4">
        <f>Table8[[#This Row],[FalsePositive]]+Table8[[#This Row],[FalseNegative]]</f>
        <v>2630</v>
      </c>
      <c r="K1157" s="4">
        <f>Table8[[#This Row],[TrueNegative]]+Table8[[#This Row],[TruePositive]]</f>
        <v>326946</v>
      </c>
    </row>
    <row r="1158" spans="1:11" x14ac:dyDescent="0.2">
      <c r="A1158">
        <v>16</v>
      </c>
      <c r="B1158">
        <v>160</v>
      </c>
      <c r="C1158">
        <v>3</v>
      </c>
      <c r="D1158">
        <v>37</v>
      </c>
      <c r="E1158">
        <v>70</v>
      </c>
      <c r="F1158">
        <v>51752</v>
      </c>
      <c r="G1158">
        <v>675</v>
      </c>
      <c r="H1158">
        <v>2216</v>
      </c>
      <c r="I1158">
        <v>274933</v>
      </c>
      <c r="J1158" s="4">
        <f>Table8[[#This Row],[FalsePositive]]+Table8[[#This Row],[FalseNegative]]</f>
        <v>2891</v>
      </c>
      <c r="K1158" s="4">
        <f>Table8[[#This Row],[TrueNegative]]+Table8[[#This Row],[TruePositive]]</f>
        <v>326685</v>
      </c>
    </row>
    <row r="1159" spans="1:11" x14ac:dyDescent="0.2">
      <c r="A1159">
        <v>16</v>
      </c>
      <c r="B1159">
        <v>160</v>
      </c>
      <c r="C1159">
        <v>6</v>
      </c>
      <c r="D1159">
        <v>37</v>
      </c>
      <c r="E1159">
        <v>70</v>
      </c>
      <c r="F1159">
        <v>51792</v>
      </c>
      <c r="G1159">
        <v>635</v>
      </c>
      <c r="H1159">
        <v>2350</v>
      </c>
      <c r="I1159">
        <v>274799</v>
      </c>
      <c r="J1159" s="4">
        <f>Table8[[#This Row],[FalsePositive]]+Table8[[#This Row],[FalseNegative]]</f>
        <v>2985</v>
      </c>
      <c r="K1159" s="4">
        <f>Table8[[#This Row],[TrueNegative]]+Table8[[#This Row],[TruePositive]]</f>
        <v>326591</v>
      </c>
    </row>
    <row r="1160" spans="1:11" x14ac:dyDescent="0.2">
      <c r="A1160">
        <v>16</v>
      </c>
      <c r="B1160">
        <v>160</v>
      </c>
      <c r="C1160">
        <v>9</v>
      </c>
      <c r="D1160">
        <v>35</v>
      </c>
      <c r="E1160">
        <v>70</v>
      </c>
      <c r="F1160">
        <v>51870</v>
      </c>
      <c r="G1160">
        <v>557</v>
      </c>
      <c r="H1160">
        <v>1780</v>
      </c>
      <c r="I1160">
        <v>275369</v>
      </c>
      <c r="J1160" s="4">
        <f>Table8[[#This Row],[FalsePositive]]+Table8[[#This Row],[FalseNegative]]</f>
        <v>2337</v>
      </c>
      <c r="K1160" s="4">
        <f>Table8[[#This Row],[TrueNegative]]+Table8[[#This Row],[TruePositive]]</f>
        <v>327239</v>
      </c>
    </row>
    <row r="1161" spans="1:11" x14ac:dyDescent="0.2">
      <c r="A1161">
        <v>16</v>
      </c>
      <c r="B1161">
        <v>160</v>
      </c>
      <c r="C1161">
        <v>12</v>
      </c>
      <c r="D1161">
        <v>37</v>
      </c>
      <c r="E1161">
        <v>70</v>
      </c>
      <c r="F1161">
        <v>51794</v>
      </c>
      <c r="G1161">
        <v>633</v>
      </c>
      <c r="H1161">
        <v>2045</v>
      </c>
      <c r="I1161">
        <v>275104</v>
      </c>
      <c r="J1161" s="4">
        <f>Table8[[#This Row],[FalsePositive]]+Table8[[#This Row],[FalseNegative]]</f>
        <v>2678</v>
      </c>
      <c r="K1161" s="4">
        <f>Table8[[#This Row],[TrueNegative]]+Table8[[#This Row],[TruePositive]]</f>
        <v>326898</v>
      </c>
    </row>
    <row r="1162" spans="1:11" x14ac:dyDescent="0.2">
      <c r="A1162">
        <v>16</v>
      </c>
      <c r="B1162">
        <v>180</v>
      </c>
      <c r="C1162">
        <v>3</v>
      </c>
      <c r="D1162">
        <v>35</v>
      </c>
      <c r="E1162">
        <v>70</v>
      </c>
      <c r="F1162">
        <v>52134</v>
      </c>
      <c r="G1162">
        <v>293</v>
      </c>
      <c r="H1162">
        <v>1891</v>
      </c>
      <c r="I1162">
        <v>275258</v>
      </c>
      <c r="J1162" s="4">
        <f>Table8[[#This Row],[FalsePositive]]+Table8[[#This Row],[FalseNegative]]</f>
        <v>2184</v>
      </c>
      <c r="K1162" s="4">
        <f>Table8[[#This Row],[TrueNegative]]+Table8[[#This Row],[TruePositive]]</f>
        <v>327392</v>
      </c>
    </row>
    <row r="1163" spans="1:11" x14ac:dyDescent="0.2">
      <c r="A1163">
        <v>16</v>
      </c>
      <c r="B1163">
        <v>180</v>
      </c>
      <c r="C1163">
        <v>6</v>
      </c>
      <c r="D1163">
        <v>31</v>
      </c>
      <c r="E1163">
        <v>70</v>
      </c>
      <c r="F1163">
        <v>51955</v>
      </c>
      <c r="G1163">
        <v>472</v>
      </c>
      <c r="H1163">
        <v>1763</v>
      </c>
      <c r="I1163">
        <v>275386</v>
      </c>
      <c r="J1163" s="4">
        <f>Table8[[#This Row],[FalsePositive]]+Table8[[#This Row],[FalseNegative]]</f>
        <v>2235</v>
      </c>
      <c r="K1163" s="4">
        <f>Table8[[#This Row],[TrueNegative]]+Table8[[#This Row],[TruePositive]]</f>
        <v>327341</v>
      </c>
    </row>
    <row r="1164" spans="1:11" x14ac:dyDescent="0.2">
      <c r="A1164">
        <v>16</v>
      </c>
      <c r="B1164">
        <v>180</v>
      </c>
      <c r="C1164">
        <v>9</v>
      </c>
      <c r="D1164">
        <v>31</v>
      </c>
      <c r="E1164">
        <v>70</v>
      </c>
      <c r="F1164">
        <v>52163</v>
      </c>
      <c r="G1164">
        <v>264</v>
      </c>
      <c r="H1164">
        <v>1997</v>
      </c>
      <c r="I1164">
        <v>275152</v>
      </c>
      <c r="J1164" s="4">
        <f>Table8[[#This Row],[FalsePositive]]+Table8[[#This Row],[FalseNegative]]</f>
        <v>2261</v>
      </c>
      <c r="K1164" s="4">
        <f>Table8[[#This Row],[TrueNegative]]+Table8[[#This Row],[TruePositive]]</f>
        <v>327315</v>
      </c>
    </row>
    <row r="1165" spans="1:11" x14ac:dyDescent="0.2">
      <c r="A1165">
        <v>16</v>
      </c>
      <c r="B1165">
        <v>180</v>
      </c>
      <c r="C1165">
        <v>12</v>
      </c>
      <c r="D1165">
        <v>29</v>
      </c>
      <c r="E1165">
        <v>70</v>
      </c>
      <c r="F1165">
        <v>52145</v>
      </c>
      <c r="G1165">
        <v>282</v>
      </c>
      <c r="H1165">
        <v>1778</v>
      </c>
      <c r="I1165">
        <v>275371</v>
      </c>
      <c r="J1165" s="4">
        <f>Table8[[#This Row],[FalsePositive]]+Table8[[#This Row],[FalseNegative]]</f>
        <v>2060</v>
      </c>
      <c r="K1165" s="4">
        <f>Table8[[#This Row],[TrueNegative]]+Table8[[#This Row],[TruePositive]]</f>
        <v>327516</v>
      </c>
    </row>
    <row r="1166" spans="1:11" x14ac:dyDescent="0.2">
      <c r="A1166">
        <v>16</v>
      </c>
      <c r="B1166">
        <v>120</v>
      </c>
      <c r="C1166">
        <v>3</v>
      </c>
      <c r="D1166">
        <v>39</v>
      </c>
      <c r="E1166">
        <v>80</v>
      </c>
      <c r="F1166">
        <v>51626</v>
      </c>
      <c r="G1166">
        <v>801</v>
      </c>
      <c r="H1166">
        <v>2076</v>
      </c>
      <c r="I1166">
        <v>275073</v>
      </c>
      <c r="J1166" s="4">
        <f>Table8[[#This Row],[FalsePositive]]+Table8[[#This Row],[FalseNegative]]</f>
        <v>2877</v>
      </c>
      <c r="K1166" s="4">
        <f>Table8[[#This Row],[TrueNegative]]+Table8[[#This Row],[TruePositive]]</f>
        <v>326699</v>
      </c>
    </row>
    <row r="1167" spans="1:11" x14ac:dyDescent="0.2">
      <c r="A1167">
        <v>16</v>
      </c>
      <c r="B1167">
        <v>120</v>
      </c>
      <c r="C1167">
        <v>6</v>
      </c>
      <c r="D1167">
        <v>35</v>
      </c>
      <c r="E1167">
        <v>80</v>
      </c>
      <c r="F1167">
        <v>51694</v>
      </c>
      <c r="G1167">
        <v>733</v>
      </c>
      <c r="H1167">
        <v>2212</v>
      </c>
      <c r="I1167">
        <v>274937</v>
      </c>
      <c r="J1167" s="4">
        <f>Table8[[#This Row],[FalsePositive]]+Table8[[#This Row],[FalseNegative]]</f>
        <v>2945</v>
      </c>
      <c r="K1167" s="4">
        <f>Table8[[#This Row],[TrueNegative]]+Table8[[#This Row],[TruePositive]]</f>
        <v>326631</v>
      </c>
    </row>
    <row r="1168" spans="1:11" x14ac:dyDescent="0.2">
      <c r="A1168">
        <v>16</v>
      </c>
      <c r="B1168">
        <v>120</v>
      </c>
      <c r="C1168">
        <v>9</v>
      </c>
      <c r="D1168">
        <v>39</v>
      </c>
      <c r="E1168">
        <v>80</v>
      </c>
      <c r="F1168">
        <v>51620</v>
      </c>
      <c r="G1168">
        <v>807</v>
      </c>
      <c r="H1168">
        <v>1749</v>
      </c>
      <c r="I1168">
        <v>275400</v>
      </c>
      <c r="J1168" s="4">
        <f>Table8[[#This Row],[FalsePositive]]+Table8[[#This Row],[FalseNegative]]</f>
        <v>2556</v>
      </c>
      <c r="K1168" s="4">
        <f>Table8[[#This Row],[TrueNegative]]+Table8[[#This Row],[TruePositive]]</f>
        <v>327020</v>
      </c>
    </row>
    <row r="1169" spans="1:11" x14ac:dyDescent="0.2">
      <c r="A1169">
        <v>16</v>
      </c>
      <c r="B1169">
        <v>120</v>
      </c>
      <c r="C1169">
        <v>12</v>
      </c>
      <c r="D1169">
        <v>37</v>
      </c>
      <c r="E1169">
        <v>80</v>
      </c>
      <c r="F1169">
        <v>51875</v>
      </c>
      <c r="G1169">
        <v>552</v>
      </c>
      <c r="H1169">
        <v>1813</v>
      </c>
      <c r="I1169">
        <v>275336</v>
      </c>
      <c r="J1169" s="4">
        <f>Table8[[#This Row],[FalsePositive]]+Table8[[#This Row],[FalseNegative]]</f>
        <v>2365</v>
      </c>
      <c r="K1169" s="4">
        <f>Table8[[#This Row],[TrueNegative]]+Table8[[#This Row],[TruePositive]]</f>
        <v>327211</v>
      </c>
    </row>
    <row r="1170" spans="1:11" x14ac:dyDescent="0.2">
      <c r="A1170">
        <v>16</v>
      </c>
      <c r="B1170">
        <v>160</v>
      </c>
      <c r="C1170">
        <v>3</v>
      </c>
      <c r="D1170">
        <v>37</v>
      </c>
      <c r="E1170">
        <v>80</v>
      </c>
      <c r="F1170">
        <v>51801</v>
      </c>
      <c r="G1170">
        <v>626</v>
      </c>
      <c r="H1170">
        <v>1942</v>
      </c>
      <c r="I1170">
        <v>275207</v>
      </c>
      <c r="J1170" s="4">
        <f>Table8[[#This Row],[FalsePositive]]+Table8[[#This Row],[FalseNegative]]</f>
        <v>2568</v>
      </c>
      <c r="K1170" s="4">
        <f>Table8[[#This Row],[TrueNegative]]+Table8[[#This Row],[TruePositive]]</f>
        <v>327008</v>
      </c>
    </row>
    <row r="1171" spans="1:11" x14ac:dyDescent="0.2">
      <c r="A1171">
        <v>16</v>
      </c>
      <c r="B1171">
        <v>160</v>
      </c>
      <c r="C1171">
        <v>6</v>
      </c>
      <c r="D1171">
        <v>37</v>
      </c>
      <c r="E1171">
        <v>80</v>
      </c>
      <c r="F1171">
        <v>51706</v>
      </c>
      <c r="G1171">
        <v>721</v>
      </c>
      <c r="H1171">
        <v>2374</v>
      </c>
      <c r="I1171">
        <v>274775</v>
      </c>
      <c r="J1171" s="4">
        <f>Table8[[#This Row],[FalsePositive]]+Table8[[#This Row],[FalseNegative]]</f>
        <v>3095</v>
      </c>
      <c r="K1171" s="4">
        <f>Table8[[#This Row],[TrueNegative]]+Table8[[#This Row],[TruePositive]]</f>
        <v>326481</v>
      </c>
    </row>
    <row r="1172" spans="1:11" x14ac:dyDescent="0.2">
      <c r="A1172">
        <v>16</v>
      </c>
      <c r="B1172">
        <v>160</v>
      </c>
      <c r="C1172">
        <v>9</v>
      </c>
      <c r="D1172">
        <v>33</v>
      </c>
      <c r="E1172">
        <v>80</v>
      </c>
      <c r="F1172">
        <v>51873</v>
      </c>
      <c r="G1172">
        <v>554</v>
      </c>
      <c r="H1172">
        <v>2317</v>
      </c>
      <c r="I1172">
        <v>274832</v>
      </c>
      <c r="J1172" s="4">
        <f>Table8[[#This Row],[FalsePositive]]+Table8[[#This Row],[FalseNegative]]</f>
        <v>2871</v>
      </c>
      <c r="K1172" s="4">
        <f>Table8[[#This Row],[TrueNegative]]+Table8[[#This Row],[TruePositive]]</f>
        <v>326705</v>
      </c>
    </row>
    <row r="1173" spans="1:11" x14ac:dyDescent="0.2">
      <c r="A1173">
        <v>16</v>
      </c>
      <c r="B1173">
        <v>160</v>
      </c>
      <c r="C1173">
        <v>12</v>
      </c>
      <c r="D1173">
        <v>39</v>
      </c>
      <c r="E1173">
        <v>80</v>
      </c>
      <c r="F1173">
        <v>52003</v>
      </c>
      <c r="G1173">
        <v>424</v>
      </c>
      <c r="H1173">
        <v>2131</v>
      </c>
      <c r="I1173">
        <v>275018</v>
      </c>
      <c r="J1173" s="4">
        <f>Table8[[#This Row],[FalsePositive]]+Table8[[#This Row],[FalseNegative]]</f>
        <v>2555</v>
      </c>
      <c r="K1173" s="4">
        <f>Table8[[#This Row],[TrueNegative]]+Table8[[#This Row],[TruePositive]]</f>
        <v>327021</v>
      </c>
    </row>
    <row r="1174" spans="1:11" x14ac:dyDescent="0.2">
      <c r="A1174">
        <v>16</v>
      </c>
      <c r="B1174">
        <v>180</v>
      </c>
      <c r="C1174">
        <v>3</v>
      </c>
      <c r="D1174">
        <v>35</v>
      </c>
      <c r="E1174">
        <v>80</v>
      </c>
      <c r="F1174">
        <v>52073</v>
      </c>
      <c r="G1174">
        <v>354</v>
      </c>
      <c r="H1174">
        <v>2216</v>
      </c>
      <c r="I1174">
        <v>274933</v>
      </c>
      <c r="J1174" s="4">
        <f>Table8[[#This Row],[FalsePositive]]+Table8[[#This Row],[FalseNegative]]</f>
        <v>2570</v>
      </c>
      <c r="K1174" s="4">
        <f>Table8[[#This Row],[TrueNegative]]+Table8[[#This Row],[TruePositive]]</f>
        <v>327006</v>
      </c>
    </row>
    <row r="1175" spans="1:11" x14ac:dyDescent="0.2">
      <c r="A1175">
        <v>16</v>
      </c>
      <c r="B1175">
        <v>180</v>
      </c>
      <c r="C1175">
        <v>6</v>
      </c>
      <c r="D1175">
        <v>33</v>
      </c>
      <c r="E1175">
        <v>80</v>
      </c>
      <c r="F1175">
        <v>52097</v>
      </c>
      <c r="G1175">
        <v>330</v>
      </c>
      <c r="H1175">
        <v>2070</v>
      </c>
      <c r="I1175">
        <v>275079</v>
      </c>
      <c r="J1175" s="4">
        <f>Table8[[#This Row],[FalsePositive]]+Table8[[#This Row],[FalseNegative]]</f>
        <v>2400</v>
      </c>
      <c r="K1175" s="4">
        <f>Table8[[#This Row],[TrueNegative]]+Table8[[#This Row],[TruePositive]]</f>
        <v>327176</v>
      </c>
    </row>
    <row r="1176" spans="1:11" x14ac:dyDescent="0.2">
      <c r="A1176">
        <v>16</v>
      </c>
      <c r="B1176">
        <v>180</v>
      </c>
      <c r="C1176">
        <v>9</v>
      </c>
      <c r="D1176">
        <v>33</v>
      </c>
      <c r="E1176">
        <v>80</v>
      </c>
      <c r="F1176">
        <v>52022</v>
      </c>
      <c r="G1176">
        <v>405</v>
      </c>
      <c r="H1176">
        <v>2019</v>
      </c>
      <c r="I1176">
        <v>275130</v>
      </c>
      <c r="J1176" s="4">
        <f>Table8[[#This Row],[FalsePositive]]+Table8[[#This Row],[FalseNegative]]</f>
        <v>2424</v>
      </c>
      <c r="K1176" s="4">
        <f>Table8[[#This Row],[TrueNegative]]+Table8[[#This Row],[TruePositive]]</f>
        <v>327152</v>
      </c>
    </row>
    <row r="1177" spans="1:11" x14ac:dyDescent="0.2">
      <c r="A1177">
        <v>16</v>
      </c>
      <c r="B1177">
        <v>180</v>
      </c>
      <c r="C1177">
        <v>12</v>
      </c>
      <c r="D1177">
        <v>31</v>
      </c>
      <c r="E1177">
        <v>80</v>
      </c>
      <c r="F1177">
        <v>52104</v>
      </c>
      <c r="G1177">
        <v>323</v>
      </c>
      <c r="H1177">
        <v>1963</v>
      </c>
      <c r="I1177">
        <v>275186</v>
      </c>
      <c r="J1177" s="4">
        <f>Table8[[#This Row],[FalsePositive]]+Table8[[#This Row],[FalseNegative]]</f>
        <v>2286</v>
      </c>
      <c r="K1177" s="4">
        <f>Table8[[#This Row],[TrueNegative]]+Table8[[#This Row],[TruePositive]]</f>
        <v>327290</v>
      </c>
    </row>
    <row r="1178" spans="1:11" x14ac:dyDescent="0.2">
      <c r="A1178">
        <v>16</v>
      </c>
      <c r="B1178">
        <v>120</v>
      </c>
      <c r="C1178">
        <v>3</v>
      </c>
      <c r="D1178">
        <v>43</v>
      </c>
      <c r="E1178">
        <v>90</v>
      </c>
      <c r="F1178">
        <v>51360</v>
      </c>
      <c r="G1178">
        <v>1067</v>
      </c>
      <c r="H1178">
        <v>2449</v>
      </c>
      <c r="I1178">
        <v>274700</v>
      </c>
      <c r="J1178" s="4">
        <f>Table8[[#This Row],[FalsePositive]]+Table8[[#This Row],[FalseNegative]]</f>
        <v>3516</v>
      </c>
      <c r="K1178" s="4">
        <f>Table8[[#This Row],[TrueNegative]]+Table8[[#This Row],[TruePositive]]</f>
        <v>326060</v>
      </c>
    </row>
    <row r="1179" spans="1:11" x14ac:dyDescent="0.2">
      <c r="A1179">
        <v>16</v>
      </c>
      <c r="B1179">
        <v>120</v>
      </c>
      <c r="C1179">
        <v>6</v>
      </c>
      <c r="D1179">
        <v>39</v>
      </c>
      <c r="E1179">
        <v>90</v>
      </c>
      <c r="F1179">
        <v>51754</v>
      </c>
      <c r="G1179">
        <v>673</v>
      </c>
      <c r="H1179">
        <v>1870</v>
      </c>
      <c r="I1179">
        <v>275279</v>
      </c>
      <c r="J1179" s="4">
        <f>Table8[[#This Row],[FalsePositive]]+Table8[[#This Row],[FalseNegative]]</f>
        <v>2543</v>
      </c>
      <c r="K1179" s="4">
        <f>Table8[[#This Row],[TrueNegative]]+Table8[[#This Row],[TruePositive]]</f>
        <v>327033</v>
      </c>
    </row>
    <row r="1180" spans="1:11" x14ac:dyDescent="0.2">
      <c r="A1180">
        <v>16</v>
      </c>
      <c r="B1180">
        <v>120</v>
      </c>
      <c r="C1180">
        <v>9</v>
      </c>
      <c r="D1180">
        <v>39</v>
      </c>
      <c r="E1180">
        <v>90</v>
      </c>
      <c r="F1180">
        <v>51729</v>
      </c>
      <c r="G1180">
        <v>698</v>
      </c>
      <c r="H1180">
        <v>1382</v>
      </c>
      <c r="I1180">
        <v>275767</v>
      </c>
      <c r="J1180" s="4">
        <f>Table8[[#This Row],[FalsePositive]]+Table8[[#This Row],[FalseNegative]]</f>
        <v>2080</v>
      </c>
      <c r="K1180" s="4">
        <f>Table8[[#This Row],[TrueNegative]]+Table8[[#This Row],[TruePositive]]</f>
        <v>327496</v>
      </c>
    </row>
    <row r="1181" spans="1:11" x14ac:dyDescent="0.2">
      <c r="A1181">
        <v>16</v>
      </c>
      <c r="B1181">
        <v>120</v>
      </c>
      <c r="C1181">
        <v>12</v>
      </c>
      <c r="D1181">
        <v>37</v>
      </c>
      <c r="E1181">
        <v>90</v>
      </c>
      <c r="F1181">
        <v>51847</v>
      </c>
      <c r="G1181">
        <v>580</v>
      </c>
      <c r="H1181">
        <v>2453</v>
      </c>
      <c r="I1181">
        <v>274696</v>
      </c>
      <c r="J1181" s="4">
        <f>Table8[[#This Row],[FalsePositive]]+Table8[[#This Row],[FalseNegative]]</f>
        <v>3033</v>
      </c>
      <c r="K1181" s="4">
        <f>Table8[[#This Row],[TrueNegative]]+Table8[[#This Row],[TruePositive]]</f>
        <v>326543</v>
      </c>
    </row>
    <row r="1182" spans="1:11" x14ac:dyDescent="0.2">
      <c r="A1182">
        <v>16</v>
      </c>
      <c r="B1182">
        <v>160</v>
      </c>
      <c r="C1182">
        <v>3</v>
      </c>
      <c r="D1182">
        <v>39</v>
      </c>
      <c r="E1182">
        <v>90</v>
      </c>
      <c r="F1182">
        <v>51755</v>
      </c>
      <c r="G1182">
        <v>672</v>
      </c>
      <c r="H1182">
        <v>1834</v>
      </c>
      <c r="I1182">
        <v>275315</v>
      </c>
      <c r="J1182" s="4">
        <f>Table8[[#This Row],[FalsePositive]]+Table8[[#This Row],[FalseNegative]]</f>
        <v>2506</v>
      </c>
      <c r="K1182" s="4">
        <f>Table8[[#This Row],[TrueNegative]]+Table8[[#This Row],[TruePositive]]</f>
        <v>327070</v>
      </c>
    </row>
    <row r="1183" spans="1:11" x14ac:dyDescent="0.2">
      <c r="A1183">
        <v>16</v>
      </c>
      <c r="B1183">
        <v>160</v>
      </c>
      <c r="C1183">
        <v>6</v>
      </c>
      <c r="D1183">
        <v>35</v>
      </c>
      <c r="E1183">
        <v>90</v>
      </c>
      <c r="F1183">
        <v>51907</v>
      </c>
      <c r="G1183">
        <v>520</v>
      </c>
      <c r="H1183">
        <v>1950</v>
      </c>
      <c r="I1183">
        <v>275199</v>
      </c>
      <c r="J1183" s="4">
        <f>Table8[[#This Row],[FalsePositive]]+Table8[[#This Row],[FalseNegative]]</f>
        <v>2470</v>
      </c>
      <c r="K1183" s="4">
        <f>Table8[[#This Row],[TrueNegative]]+Table8[[#This Row],[TruePositive]]</f>
        <v>327106</v>
      </c>
    </row>
    <row r="1184" spans="1:11" x14ac:dyDescent="0.2">
      <c r="A1184">
        <v>16</v>
      </c>
      <c r="B1184">
        <v>160</v>
      </c>
      <c r="C1184">
        <v>9</v>
      </c>
      <c r="D1184">
        <v>37</v>
      </c>
      <c r="E1184">
        <v>90</v>
      </c>
      <c r="F1184">
        <v>51680</v>
      </c>
      <c r="G1184">
        <v>747</v>
      </c>
      <c r="H1184">
        <v>2339</v>
      </c>
      <c r="I1184">
        <v>274810</v>
      </c>
      <c r="J1184" s="4">
        <f>Table8[[#This Row],[FalsePositive]]+Table8[[#This Row],[FalseNegative]]</f>
        <v>3086</v>
      </c>
      <c r="K1184" s="4">
        <f>Table8[[#This Row],[TrueNegative]]+Table8[[#This Row],[TruePositive]]</f>
        <v>326490</v>
      </c>
    </row>
    <row r="1185" spans="1:11" x14ac:dyDescent="0.2">
      <c r="A1185">
        <v>16</v>
      </c>
      <c r="B1185">
        <v>160</v>
      </c>
      <c r="C1185">
        <v>12</v>
      </c>
      <c r="D1185">
        <v>35</v>
      </c>
      <c r="E1185">
        <v>90</v>
      </c>
      <c r="F1185">
        <v>51746</v>
      </c>
      <c r="G1185">
        <v>681</v>
      </c>
      <c r="H1185">
        <v>2367</v>
      </c>
      <c r="I1185">
        <v>274782</v>
      </c>
      <c r="J1185" s="4">
        <f>Table8[[#This Row],[FalsePositive]]+Table8[[#This Row],[FalseNegative]]</f>
        <v>3048</v>
      </c>
      <c r="K1185" s="4">
        <f>Table8[[#This Row],[TrueNegative]]+Table8[[#This Row],[TruePositive]]</f>
        <v>326528</v>
      </c>
    </row>
    <row r="1186" spans="1:11" x14ac:dyDescent="0.2">
      <c r="A1186">
        <v>16</v>
      </c>
      <c r="B1186">
        <v>180</v>
      </c>
      <c r="C1186">
        <v>3</v>
      </c>
      <c r="D1186">
        <v>37</v>
      </c>
      <c r="E1186">
        <v>90</v>
      </c>
      <c r="F1186">
        <v>51989</v>
      </c>
      <c r="G1186">
        <v>438</v>
      </c>
      <c r="H1186">
        <v>2109</v>
      </c>
      <c r="I1186">
        <v>275040</v>
      </c>
      <c r="J1186" s="4">
        <f>Table8[[#This Row],[FalsePositive]]+Table8[[#This Row],[FalseNegative]]</f>
        <v>2547</v>
      </c>
      <c r="K1186" s="4">
        <f>Table8[[#This Row],[TrueNegative]]+Table8[[#This Row],[TruePositive]]</f>
        <v>327029</v>
      </c>
    </row>
    <row r="1187" spans="1:11" x14ac:dyDescent="0.2">
      <c r="A1187">
        <v>16</v>
      </c>
      <c r="B1187">
        <v>180</v>
      </c>
      <c r="C1187">
        <v>6</v>
      </c>
      <c r="D1187">
        <v>35</v>
      </c>
      <c r="E1187">
        <v>90</v>
      </c>
      <c r="F1187">
        <v>51976</v>
      </c>
      <c r="G1187">
        <v>451</v>
      </c>
      <c r="H1187">
        <v>1930</v>
      </c>
      <c r="I1187">
        <v>275219</v>
      </c>
      <c r="J1187" s="4">
        <f>Table8[[#This Row],[FalsePositive]]+Table8[[#This Row],[FalseNegative]]</f>
        <v>2381</v>
      </c>
      <c r="K1187" s="4">
        <f>Table8[[#This Row],[TrueNegative]]+Table8[[#This Row],[TruePositive]]</f>
        <v>327195</v>
      </c>
    </row>
    <row r="1188" spans="1:11" x14ac:dyDescent="0.2">
      <c r="A1188">
        <v>16</v>
      </c>
      <c r="B1188">
        <v>180</v>
      </c>
      <c r="C1188">
        <v>9</v>
      </c>
      <c r="D1188">
        <v>33</v>
      </c>
      <c r="E1188">
        <v>90</v>
      </c>
      <c r="F1188">
        <v>51989</v>
      </c>
      <c r="G1188">
        <v>438</v>
      </c>
      <c r="H1188">
        <v>1967</v>
      </c>
      <c r="I1188">
        <v>275182</v>
      </c>
      <c r="J1188" s="4">
        <f>Table8[[#This Row],[FalsePositive]]+Table8[[#This Row],[FalseNegative]]</f>
        <v>2405</v>
      </c>
      <c r="K1188" s="4">
        <f>Table8[[#This Row],[TrueNegative]]+Table8[[#This Row],[TruePositive]]</f>
        <v>327171</v>
      </c>
    </row>
    <row r="1189" spans="1:11" x14ac:dyDescent="0.2">
      <c r="A1189">
        <v>16</v>
      </c>
      <c r="B1189">
        <v>180</v>
      </c>
      <c r="C1189">
        <v>12</v>
      </c>
      <c r="D1189">
        <v>37</v>
      </c>
      <c r="E1189">
        <v>90</v>
      </c>
      <c r="F1189">
        <v>52093</v>
      </c>
      <c r="G1189">
        <v>334</v>
      </c>
      <c r="H1189">
        <v>2029</v>
      </c>
      <c r="I1189">
        <v>275120</v>
      </c>
      <c r="J1189" s="4">
        <f>Table8[[#This Row],[FalsePositive]]+Table8[[#This Row],[FalseNegative]]</f>
        <v>2363</v>
      </c>
      <c r="K1189" s="4">
        <f>Table8[[#This Row],[TrueNegative]]+Table8[[#This Row],[TruePositive]]</f>
        <v>327213</v>
      </c>
    </row>
    <row r="1190" spans="1:11" x14ac:dyDescent="0.2">
      <c r="A1190">
        <v>16</v>
      </c>
      <c r="B1190">
        <v>120</v>
      </c>
      <c r="C1190">
        <v>3</v>
      </c>
      <c r="D1190">
        <v>47</v>
      </c>
      <c r="E1190">
        <v>100</v>
      </c>
      <c r="F1190">
        <v>51320</v>
      </c>
      <c r="G1190">
        <v>1107</v>
      </c>
      <c r="H1190">
        <v>3036</v>
      </c>
      <c r="I1190">
        <v>274113</v>
      </c>
      <c r="J1190" s="4">
        <f>Table8[[#This Row],[FalsePositive]]+Table8[[#This Row],[FalseNegative]]</f>
        <v>4143</v>
      </c>
      <c r="K1190" s="4">
        <f>Table8[[#This Row],[TrueNegative]]+Table8[[#This Row],[TruePositive]]</f>
        <v>325433</v>
      </c>
    </row>
    <row r="1191" spans="1:11" x14ac:dyDescent="0.2">
      <c r="A1191">
        <v>16</v>
      </c>
      <c r="B1191">
        <v>120</v>
      </c>
      <c r="C1191">
        <v>6</v>
      </c>
      <c r="D1191">
        <v>31</v>
      </c>
      <c r="E1191">
        <v>100</v>
      </c>
      <c r="F1191">
        <v>52131</v>
      </c>
      <c r="G1191">
        <v>296</v>
      </c>
      <c r="H1191">
        <v>2080</v>
      </c>
      <c r="I1191">
        <v>275069</v>
      </c>
      <c r="J1191" s="4">
        <f>Table8[[#This Row],[FalsePositive]]+Table8[[#This Row],[FalseNegative]]</f>
        <v>2376</v>
      </c>
      <c r="K1191" s="4">
        <f>Table8[[#This Row],[TrueNegative]]+Table8[[#This Row],[TruePositive]]</f>
        <v>327200</v>
      </c>
    </row>
    <row r="1192" spans="1:11" x14ac:dyDescent="0.2">
      <c r="A1192">
        <v>16</v>
      </c>
      <c r="B1192">
        <v>120</v>
      </c>
      <c r="C1192">
        <v>9</v>
      </c>
      <c r="D1192">
        <v>39</v>
      </c>
      <c r="E1192">
        <v>100</v>
      </c>
      <c r="F1192">
        <v>51813</v>
      </c>
      <c r="G1192">
        <v>614</v>
      </c>
      <c r="H1192">
        <v>1736</v>
      </c>
      <c r="I1192">
        <v>275413</v>
      </c>
      <c r="J1192" s="4">
        <f>Table8[[#This Row],[FalsePositive]]+Table8[[#This Row],[FalseNegative]]</f>
        <v>2350</v>
      </c>
      <c r="K1192" s="4">
        <f>Table8[[#This Row],[TrueNegative]]+Table8[[#This Row],[TruePositive]]</f>
        <v>327226</v>
      </c>
    </row>
    <row r="1193" spans="1:11" x14ac:dyDescent="0.2">
      <c r="A1193">
        <v>16</v>
      </c>
      <c r="B1193">
        <v>120</v>
      </c>
      <c r="C1193">
        <v>12</v>
      </c>
      <c r="D1193">
        <v>35</v>
      </c>
      <c r="E1193">
        <v>100</v>
      </c>
      <c r="F1193">
        <v>51785</v>
      </c>
      <c r="G1193">
        <v>642</v>
      </c>
      <c r="H1193">
        <v>2051</v>
      </c>
      <c r="I1193">
        <v>275098</v>
      </c>
      <c r="J1193" s="4">
        <f>Table8[[#This Row],[FalsePositive]]+Table8[[#This Row],[FalseNegative]]</f>
        <v>2693</v>
      </c>
      <c r="K1193" s="4">
        <f>Table8[[#This Row],[TrueNegative]]+Table8[[#This Row],[TruePositive]]</f>
        <v>326883</v>
      </c>
    </row>
    <row r="1194" spans="1:11" x14ac:dyDescent="0.2">
      <c r="A1194">
        <v>16</v>
      </c>
      <c r="B1194">
        <v>160</v>
      </c>
      <c r="C1194">
        <v>3</v>
      </c>
      <c r="D1194">
        <v>37</v>
      </c>
      <c r="E1194">
        <v>100</v>
      </c>
      <c r="F1194">
        <v>51821</v>
      </c>
      <c r="G1194">
        <v>606</v>
      </c>
      <c r="H1194">
        <v>2320</v>
      </c>
      <c r="I1194">
        <v>274829</v>
      </c>
      <c r="J1194" s="4">
        <f>Table8[[#This Row],[FalsePositive]]+Table8[[#This Row],[FalseNegative]]</f>
        <v>2926</v>
      </c>
      <c r="K1194" s="4">
        <f>Table8[[#This Row],[TrueNegative]]+Table8[[#This Row],[TruePositive]]</f>
        <v>326650</v>
      </c>
    </row>
    <row r="1195" spans="1:11" x14ac:dyDescent="0.2">
      <c r="A1195">
        <v>16</v>
      </c>
      <c r="B1195">
        <v>160</v>
      </c>
      <c r="C1195">
        <v>6</v>
      </c>
      <c r="D1195">
        <v>37</v>
      </c>
      <c r="E1195">
        <v>100</v>
      </c>
      <c r="F1195">
        <v>51849</v>
      </c>
      <c r="G1195">
        <v>578</v>
      </c>
      <c r="H1195">
        <v>2111</v>
      </c>
      <c r="I1195">
        <v>275038</v>
      </c>
      <c r="J1195" s="4">
        <f>Table8[[#This Row],[FalsePositive]]+Table8[[#This Row],[FalseNegative]]</f>
        <v>2689</v>
      </c>
      <c r="K1195" s="4">
        <f>Table8[[#This Row],[TrueNegative]]+Table8[[#This Row],[TruePositive]]</f>
        <v>326887</v>
      </c>
    </row>
    <row r="1196" spans="1:11" x14ac:dyDescent="0.2">
      <c r="A1196">
        <v>16</v>
      </c>
      <c r="B1196">
        <v>160</v>
      </c>
      <c r="C1196">
        <v>9</v>
      </c>
      <c r="D1196">
        <v>41</v>
      </c>
      <c r="E1196">
        <v>100</v>
      </c>
      <c r="F1196">
        <v>51422</v>
      </c>
      <c r="G1196">
        <v>1005</v>
      </c>
      <c r="H1196">
        <v>2061</v>
      </c>
      <c r="I1196">
        <v>275088</v>
      </c>
      <c r="J1196" s="4">
        <f>Table8[[#This Row],[FalsePositive]]+Table8[[#This Row],[FalseNegative]]</f>
        <v>3066</v>
      </c>
      <c r="K1196" s="4">
        <f>Table8[[#This Row],[TrueNegative]]+Table8[[#This Row],[TruePositive]]</f>
        <v>326510</v>
      </c>
    </row>
    <row r="1197" spans="1:11" x14ac:dyDescent="0.2">
      <c r="A1197">
        <v>16</v>
      </c>
      <c r="B1197">
        <v>160</v>
      </c>
      <c r="C1197">
        <v>12</v>
      </c>
      <c r="D1197">
        <v>37</v>
      </c>
      <c r="E1197">
        <v>100</v>
      </c>
      <c r="F1197">
        <v>51699</v>
      </c>
      <c r="G1197">
        <v>728</v>
      </c>
      <c r="H1197">
        <v>2037</v>
      </c>
      <c r="I1197">
        <v>275112</v>
      </c>
      <c r="J1197" s="4">
        <f>Table8[[#This Row],[FalsePositive]]+Table8[[#This Row],[FalseNegative]]</f>
        <v>2765</v>
      </c>
      <c r="K1197" s="4">
        <f>Table8[[#This Row],[TrueNegative]]+Table8[[#This Row],[TruePositive]]</f>
        <v>326811</v>
      </c>
    </row>
    <row r="1198" spans="1:11" x14ac:dyDescent="0.2">
      <c r="A1198">
        <v>16</v>
      </c>
      <c r="B1198">
        <v>180</v>
      </c>
      <c r="C1198">
        <v>3</v>
      </c>
      <c r="D1198">
        <v>35</v>
      </c>
      <c r="E1198">
        <v>100</v>
      </c>
      <c r="F1198">
        <v>52035</v>
      </c>
      <c r="G1198">
        <v>392</v>
      </c>
      <c r="H1198">
        <v>2225</v>
      </c>
      <c r="I1198">
        <v>274924</v>
      </c>
      <c r="J1198" s="4">
        <f>Table8[[#This Row],[FalsePositive]]+Table8[[#This Row],[FalseNegative]]</f>
        <v>2617</v>
      </c>
      <c r="K1198" s="4">
        <f>Table8[[#This Row],[TrueNegative]]+Table8[[#This Row],[TruePositive]]</f>
        <v>326959</v>
      </c>
    </row>
    <row r="1199" spans="1:11" x14ac:dyDescent="0.2">
      <c r="A1199">
        <v>16</v>
      </c>
      <c r="B1199">
        <v>180</v>
      </c>
      <c r="C1199">
        <v>6</v>
      </c>
      <c r="D1199">
        <v>31</v>
      </c>
      <c r="E1199">
        <v>100</v>
      </c>
      <c r="F1199">
        <v>52159</v>
      </c>
      <c r="G1199">
        <v>268</v>
      </c>
      <c r="H1199">
        <v>2119</v>
      </c>
      <c r="I1199">
        <v>275030</v>
      </c>
      <c r="J1199" s="4">
        <f>Table8[[#This Row],[FalsePositive]]+Table8[[#This Row],[FalseNegative]]</f>
        <v>2387</v>
      </c>
      <c r="K1199" s="4">
        <f>Table8[[#This Row],[TrueNegative]]+Table8[[#This Row],[TruePositive]]</f>
        <v>327189</v>
      </c>
    </row>
    <row r="1200" spans="1:11" x14ac:dyDescent="0.2">
      <c r="A1200">
        <v>16</v>
      </c>
      <c r="B1200">
        <v>180</v>
      </c>
      <c r="C1200">
        <v>9</v>
      </c>
      <c r="D1200">
        <v>33</v>
      </c>
      <c r="E1200">
        <v>100</v>
      </c>
      <c r="F1200">
        <v>52050</v>
      </c>
      <c r="G1200">
        <v>377</v>
      </c>
      <c r="H1200">
        <v>1728</v>
      </c>
      <c r="I1200">
        <v>275421</v>
      </c>
      <c r="J1200" s="4">
        <f>Table8[[#This Row],[FalsePositive]]+Table8[[#This Row],[FalseNegative]]</f>
        <v>2105</v>
      </c>
      <c r="K1200" s="4">
        <f>Table8[[#This Row],[TrueNegative]]+Table8[[#This Row],[TruePositive]]</f>
        <v>327471</v>
      </c>
    </row>
    <row r="1201" spans="1:11" x14ac:dyDescent="0.2">
      <c r="A1201">
        <v>16</v>
      </c>
      <c r="B1201">
        <v>180</v>
      </c>
      <c r="C1201">
        <v>12</v>
      </c>
      <c r="D1201">
        <v>31</v>
      </c>
      <c r="E1201">
        <v>100</v>
      </c>
      <c r="F1201">
        <v>52162</v>
      </c>
      <c r="G1201">
        <v>265</v>
      </c>
      <c r="H1201">
        <v>2163</v>
      </c>
      <c r="I1201">
        <v>274986</v>
      </c>
      <c r="J1201" s="4">
        <f>Table8[[#This Row],[FalsePositive]]+Table8[[#This Row],[FalseNegative]]</f>
        <v>2428</v>
      </c>
      <c r="K1201" s="4">
        <f>Table8[[#This Row],[TrueNegative]]+Table8[[#This Row],[TruePositive]]</f>
        <v>327148</v>
      </c>
    </row>
    <row r="1202" spans="1:11" x14ac:dyDescent="0.2">
      <c r="A1202">
        <v>18</v>
      </c>
      <c r="B1202">
        <v>120</v>
      </c>
      <c r="C1202">
        <v>3</v>
      </c>
      <c r="D1202">
        <v>19</v>
      </c>
      <c r="E1202">
        <v>10</v>
      </c>
      <c r="F1202">
        <v>159587</v>
      </c>
      <c r="G1202">
        <v>104</v>
      </c>
      <c r="H1202">
        <v>797</v>
      </c>
      <c r="I1202">
        <v>214295</v>
      </c>
      <c r="J1202" s="4">
        <f>Table8[[#This Row],[FalsePositive]]+Table8[[#This Row],[FalseNegative]]</f>
        <v>901</v>
      </c>
      <c r="K1202" s="4">
        <f>Table8[[#This Row],[TrueNegative]]+Table8[[#This Row],[TruePositive]]</f>
        <v>373882</v>
      </c>
    </row>
    <row r="1203" spans="1:11" x14ac:dyDescent="0.2">
      <c r="A1203">
        <v>18</v>
      </c>
      <c r="B1203">
        <v>120</v>
      </c>
      <c r="C1203">
        <v>6</v>
      </c>
      <c r="D1203">
        <v>21</v>
      </c>
      <c r="E1203">
        <v>10</v>
      </c>
      <c r="F1203">
        <v>159533</v>
      </c>
      <c r="G1203">
        <v>158</v>
      </c>
      <c r="H1203">
        <v>880</v>
      </c>
      <c r="I1203">
        <v>214212</v>
      </c>
      <c r="J1203" s="4">
        <f>Table8[[#This Row],[FalsePositive]]+Table8[[#This Row],[FalseNegative]]</f>
        <v>1038</v>
      </c>
      <c r="K1203" s="4">
        <f>Table8[[#This Row],[TrueNegative]]+Table8[[#This Row],[TruePositive]]</f>
        <v>373745</v>
      </c>
    </row>
    <row r="1204" spans="1:11" x14ac:dyDescent="0.2">
      <c r="A1204">
        <v>18</v>
      </c>
      <c r="B1204">
        <v>120</v>
      </c>
      <c r="C1204">
        <v>9</v>
      </c>
      <c r="D1204">
        <v>21</v>
      </c>
      <c r="E1204">
        <v>10</v>
      </c>
      <c r="F1204">
        <v>159457</v>
      </c>
      <c r="G1204">
        <v>234</v>
      </c>
      <c r="H1204">
        <v>833</v>
      </c>
      <c r="I1204">
        <v>214259</v>
      </c>
      <c r="J1204" s="4">
        <f>Table8[[#This Row],[FalsePositive]]+Table8[[#This Row],[FalseNegative]]</f>
        <v>1067</v>
      </c>
      <c r="K1204" s="4">
        <f>Table8[[#This Row],[TrueNegative]]+Table8[[#This Row],[TruePositive]]</f>
        <v>373716</v>
      </c>
    </row>
    <row r="1205" spans="1:11" x14ac:dyDescent="0.2">
      <c r="A1205">
        <v>18</v>
      </c>
      <c r="B1205">
        <v>120</v>
      </c>
      <c r="C1205">
        <v>12</v>
      </c>
      <c r="D1205">
        <v>21</v>
      </c>
      <c r="E1205">
        <v>10</v>
      </c>
      <c r="F1205">
        <v>159360</v>
      </c>
      <c r="G1205">
        <v>331</v>
      </c>
      <c r="H1205">
        <v>767</v>
      </c>
      <c r="I1205">
        <v>214325</v>
      </c>
      <c r="J1205" s="4">
        <f>Table8[[#This Row],[FalsePositive]]+Table8[[#This Row],[FalseNegative]]</f>
        <v>1098</v>
      </c>
      <c r="K1205" s="4">
        <f>Table8[[#This Row],[TrueNegative]]+Table8[[#This Row],[TruePositive]]</f>
        <v>373685</v>
      </c>
    </row>
    <row r="1206" spans="1:11" x14ac:dyDescent="0.2">
      <c r="A1206">
        <v>18</v>
      </c>
      <c r="B1206">
        <v>160</v>
      </c>
      <c r="C1206">
        <v>3</v>
      </c>
      <c r="D1206">
        <v>21</v>
      </c>
      <c r="E1206">
        <v>10</v>
      </c>
      <c r="F1206">
        <v>159357</v>
      </c>
      <c r="G1206">
        <v>334</v>
      </c>
      <c r="H1206">
        <v>948</v>
      </c>
      <c r="I1206">
        <v>214144</v>
      </c>
      <c r="J1206" s="4">
        <f>Table8[[#This Row],[FalsePositive]]+Table8[[#This Row],[FalseNegative]]</f>
        <v>1282</v>
      </c>
      <c r="K1206" s="4">
        <f>Table8[[#This Row],[TrueNegative]]+Table8[[#This Row],[TruePositive]]</f>
        <v>373501</v>
      </c>
    </row>
    <row r="1207" spans="1:11" x14ac:dyDescent="0.2">
      <c r="A1207">
        <v>18</v>
      </c>
      <c r="B1207">
        <v>160</v>
      </c>
      <c r="C1207">
        <v>6</v>
      </c>
      <c r="D1207">
        <v>19</v>
      </c>
      <c r="E1207">
        <v>10</v>
      </c>
      <c r="F1207">
        <v>159618</v>
      </c>
      <c r="G1207">
        <v>73</v>
      </c>
      <c r="H1207">
        <v>998</v>
      </c>
      <c r="I1207">
        <v>214094</v>
      </c>
      <c r="J1207" s="4">
        <f>Table8[[#This Row],[FalsePositive]]+Table8[[#This Row],[FalseNegative]]</f>
        <v>1071</v>
      </c>
      <c r="K1207" s="4">
        <f>Table8[[#This Row],[TrueNegative]]+Table8[[#This Row],[TruePositive]]</f>
        <v>373712</v>
      </c>
    </row>
    <row r="1208" spans="1:11" x14ac:dyDescent="0.2">
      <c r="A1208">
        <v>18</v>
      </c>
      <c r="B1208">
        <v>160</v>
      </c>
      <c r="C1208">
        <v>9</v>
      </c>
      <c r="D1208">
        <v>21</v>
      </c>
      <c r="E1208">
        <v>10</v>
      </c>
      <c r="F1208">
        <v>159297</v>
      </c>
      <c r="G1208">
        <v>394</v>
      </c>
      <c r="H1208">
        <v>995</v>
      </c>
      <c r="I1208">
        <v>214097</v>
      </c>
      <c r="J1208" s="4">
        <f>Table8[[#This Row],[FalsePositive]]+Table8[[#This Row],[FalseNegative]]</f>
        <v>1389</v>
      </c>
      <c r="K1208" s="4">
        <f>Table8[[#This Row],[TrueNegative]]+Table8[[#This Row],[TruePositive]]</f>
        <v>373394</v>
      </c>
    </row>
    <row r="1209" spans="1:11" x14ac:dyDescent="0.2">
      <c r="A1209">
        <v>18</v>
      </c>
      <c r="B1209">
        <v>160</v>
      </c>
      <c r="C1209">
        <v>12</v>
      </c>
      <c r="D1209">
        <v>21</v>
      </c>
      <c r="E1209">
        <v>10</v>
      </c>
      <c r="F1209">
        <v>159385</v>
      </c>
      <c r="G1209">
        <v>306</v>
      </c>
      <c r="H1209">
        <v>906</v>
      </c>
      <c r="I1209">
        <v>214186</v>
      </c>
      <c r="J1209" s="4">
        <f>Table8[[#This Row],[FalsePositive]]+Table8[[#This Row],[FalseNegative]]</f>
        <v>1212</v>
      </c>
      <c r="K1209" s="4">
        <f>Table8[[#This Row],[TrueNegative]]+Table8[[#This Row],[TruePositive]]</f>
        <v>373571</v>
      </c>
    </row>
    <row r="1210" spans="1:11" x14ac:dyDescent="0.2">
      <c r="A1210">
        <v>18</v>
      </c>
      <c r="B1210">
        <v>180</v>
      </c>
      <c r="C1210">
        <v>3</v>
      </c>
      <c r="D1210">
        <v>19</v>
      </c>
      <c r="E1210">
        <v>10</v>
      </c>
      <c r="F1210">
        <v>159583</v>
      </c>
      <c r="G1210">
        <v>108</v>
      </c>
      <c r="H1210">
        <v>976</v>
      </c>
      <c r="I1210">
        <v>214116</v>
      </c>
      <c r="J1210" s="4">
        <f>Table8[[#This Row],[FalsePositive]]+Table8[[#This Row],[FalseNegative]]</f>
        <v>1084</v>
      </c>
      <c r="K1210" s="4">
        <f>Table8[[#This Row],[TrueNegative]]+Table8[[#This Row],[TruePositive]]</f>
        <v>373699</v>
      </c>
    </row>
    <row r="1211" spans="1:11" x14ac:dyDescent="0.2">
      <c r="A1211">
        <v>18</v>
      </c>
      <c r="B1211">
        <v>180</v>
      </c>
      <c r="C1211">
        <v>6</v>
      </c>
      <c r="D1211">
        <v>19</v>
      </c>
      <c r="E1211">
        <v>10</v>
      </c>
      <c r="F1211">
        <v>159593</v>
      </c>
      <c r="G1211">
        <v>98</v>
      </c>
      <c r="H1211">
        <v>975</v>
      </c>
      <c r="I1211">
        <v>214117</v>
      </c>
      <c r="J1211" s="4">
        <f>Table8[[#This Row],[FalsePositive]]+Table8[[#This Row],[FalseNegative]]</f>
        <v>1073</v>
      </c>
      <c r="K1211" s="4">
        <f>Table8[[#This Row],[TrueNegative]]+Table8[[#This Row],[TruePositive]]</f>
        <v>373710</v>
      </c>
    </row>
    <row r="1212" spans="1:11" x14ac:dyDescent="0.2">
      <c r="A1212">
        <v>18</v>
      </c>
      <c r="B1212">
        <v>180</v>
      </c>
      <c r="C1212">
        <v>9</v>
      </c>
      <c r="D1212">
        <v>19</v>
      </c>
      <c r="E1212">
        <v>10</v>
      </c>
      <c r="F1212">
        <v>159596</v>
      </c>
      <c r="G1212">
        <v>95</v>
      </c>
      <c r="H1212">
        <v>969</v>
      </c>
      <c r="I1212">
        <v>214123</v>
      </c>
      <c r="J1212" s="4">
        <f>Table8[[#This Row],[FalsePositive]]+Table8[[#This Row],[FalseNegative]]</f>
        <v>1064</v>
      </c>
      <c r="K1212" s="4">
        <f>Table8[[#This Row],[TrueNegative]]+Table8[[#This Row],[TruePositive]]</f>
        <v>373719</v>
      </c>
    </row>
    <row r="1213" spans="1:11" x14ac:dyDescent="0.2">
      <c r="A1213">
        <v>18</v>
      </c>
      <c r="B1213">
        <v>180</v>
      </c>
      <c r="C1213">
        <v>12</v>
      </c>
      <c r="D1213">
        <v>19</v>
      </c>
      <c r="E1213">
        <v>10</v>
      </c>
      <c r="F1213">
        <v>159588</v>
      </c>
      <c r="G1213">
        <v>103</v>
      </c>
      <c r="H1213">
        <v>969</v>
      </c>
      <c r="I1213">
        <v>214123</v>
      </c>
      <c r="J1213" s="4">
        <f>Table8[[#This Row],[FalsePositive]]+Table8[[#This Row],[FalseNegative]]</f>
        <v>1072</v>
      </c>
      <c r="K1213" s="4">
        <f>Table8[[#This Row],[TrueNegative]]+Table8[[#This Row],[TruePositive]]</f>
        <v>373711</v>
      </c>
    </row>
    <row r="1214" spans="1:11" x14ac:dyDescent="0.2">
      <c r="A1214">
        <v>18</v>
      </c>
      <c r="B1214">
        <v>120</v>
      </c>
      <c r="C1214">
        <v>3</v>
      </c>
      <c r="D1214">
        <v>21</v>
      </c>
      <c r="E1214">
        <v>20</v>
      </c>
      <c r="F1214">
        <v>159470</v>
      </c>
      <c r="G1214">
        <v>221</v>
      </c>
      <c r="H1214">
        <v>746</v>
      </c>
      <c r="I1214">
        <v>214346</v>
      </c>
      <c r="J1214" s="4">
        <f>Table8[[#This Row],[FalsePositive]]+Table8[[#This Row],[FalseNegative]]</f>
        <v>967</v>
      </c>
      <c r="K1214" s="4">
        <f>Table8[[#This Row],[TrueNegative]]+Table8[[#This Row],[TruePositive]]</f>
        <v>373816</v>
      </c>
    </row>
    <row r="1215" spans="1:11" x14ac:dyDescent="0.2">
      <c r="A1215">
        <v>18</v>
      </c>
      <c r="B1215">
        <v>120</v>
      </c>
      <c r="C1215">
        <v>6</v>
      </c>
      <c r="D1215">
        <v>19</v>
      </c>
      <c r="E1215">
        <v>20</v>
      </c>
      <c r="F1215">
        <v>159687</v>
      </c>
      <c r="G1215">
        <v>4</v>
      </c>
      <c r="H1215">
        <v>857</v>
      </c>
      <c r="I1215">
        <v>214235</v>
      </c>
      <c r="J1215" s="4">
        <f>Table8[[#This Row],[FalsePositive]]+Table8[[#This Row],[FalseNegative]]</f>
        <v>861</v>
      </c>
      <c r="K1215" s="4">
        <f>Table8[[#This Row],[TrueNegative]]+Table8[[#This Row],[TruePositive]]</f>
        <v>373922</v>
      </c>
    </row>
    <row r="1216" spans="1:11" x14ac:dyDescent="0.2">
      <c r="A1216">
        <v>18</v>
      </c>
      <c r="B1216">
        <v>120</v>
      </c>
      <c r="C1216">
        <v>9</v>
      </c>
      <c r="D1216">
        <v>21</v>
      </c>
      <c r="E1216">
        <v>20</v>
      </c>
      <c r="F1216">
        <v>159386</v>
      </c>
      <c r="G1216">
        <v>305</v>
      </c>
      <c r="H1216">
        <v>891</v>
      </c>
      <c r="I1216">
        <v>214201</v>
      </c>
      <c r="J1216" s="4">
        <f>Table8[[#This Row],[FalsePositive]]+Table8[[#This Row],[FalseNegative]]</f>
        <v>1196</v>
      </c>
      <c r="K1216" s="4">
        <f>Table8[[#This Row],[TrueNegative]]+Table8[[#This Row],[TruePositive]]</f>
        <v>373587</v>
      </c>
    </row>
    <row r="1217" spans="1:11" x14ac:dyDescent="0.2">
      <c r="A1217">
        <v>18</v>
      </c>
      <c r="B1217">
        <v>120</v>
      </c>
      <c r="C1217">
        <v>12</v>
      </c>
      <c r="D1217">
        <v>21</v>
      </c>
      <c r="E1217">
        <v>20</v>
      </c>
      <c r="F1217">
        <v>159258</v>
      </c>
      <c r="G1217">
        <v>433</v>
      </c>
      <c r="H1217">
        <v>873</v>
      </c>
      <c r="I1217">
        <v>214219</v>
      </c>
      <c r="J1217" s="4">
        <f>Table8[[#This Row],[FalsePositive]]+Table8[[#This Row],[FalseNegative]]</f>
        <v>1306</v>
      </c>
      <c r="K1217" s="4">
        <f>Table8[[#This Row],[TrueNegative]]+Table8[[#This Row],[TruePositive]]</f>
        <v>373477</v>
      </c>
    </row>
    <row r="1218" spans="1:11" x14ac:dyDescent="0.2">
      <c r="A1218">
        <v>18</v>
      </c>
      <c r="B1218">
        <v>160</v>
      </c>
      <c r="C1218">
        <v>3</v>
      </c>
      <c r="D1218">
        <v>21</v>
      </c>
      <c r="E1218">
        <v>20</v>
      </c>
      <c r="F1218">
        <v>159312</v>
      </c>
      <c r="G1218">
        <v>379</v>
      </c>
      <c r="H1218">
        <v>980</v>
      </c>
      <c r="I1218">
        <v>214112</v>
      </c>
      <c r="J1218" s="4">
        <f>Table8[[#This Row],[FalsePositive]]+Table8[[#This Row],[FalseNegative]]</f>
        <v>1359</v>
      </c>
      <c r="K1218" s="4">
        <f>Table8[[#This Row],[TrueNegative]]+Table8[[#This Row],[TruePositive]]</f>
        <v>373424</v>
      </c>
    </row>
    <row r="1219" spans="1:11" x14ac:dyDescent="0.2">
      <c r="A1219">
        <v>18</v>
      </c>
      <c r="B1219">
        <v>160</v>
      </c>
      <c r="C1219">
        <v>6</v>
      </c>
      <c r="D1219">
        <v>21</v>
      </c>
      <c r="E1219">
        <v>20</v>
      </c>
      <c r="F1219">
        <v>159423</v>
      </c>
      <c r="G1219">
        <v>268</v>
      </c>
      <c r="H1219">
        <v>1037</v>
      </c>
      <c r="I1219">
        <v>214055</v>
      </c>
      <c r="J1219" s="4">
        <f>Table8[[#This Row],[FalsePositive]]+Table8[[#This Row],[FalseNegative]]</f>
        <v>1305</v>
      </c>
      <c r="K1219" s="4">
        <f>Table8[[#This Row],[TrueNegative]]+Table8[[#This Row],[TruePositive]]</f>
        <v>373478</v>
      </c>
    </row>
    <row r="1220" spans="1:11" x14ac:dyDescent="0.2">
      <c r="A1220">
        <v>18</v>
      </c>
      <c r="B1220">
        <v>160</v>
      </c>
      <c r="C1220">
        <v>9</v>
      </c>
      <c r="D1220">
        <v>21</v>
      </c>
      <c r="E1220">
        <v>20</v>
      </c>
      <c r="F1220">
        <v>159377</v>
      </c>
      <c r="G1220">
        <v>314</v>
      </c>
      <c r="H1220">
        <v>962</v>
      </c>
      <c r="I1220">
        <v>214130</v>
      </c>
      <c r="J1220" s="4">
        <f>Table8[[#This Row],[FalsePositive]]+Table8[[#This Row],[FalseNegative]]</f>
        <v>1276</v>
      </c>
      <c r="K1220" s="4">
        <f>Table8[[#This Row],[TrueNegative]]+Table8[[#This Row],[TruePositive]]</f>
        <v>373507</v>
      </c>
    </row>
    <row r="1221" spans="1:11" x14ac:dyDescent="0.2">
      <c r="A1221">
        <v>18</v>
      </c>
      <c r="B1221">
        <v>160</v>
      </c>
      <c r="C1221">
        <v>12</v>
      </c>
      <c r="D1221">
        <v>21</v>
      </c>
      <c r="E1221">
        <v>20</v>
      </c>
      <c r="F1221">
        <v>159470</v>
      </c>
      <c r="G1221">
        <v>221</v>
      </c>
      <c r="H1221">
        <v>915</v>
      </c>
      <c r="I1221">
        <v>214177</v>
      </c>
      <c r="J1221" s="4">
        <f>Table8[[#This Row],[FalsePositive]]+Table8[[#This Row],[FalseNegative]]</f>
        <v>1136</v>
      </c>
      <c r="K1221" s="4">
        <f>Table8[[#This Row],[TrueNegative]]+Table8[[#This Row],[TruePositive]]</f>
        <v>373647</v>
      </c>
    </row>
    <row r="1222" spans="1:11" x14ac:dyDescent="0.2">
      <c r="A1222">
        <v>18</v>
      </c>
      <c r="B1222">
        <v>180</v>
      </c>
      <c r="C1222">
        <v>3</v>
      </c>
      <c r="D1222">
        <v>19</v>
      </c>
      <c r="E1222">
        <v>20</v>
      </c>
      <c r="F1222">
        <v>159498</v>
      </c>
      <c r="G1222">
        <v>193</v>
      </c>
      <c r="H1222">
        <v>1010</v>
      </c>
      <c r="I1222">
        <v>214082</v>
      </c>
      <c r="J1222" s="4">
        <f>Table8[[#This Row],[FalsePositive]]+Table8[[#This Row],[FalseNegative]]</f>
        <v>1203</v>
      </c>
      <c r="K1222" s="4">
        <f>Table8[[#This Row],[TrueNegative]]+Table8[[#This Row],[TruePositive]]</f>
        <v>373580</v>
      </c>
    </row>
    <row r="1223" spans="1:11" x14ac:dyDescent="0.2">
      <c r="A1223">
        <v>18</v>
      </c>
      <c r="B1223">
        <v>180</v>
      </c>
      <c r="C1223">
        <v>6</v>
      </c>
      <c r="D1223">
        <v>19</v>
      </c>
      <c r="E1223">
        <v>20</v>
      </c>
      <c r="F1223">
        <v>159536</v>
      </c>
      <c r="G1223">
        <v>155</v>
      </c>
      <c r="H1223">
        <v>969</v>
      </c>
      <c r="I1223">
        <v>214123</v>
      </c>
      <c r="J1223" s="4">
        <f>Table8[[#This Row],[FalsePositive]]+Table8[[#This Row],[FalseNegative]]</f>
        <v>1124</v>
      </c>
      <c r="K1223" s="4">
        <f>Table8[[#This Row],[TrueNegative]]+Table8[[#This Row],[TruePositive]]</f>
        <v>373659</v>
      </c>
    </row>
    <row r="1224" spans="1:11" x14ac:dyDescent="0.2">
      <c r="A1224">
        <v>18</v>
      </c>
      <c r="B1224">
        <v>180</v>
      </c>
      <c r="C1224">
        <v>9</v>
      </c>
      <c r="D1224">
        <v>19</v>
      </c>
      <c r="E1224">
        <v>20</v>
      </c>
      <c r="F1224">
        <v>159506</v>
      </c>
      <c r="G1224">
        <v>185</v>
      </c>
      <c r="H1224">
        <v>998</v>
      </c>
      <c r="I1224">
        <v>214094</v>
      </c>
      <c r="J1224" s="4">
        <f>Table8[[#This Row],[FalsePositive]]+Table8[[#This Row],[FalseNegative]]</f>
        <v>1183</v>
      </c>
      <c r="K1224" s="4">
        <f>Table8[[#This Row],[TrueNegative]]+Table8[[#This Row],[TruePositive]]</f>
        <v>373600</v>
      </c>
    </row>
    <row r="1225" spans="1:11" x14ac:dyDescent="0.2">
      <c r="A1225">
        <v>18</v>
      </c>
      <c r="B1225">
        <v>180</v>
      </c>
      <c r="C1225">
        <v>12</v>
      </c>
      <c r="D1225">
        <v>19</v>
      </c>
      <c r="E1225">
        <v>20</v>
      </c>
      <c r="F1225">
        <v>159677</v>
      </c>
      <c r="G1225">
        <v>14</v>
      </c>
      <c r="H1225">
        <v>969</v>
      </c>
      <c r="I1225">
        <v>214123</v>
      </c>
      <c r="J1225" s="4">
        <f>Table8[[#This Row],[FalsePositive]]+Table8[[#This Row],[FalseNegative]]</f>
        <v>983</v>
      </c>
      <c r="K1225" s="4">
        <f>Table8[[#This Row],[TrueNegative]]+Table8[[#This Row],[TruePositive]]</f>
        <v>373800</v>
      </c>
    </row>
    <row r="1226" spans="1:11" x14ac:dyDescent="0.2">
      <c r="A1226">
        <v>18</v>
      </c>
      <c r="B1226">
        <v>120</v>
      </c>
      <c r="C1226">
        <v>3</v>
      </c>
      <c r="D1226">
        <v>19</v>
      </c>
      <c r="E1226">
        <v>30</v>
      </c>
      <c r="F1226">
        <v>159409</v>
      </c>
      <c r="G1226">
        <v>282</v>
      </c>
      <c r="H1226">
        <v>872</v>
      </c>
      <c r="I1226">
        <v>214220</v>
      </c>
      <c r="J1226" s="4">
        <f>Table8[[#This Row],[FalsePositive]]+Table8[[#This Row],[FalseNegative]]</f>
        <v>1154</v>
      </c>
      <c r="K1226" s="4">
        <f>Table8[[#This Row],[TrueNegative]]+Table8[[#This Row],[TruePositive]]</f>
        <v>373629</v>
      </c>
    </row>
    <row r="1227" spans="1:11" x14ac:dyDescent="0.2">
      <c r="A1227">
        <v>18</v>
      </c>
      <c r="B1227">
        <v>120</v>
      </c>
      <c r="C1227">
        <v>6</v>
      </c>
      <c r="D1227">
        <v>21</v>
      </c>
      <c r="E1227">
        <v>30</v>
      </c>
      <c r="F1227">
        <v>159554</v>
      </c>
      <c r="G1227">
        <v>137</v>
      </c>
      <c r="H1227">
        <v>1000</v>
      </c>
      <c r="I1227">
        <v>214092</v>
      </c>
      <c r="J1227" s="4">
        <f>Table8[[#This Row],[FalsePositive]]+Table8[[#This Row],[FalseNegative]]</f>
        <v>1137</v>
      </c>
      <c r="K1227" s="4">
        <f>Table8[[#This Row],[TrueNegative]]+Table8[[#This Row],[TruePositive]]</f>
        <v>373646</v>
      </c>
    </row>
    <row r="1228" spans="1:11" x14ac:dyDescent="0.2">
      <c r="A1228">
        <v>18</v>
      </c>
      <c r="B1228">
        <v>120</v>
      </c>
      <c r="C1228">
        <v>9</v>
      </c>
      <c r="D1228">
        <v>23</v>
      </c>
      <c r="E1228">
        <v>30</v>
      </c>
      <c r="F1228">
        <v>159275</v>
      </c>
      <c r="G1228">
        <v>416</v>
      </c>
      <c r="H1228">
        <v>1061</v>
      </c>
      <c r="I1228">
        <v>214031</v>
      </c>
      <c r="J1228" s="4">
        <f>Table8[[#This Row],[FalsePositive]]+Table8[[#This Row],[FalseNegative]]</f>
        <v>1477</v>
      </c>
      <c r="K1228" s="4">
        <f>Table8[[#This Row],[TrueNegative]]+Table8[[#This Row],[TruePositive]]</f>
        <v>373306</v>
      </c>
    </row>
    <row r="1229" spans="1:11" x14ac:dyDescent="0.2">
      <c r="A1229">
        <v>18</v>
      </c>
      <c r="B1229">
        <v>120</v>
      </c>
      <c r="C1229">
        <v>12</v>
      </c>
      <c r="D1229">
        <v>23</v>
      </c>
      <c r="E1229">
        <v>30</v>
      </c>
      <c r="F1229">
        <v>159321</v>
      </c>
      <c r="G1229">
        <v>370</v>
      </c>
      <c r="H1229">
        <v>1005</v>
      </c>
      <c r="I1229">
        <v>214087</v>
      </c>
      <c r="J1229" s="4">
        <f>Table8[[#This Row],[FalsePositive]]+Table8[[#This Row],[FalseNegative]]</f>
        <v>1375</v>
      </c>
      <c r="K1229" s="4">
        <f>Table8[[#This Row],[TrueNegative]]+Table8[[#This Row],[TruePositive]]</f>
        <v>373408</v>
      </c>
    </row>
    <row r="1230" spans="1:11" x14ac:dyDescent="0.2">
      <c r="A1230">
        <v>18</v>
      </c>
      <c r="B1230">
        <v>160</v>
      </c>
      <c r="C1230">
        <v>3</v>
      </c>
      <c r="D1230">
        <v>19</v>
      </c>
      <c r="E1230">
        <v>30</v>
      </c>
      <c r="F1230">
        <v>159551</v>
      </c>
      <c r="G1230">
        <v>140</v>
      </c>
      <c r="H1230">
        <v>922</v>
      </c>
      <c r="I1230">
        <v>214170</v>
      </c>
      <c r="J1230" s="4">
        <f>Table8[[#This Row],[FalsePositive]]+Table8[[#This Row],[FalseNegative]]</f>
        <v>1062</v>
      </c>
      <c r="K1230" s="4">
        <f>Table8[[#This Row],[TrueNegative]]+Table8[[#This Row],[TruePositive]]</f>
        <v>373721</v>
      </c>
    </row>
    <row r="1231" spans="1:11" x14ac:dyDescent="0.2">
      <c r="A1231">
        <v>18</v>
      </c>
      <c r="B1231">
        <v>160</v>
      </c>
      <c r="C1231">
        <v>6</v>
      </c>
      <c r="D1231">
        <v>21</v>
      </c>
      <c r="E1231">
        <v>30</v>
      </c>
      <c r="F1231">
        <v>159510</v>
      </c>
      <c r="G1231">
        <v>181</v>
      </c>
      <c r="H1231">
        <v>984</v>
      </c>
      <c r="I1231">
        <v>214108</v>
      </c>
      <c r="J1231" s="4">
        <f>Table8[[#This Row],[FalsePositive]]+Table8[[#This Row],[FalseNegative]]</f>
        <v>1165</v>
      </c>
      <c r="K1231" s="4">
        <f>Table8[[#This Row],[TrueNegative]]+Table8[[#This Row],[TruePositive]]</f>
        <v>373618</v>
      </c>
    </row>
    <row r="1232" spans="1:11" x14ac:dyDescent="0.2">
      <c r="A1232">
        <v>18</v>
      </c>
      <c r="B1232">
        <v>160</v>
      </c>
      <c r="C1232">
        <v>9</v>
      </c>
      <c r="D1232">
        <v>21</v>
      </c>
      <c r="E1232">
        <v>30</v>
      </c>
      <c r="F1232">
        <v>159381</v>
      </c>
      <c r="G1232">
        <v>310</v>
      </c>
      <c r="H1232">
        <v>939</v>
      </c>
      <c r="I1232">
        <v>214153</v>
      </c>
      <c r="J1232" s="4">
        <f>Table8[[#This Row],[FalsePositive]]+Table8[[#This Row],[FalseNegative]]</f>
        <v>1249</v>
      </c>
      <c r="K1232" s="4">
        <f>Table8[[#This Row],[TrueNegative]]+Table8[[#This Row],[TruePositive]]</f>
        <v>373534</v>
      </c>
    </row>
    <row r="1233" spans="1:11" x14ac:dyDescent="0.2">
      <c r="A1233">
        <v>18</v>
      </c>
      <c r="B1233">
        <v>160</v>
      </c>
      <c r="C1233">
        <v>12</v>
      </c>
      <c r="D1233">
        <v>19</v>
      </c>
      <c r="E1233">
        <v>30</v>
      </c>
      <c r="F1233">
        <v>159583</v>
      </c>
      <c r="G1233">
        <v>108</v>
      </c>
      <c r="H1233">
        <v>1019</v>
      </c>
      <c r="I1233">
        <v>214073</v>
      </c>
      <c r="J1233" s="4">
        <f>Table8[[#This Row],[FalsePositive]]+Table8[[#This Row],[FalseNegative]]</f>
        <v>1127</v>
      </c>
      <c r="K1233" s="4">
        <f>Table8[[#This Row],[TrueNegative]]+Table8[[#This Row],[TruePositive]]</f>
        <v>373656</v>
      </c>
    </row>
    <row r="1234" spans="1:11" x14ac:dyDescent="0.2">
      <c r="A1234">
        <v>18</v>
      </c>
      <c r="B1234">
        <v>180</v>
      </c>
      <c r="C1234">
        <v>3</v>
      </c>
      <c r="D1234">
        <v>19</v>
      </c>
      <c r="E1234">
        <v>30</v>
      </c>
      <c r="F1234">
        <v>159629</v>
      </c>
      <c r="G1234">
        <v>62</v>
      </c>
      <c r="H1234">
        <v>991</v>
      </c>
      <c r="I1234">
        <v>214101</v>
      </c>
      <c r="J1234" s="4">
        <f>Table8[[#This Row],[FalsePositive]]+Table8[[#This Row],[FalseNegative]]</f>
        <v>1053</v>
      </c>
      <c r="K1234" s="4">
        <f>Table8[[#This Row],[TrueNegative]]+Table8[[#This Row],[TruePositive]]</f>
        <v>373730</v>
      </c>
    </row>
    <row r="1235" spans="1:11" x14ac:dyDescent="0.2">
      <c r="A1235">
        <v>18</v>
      </c>
      <c r="B1235">
        <v>180</v>
      </c>
      <c r="C1235">
        <v>6</v>
      </c>
      <c r="D1235">
        <v>19</v>
      </c>
      <c r="E1235">
        <v>30</v>
      </c>
      <c r="F1235">
        <v>159615</v>
      </c>
      <c r="G1235">
        <v>76</v>
      </c>
      <c r="H1235">
        <v>974</v>
      </c>
      <c r="I1235">
        <v>214118</v>
      </c>
      <c r="J1235" s="4">
        <f>Table8[[#This Row],[FalsePositive]]+Table8[[#This Row],[FalseNegative]]</f>
        <v>1050</v>
      </c>
      <c r="K1235" s="4">
        <f>Table8[[#This Row],[TrueNegative]]+Table8[[#This Row],[TruePositive]]</f>
        <v>373733</v>
      </c>
    </row>
    <row r="1236" spans="1:11" x14ac:dyDescent="0.2">
      <c r="A1236">
        <v>18</v>
      </c>
      <c r="B1236">
        <v>180</v>
      </c>
      <c r="C1236">
        <v>9</v>
      </c>
      <c r="D1236">
        <v>19</v>
      </c>
      <c r="E1236">
        <v>30</v>
      </c>
      <c r="F1236">
        <v>159603</v>
      </c>
      <c r="G1236">
        <v>88</v>
      </c>
      <c r="H1236">
        <v>969</v>
      </c>
      <c r="I1236">
        <v>214123</v>
      </c>
      <c r="J1236" s="4">
        <f>Table8[[#This Row],[FalsePositive]]+Table8[[#This Row],[FalseNegative]]</f>
        <v>1057</v>
      </c>
      <c r="K1236" s="4">
        <f>Table8[[#This Row],[TrueNegative]]+Table8[[#This Row],[TruePositive]]</f>
        <v>373726</v>
      </c>
    </row>
    <row r="1237" spans="1:11" x14ac:dyDescent="0.2">
      <c r="A1237">
        <v>18</v>
      </c>
      <c r="B1237">
        <v>180</v>
      </c>
      <c r="C1237">
        <v>12</v>
      </c>
      <c r="D1237">
        <v>19</v>
      </c>
      <c r="E1237">
        <v>30</v>
      </c>
      <c r="F1237">
        <v>159523</v>
      </c>
      <c r="G1237">
        <v>168</v>
      </c>
      <c r="H1237">
        <v>970</v>
      </c>
      <c r="I1237">
        <v>214122</v>
      </c>
      <c r="J1237" s="4">
        <f>Table8[[#This Row],[FalsePositive]]+Table8[[#This Row],[FalseNegative]]</f>
        <v>1138</v>
      </c>
      <c r="K1237" s="4">
        <f>Table8[[#This Row],[TrueNegative]]+Table8[[#This Row],[TruePositive]]</f>
        <v>373645</v>
      </c>
    </row>
    <row r="1238" spans="1:11" x14ac:dyDescent="0.2">
      <c r="A1238">
        <v>18</v>
      </c>
      <c r="B1238">
        <v>120</v>
      </c>
      <c r="C1238">
        <v>3</v>
      </c>
      <c r="D1238">
        <v>21</v>
      </c>
      <c r="E1238">
        <v>40</v>
      </c>
      <c r="F1238">
        <v>159252</v>
      </c>
      <c r="G1238">
        <v>439</v>
      </c>
      <c r="H1238">
        <v>785</v>
      </c>
      <c r="I1238">
        <v>214307</v>
      </c>
      <c r="J1238" s="4">
        <f>Table8[[#This Row],[FalsePositive]]+Table8[[#This Row],[FalseNegative]]</f>
        <v>1224</v>
      </c>
      <c r="K1238" s="4">
        <f>Table8[[#This Row],[TrueNegative]]+Table8[[#This Row],[TruePositive]]</f>
        <v>373559</v>
      </c>
    </row>
    <row r="1239" spans="1:11" x14ac:dyDescent="0.2">
      <c r="A1239">
        <v>18</v>
      </c>
      <c r="B1239">
        <v>120</v>
      </c>
      <c r="C1239">
        <v>6</v>
      </c>
      <c r="D1239">
        <v>19</v>
      </c>
      <c r="E1239">
        <v>40</v>
      </c>
      <c r="F1239">
        <v>159388</v>
      </c>
      <c r="G1239">
        <v>303</v>
      </c>
      <c r="H1239">
        <v>985</v>
      </c>
      <c r="I1239">
        <v>214107</v>
      </c>
      <c r="J1239" s="4">
        <f>Table8[[#This Row],[FalsePositive]]+Table8[[#This Row],[FalseNegative]]</f>
        <v>1288</v>
      </c>
      <c r="K1239" s="4">
        <f>Table8[[#This Row],[TrueNegative]]+Table8[[#This Row],[TruePositive]]</f>
        <v>373495</v>
      </c>
    </row>
    <row r="1240" spans="1:11" x14ac:dyDescent="0.2">
      <c r="A1240">
        <v>18</v>
      </c>
      <c r="B1240">
        <v>120</v>
      </c>
      <c r="C1240">
        <v>9</v>
      </c>
      <c r="D1240">
        <v>23</v>
      </c>
      <c r="E1240">
        <v>40</v>
      </c>
      <c r="F1240">
        <v>159353</v>
      </c>
      <c r="G1240">
        <v>338</v>
      </c>
      <c r="H1240">
        <v>1045</v>
      </c>
      <c r="I1240">
        <v>214047</v>
      </c>
      <c r="J1240" s="4">
        <f>Table8[[#This Row],[FalsePositive]]+Table8[[#This Row],[FalseNegative]]</f>
        <v>1383</v>
      </c>
      <c r="K1240" s="4">
        <f>Table8[[#This Row],[TrueNegative]]+Table8[[#This Row],[TruePositive]]</f>
        <v>373400</v>
      </c>
    </row>
    <row r="1241" spans="1:11" x14ac:dyDescent="0.2">
      <c r="A1241">
        <v>18</v>
      </c>
      <c r="B1241">
        <v>120</v>
      </c>
      <c r="C1241">
        <v>12</v>
      </c>
      <c r="D1241">
        <v>21</v>
      </c>
      <c r="E1241">
        <v>40</v>
      </c>
      <c r="F1241">
        <v>159552</v>
      </c>
      <c r="G1241">
        <v>139</v>
      </c>
      <c r="H1241">
        <v>1036</v>
      </c>
      <c r="I1241">
        <v>214056</v>
      </c>
      <c r="J1241" s="4">
        <f>Table8[[#This Row],[FalsePositive]]+Table8[[#This Row],[FalseNegative]]</f>
        <v>1175</v>
      </c>
      <c r="K1241" s="4">
        <f>Table8[[#This Row],[TrueNegative]]+Table8[[#This Row],[TruePositive]]</f>
        <v>373608</v>
      </c>
    </row>
    <row r="1242" spans="1:11" x14ac:dyDescent="0.2">
      <c r="A1242">
        <v>18</v>
      </c>
      <c r="B1242">
        <v>160</v>
      </c>
      <c r="C1242">
        <v>3</v>
      </c>
      <c r="D1242">
        <v>19</v>
      </c>
      <c r="E1242">
        <v>40</v>
      </c>
      <c r="F1242">
        <v>159533</v>
      </c>
      <c r="G1242">
        <v>158</v>
      </c>
      <c r="H1242">
        <v>907</v>
      </c>
      <c r="I1242">
        <v>214185</v>
      </c>
      <c r="J1242" s="4">
        <f>Table8[[#This Row],[FalsePositive]]+Table8[[#This Row],[FalseNegative]]</f>
        <v>1065</v>
      </c>
      <c r="K1242" s="4">
        <f>Table8[[#This Row],[TrueNegative]]+Table8[[#This Row],[TruePositive]]</f>
        <v>373718</v>
      </c>
    </row>
    <row r="1243" spans="1:11" x14ac:dyDescent="0.2">
      <c r="A1243">
        <v>18</v>
      </c>
      <c r="B1243">
        <v>160</v>
      </c>
      <c r="C1243">
        <v>6</v>
      </c>
      <c r="D1243">
        <v>21</v>
      </c>
      <c r="E1243">
        <v>40</v>
      </c>
      <c r="F1243">
        <v>159315</v>
      </c>
      <c r="G1243">
        <v>376</v>
      </c>
      <c r="H1243">
        <v>933</v>
      </c>
      <c r="I1243">
        <v>214159</v>
      </c>
      <c r="J1243" s="4">
        <f>Table8[[#This Row],[FalsePositive]]+Table8[[#This Row],[FalseNegative]]</f>
        <v>1309</v>
      </c>
      <c r="K1243" s="4">
        <f>Table8[[#This Row],[TrueNegative]]+Table8[[#This Row],[TruePositive]]</f>
        <v>373474</v>
      </c>
    </row>
    <row r="1244" spans="1:11" x14ac:dyDescent="0.2">
      <c r="A1244">
        <v>18</v>
      </c>
      <c r="B1244">
        <v>160</v>
      </c>
      <c r="C1244">
        <v>9</v>
      </c>
      <c r="D1244">
        <v>23</v>
      </c>
      <c r="E1244">
        <v>40</v>
      </c>
      <c r="F1244">
        <v>159267</v>
      </c>
      <c r="G1244">
        <v>424</v>
      </c>
      <c r="H1244">
        <v>1198</v>
      </c>
      <c r="I1244">
        <v>213894</v>
      </c>
      <c r="J1244" s="4">
        <f>Table8[[#This Row],[FalsePositive]]+Table8[[#This Row],[FalseNegative]]</f>
        <v>1622</v>
      </c>
      <c r="K1244" s="4">
        <f>Table8[[#This Row],[TrueNegative]]+Table8[[#This Row],[TruePositive]]</f>
        <v>373161</v>
      </c>
    </row>
    <row r="1245" spans="1:11" x14ac:dyDescent="0.2">
      <c r="A1245">
        <v>18</v>
      </c>
      <c r="B1245">
        <v>160</v>
      </c>
      <c r="C1245">
        <v>12</v>
      </c>
      <c r="D1245">
        <v>21</v>
      </c>
      <c r="E1245">
        <v>40</v>
      </c>
      <c r="F1245">
        <v>159605</v>
      </c>
      <c r="G1245">
        <v>86</v>
      </c>
      <c r="H1245">
        <v>1103</v>
      </c>
      <c r="I1245">
        <v>213989</v>
      </c>
      <c r="J1245" s="4">
        <f>Table8[[#This Row],[FalsePositive]]+Table8[[#This Row],[FalseNegative]]</f>
        <v>1189</v>
      </c>
      <c r="K1245" s="4">
        <f>Table8[[#This Row],[TrueNegative]]+Table8[[#This Row],[TruePositive]]</f>
        <v>373594</v>
      </c>
    </row>
    <row r="1246" spans="1:11" x14ac:dyDescent="0.2">
      <c r="A1246">
        <v>18</v>
      </c>
      <c r="B1246">
        <v>180</v>
      </c>
      <c r="C1246">
        <v>3</v>
      </c>
      <c r="D1246">
        <v>21</v>
      </c>
      <c r="E1246">
        <v>40</v>
      </c>
      <c r="F1246">
        <v>159432</v>
      </c>
      <c r="G1246">
        <v>259</v>
      </c>
      <c r="H1246">
        <v>1147</v>
      </c>
      <c r="I1246">
        <v>213945</v>
      </c>
      <c r="J1246" s="4">
        <f>Table8[[#This Row],[FalsePositive]]+Table8[[#This Row],[FalseNegative]]</f>
        <v>1406</v>
      </c>
      <c r="K1246" s="4">
        <f>Table8[[#This Row],[TrueNegative]]+Table8[[#This Row],[TruePositive]]</f>
        <v>373377</v>
      </c>
    </row>
    <row r="1247" spans="1:11" x14ac:dyDescent="0.2">
      <c r="A1247">
        <v>18</v>
      </c>
      <c r="B1247">
        <v>180</v>
      </c>
      <c r="C1247">
        <v>6</v>
      </c>
      <c r="D1247">
        <v>19</v>
      </c>
      <c r="E1247">
        <v>40</v>
      </c>
      <c r="F1247">
        <v>159579</v>
      </c>
      <c r="G1247">
        <v>112</v>
      </c>
      <c r="H1247">
        <v>967</v>
      </c>
      <c r="I1247">
        <v>214125</v>
      </c>
      <c r="J1247" s="4">
        <f>Table8[[#This Row],[FalsePositive]]+Table8[[#This Row],[FalseNegative]]</f>
        <v>1079</v>
      </c>
      <c r="K1247" s="4">
        <f>Table8[[#This Row],[TrueNegative]]+Table8[[#This Row],[TruePositive]]</f>
        <v>373704</v>
      </c>
    </row>
    <row r="1248" spans="1:11" x14ac:dyDescent="0.2">
      <c r="A1248">
        <v>18</v>
      </c>
      <c r="B1248">
        <v>180</v>
      </c>
      <c r="C1248">
        <v>9</v>
      </c>
      <c r="D1248">
        <v>19</v>
      </c>
      <c r="E1248">
        <v>40</v>
      </c>
      <c r="F1248">
        <v>159479</v>
      </c>
      <c r="G1248">
        <v>212</v>
      </c>
      <c r="H1248">
        <v>1017</v>
      </c>
      <c r="I1248">
        <v>214075</v>
      </c>
      <c r="J1248" s="4">
        <f>Table8[[#This Row],[FalsePositive]]+Table8[[#This Row],[FalseNegative]]</f>
        <v>1229</v>
      </c>
      <c r="K1248" s="4">
        <f>Table8[[#This Row],[TrueNegative]]+Table8[[#This Row],[TruePositive]]</f>
        <v>373554</v>
      </c>
    </row>
    <row r="1249" spans="1:11" x14ac:dyDescent="0.2">
      <c r="A1249">
        <v>18</v>
      </c>
      <c r="B1249">
        <v>180</v>
      </c>
      <c r="C1249">
        <v>12</v>
      </c>
      <c r="D1249">
        <v>19</v>
      </c>
      <c r="E1249">
        <v>40</v>
      </c>
      <c r="F1249">
        <v>159622</v>
      </c>
      <c r="G1249">
        <v>69</v>
      </c>
      <c r="H1249">
        <v>969</v>
      </c>
      <c r="I1249">
        <v>214123</v>
      </c>
      <c r="J1249" s="4">
        <f>Table8[[#This Row],[FalsePositive]]+Table8[[#This Row],[FalseNegative]]</f>
        <v>1038</v>
      </c>
      <c r="K1249" s="4">
        <f>Table8[[#This Row],[TrueNegative]]+Table8[[#This Row],[TruePositive]]</f>
        <v>373745</v>
      </c>
    </row>
    <row r="1250" spans="1:11" x14ac:dyDescent="0.2">
      <c r="A1250">
        <v>18</v>
      </c>
      <c r="B1250">
        <v>120</v>
      </c>
      <c r="C1250">
        <v>3</v>
      </c>
      <c r="D1250">
        <v>25</v>
      </c>
      <c r="E1250">
        <v>50</v>
      </c>
      <c r="F1250">
        <v>159080</v>
      </c>
      <c r="G1250">
        <v>611</v>
      </c>
      <c r="H1250">
        <v>1359</v>
      </c>
      <c r="I1250">
        <v>213733</v>
      </c>
      <c r="J1250" s="4">
        <f>Table8[[#This Row],[FalsePositive]]+Table8[[#This Row],[FalseNegative]]</f>
        <v>1970</v>
      </c>
      <c r="K1250" s="4">
        <f>Table8[[#This Row],[TrueNegative]]+Table8[[#This Row],[TruePositive]]</f>
        <v>372813</v>
      </c>
    </row>
    <row r="1251" spans="1:11" x14ac:dyDescent="0.2">
      <c r="A1251">
        <v>18</v>
      </c>
      <c r="B1251">
        <v>120</v>
      </c>
      <c r="C1251">
        <v>6</v>
      </c>
      <c r="D1251">
        <v>21</v>
      </c>
      <c r="E1251">
        <v>50</v>
      </c>
      <c r="F1251">
        <v>159539</v>
      </c>
      <c r="G1251">
        <v>152</v>
      </c>
      <c r="H1251">
        <v>979</v>
      </c>
      <c r="I1251">
        <v>214113</v>
      </c>
      <c r="J1251" s="4">
        <f>Table8[[#This Row],[FalsePositive]]+Table8[[#This Row],[FalseNegative]]</f>
        <v>1131</v>
      </c>
      <c r="K1251" s="4">
        <f>Table8[[#This Row],[TrueNegative]]+Table8[[#This Row],[TruePositive]]</f>
        <v>373652</v>
      </c>
    </row>
    <row r="1252" spans="1:11" x14ac:dyDescent="0.2">
      <c r="A1252">
        <v>18</v>
      </c>
      <c r="B1252">
        <v>120</v>
      </c>
      <c r="C1252">
        <v>9</v>
      </c>
      <c r="D1252">
        <v>19</v>
      </c>
      <c r="E1252">
        <v>50</v>
      </c>
      <c r="F1252">
        <v>159591</v>
      </c>
      <c r="G1252">
        <v>100</v>
      </c>
      <c r="H1252">
        <v>865</v>
      </c>
      <c r="I1252">
        <v>214227</v>
      </c>
      <c r="J1252" s="4">
        <f>Table8[[#This Row],[FalsePositive]]+Table8[[#This Row],[FalseNegative]]</f>
        <v>965</v>
      </c>
      <c r="K1252" s="4">
        <f>Table8[[#This Row],[TrueNegative]]+Table8[[#This Row],[TruePositive]]</f>
        <v>373818</v>
      </c>
    </row>
    <row r="1253" spans="1:11" x14ac:dyDescent="0.2">
      <c r="A1253">
        <v>18</v>
      </c>
      <c r="B1253">
        <v>120</v>
      </c>
      <c r="C1253">
        <v>12</v>
      </c>
      <c r="D1253">
        <v>19</v>
      </c>
      <c r="E1253">
        <v>50</v>
      </c>
      <c r="F1253">
        <v>159418</v>
      </c>
      <c r="G1253">
        <v>273</v>
      </c>
      <c r="H1253">
        <v>867</v>
      </c>
      <c r="I1253">
        <v>214225</v>
      </c>
      <c r="J1253" s="4">
        <f>Table8[[#This Row],[FalsePositive]]+Table8[[#This Row],[FalseNegative]]</f>
        <v>1140</v>
      </c>
      <c r="K1253" s="4">
        <f>Table8[[#This Row],[TrueNegative]]+Table8[[#This Row],[TruePositive]]</f>
        <v>373643</v>
      </c>
    </row>
    <row r="1254" spans="1:11" x14ac:dyDescent="0.2">
      <c r="A1254">
        <v>18</v>
      </c>
      <c r="B1254">
        <v>160</v>
      </c>
      <c r="C1254">
        <v>3</v>
      </c>
      <c r="D1254">
        <v>21</v>
      </c>
      <c r="E1254">
        <v>50</v>
      </c>
      <c r="F1254">
        <v>159454</v>
      </c>
      <c r="G1254">
        <v>237</v>
      </c>
      <c r="H1254">
        <v>904</v>
      </c>
      <c r="I1254">
        <v>214188</v>
      </c>
      <c r="J1254" s="4">
        <f>Table8[[#This Row],[FalsePositive]]+Table8[[#This Row],[FalseNegative]]</f>
        <v>1141</v>
      </c>
      <c r="K1254" s="4">
        <f>Table8[[#This Row],[TrueNegative]]+Table8[[#This Row],[TruePositive]]</f>
        <v>373642</v>
      </c>
    </row>
    <row r="1255" spans="1:11" x14ac:dyDescent="0.2">
      <c r="A1255">
        <v>18</v>
      </c>
      <c r="B1255">
        <v>160</v>
      </c>
      <c r="C1255">
        <v>6</v>
      </c>
      <c r="D1255">
        <v>23</v>
      </c>
      <c r="E1255">
        <v>50</v>
      </c>
      <c r="F1255">
        <v>159211</v>
      </c>
      <c r="G1255">
        <v>480</v>
      </c>
      <c r="H1255">
        <v>1168</v>
      </c>
      <c r="I1255">
        <v>213924</v>
      </c>
      <c r="J1255" s="4">
        <f>Table8[[#This Row],[FalsePositive]]+Table8[[#This Row],[FalseNegative]]</f>
        <v>1648</v>
      </c>
      <c r="K1255" s="4">
        <f>Table8[[#This Row],[TrueNegative]]+Table8[[#This Row],[TruePositive]]</f>
        <v>373135</v>
      </c>
    </row>
    <row r="1256" spans="1:11" x14ac:dyDescent="0.2">
      <c r="A1256">
        <v>18</v>
      </c>
      <c r="B1256">
        <v>160</v>
      </c>
      <c r="C1256">
        <v>9</v>
      </c>
      <c r="D1256">
        <v>23</v>
      </c>
      <c r="E1256">
        <v>50</v>
      </c>
      <c r="F1256">
        <v>159481</v>
      </c>
      <c r="G1256">
        <v>210</v>
      </c>
      <c r="H1256">
        <v>1094</v>
      </c>
      <c r="I1256">
        <v>213998</v>
      </c>
      <c r="J1256" s="4">
        <f>Table8[[#This Row],[FalsePositive]]+Table8[[#This Row],[FalseNegative]]</f>
        <v>1304</v>
      </c>
      <c r="K1256" s="4">
        <f>Table8[[#This Row],[TrueNegative]]+Table8[[#This Row],[TruePositive]]</f>
        <v>373479</v>
      </c>
    </row>
    <row r="1257" spans="1:11" x14ac:dyDescent="0.2">
      <c r="A1257">
        <v>18</v>
      </c>
      <c r="B1257">
        <v>160</v>
      </c>
      <c r="C1257">
        <v>12</v>
      </c>
      <c r="D1257">
        <v>19</v>
      </c>
      <c r="E1257">
        <v>50</v>
      </c>
      <c r="F1257">
        <v>159597</v>
      </c>
      <c r="G1257">
        <v>94</v>
      </c>
      <c r="H1257">
        <v>976</v>
      </c>
      <c r="I1257">
        <v>214116</v>
      </c>
      <c r="J1257" s="4">
        <f>Table8[[#This Row],[FalsePositive]]+Table8[[#This Row],[FalseNegative]]</f>
        <v>1070</v>
      </c>
      <c r="K1257" s="4">
        <f>Table8[[#This Row],[TrueNegative]]+Table8[[#This Row],[TruePositive]]</f>
        <v>373713</v>
      </c>
    </row>
    <row r="1258" spans="1:11" x14ac:dyDescent="0.2">
      <c r="A1258">
        <v>18</v>
      </c>
      <c r="B1258">
        <v>180</v>
      </c>
      <c r="C1258">
        <v>3</v>
      </c>
      <c r="D1258">
        <v>21</v>
      </c>
      <c r="E1258">
        <v>50</v>
      </c>
      <c r="F1258">
        <v>159494</v>
      </c>
      <c r="G1258">
        <v>197</v>
      </c>
      <c r="H1258">
        <v>1207</v>
      </c>
      <c r="I1258">
        <v>213885</v>
      </c>
      <c r="J1258" s="4">
        <f>Table8[[#This Row],[FalsePositive]]+Table8[[#This Row],[FalseNegative]]</f>
        <v>1404</v>
      </c>
      <c r="K1258" s="4">
        <f>Table8[[#This Row],[TrueNegative]]+Table8[[#This Row],[TruePositive]]</f>
        <v>373379</v>
      </c>
    </row>
    <row r="1259" spans="1:11" x14ac:dyDescent="0.2">
      <c r="A1259">
        <v>18</v>
      </c>
      <c r="B1259">
        <v>180</v>
      </c>
      <c r="C1259">
        <v>6</v>
      </c>
      <c r="D1259">
        <v>19</v>
      </c>
      <c r="E1259">
        <v>50</v>
      </c>
      <c r="F1259">
        <v>159566</v>
      </c>
      <c r="G1259">
        <v>125</v>
      </c>
      <c r="H1259">
        <v>967</v>
      </c>
      <c r="I1259">
        <v>214125</v>
      </c>
      <c r="J1259" s="4">
        <f>Table8[[#This Row],[FalsePositive]]+Table8[[#This Row],[FalseNegative]]</f>
        <v>1092</v>
      </c>
      <c r="K1259" s="4">
        <f>Table8[[#This Row],[TrueNegative]]+Table8[[#This Row],[TruePositive]]</f>
        <v>373691</v>
      </c>
    </row>
    <row r="1260" spans="1:11" x14ac:dyDescent="0.2">
      <c r="A1260">
        <v>18</v>
      </c>
      <c r="B1260">
        <v>180</v>
      </c>
      <c r="C1260">
        <v>9</v>
      </c>
      <c r="D1260">
        <v>21</v>
      </c>
      <c r="E1260">
        <v>50</v>
      </c>
      <c r="F1260">
        <v>159449</v>
      </c>
      <c r="G1260">
        <v>242</v>
      </c>
      <c r="H1260">
        <v>1179</v>
      </c>
      <c r="I1260">
        <v>213913</v>
      </c>
      <c r="J1260" s="4">
        <f>Table8[[#This Row],[FalsePositive]]+Table8[[#This Row],[FalseNegative]]</f>
        <v>1421</v>
      </c>
      <c r="K1260" s="4">
        <f>Table8[[#This Row],[TrueNegative]]+Table8[[#This Row],[TruePositive]]</f>
        <v>373362</v>
      </c>
    </row>
    <row r="1261" spans="1:11" x14ac:dyDescent="0.2">
      <c r="A1261">
        <v>18</v>
      </c>
      <c r="B1261">
        <v>180</v>
      </c>
      <c r="C1261">
        <v>12</v>
      </c>
      <c r="D1261">
        <v>19</v>
      </c>
      <c r="E1261">
        <v>50</v>
      </c>
      <c r="F1261">
        <v>159436</v>
      </c>
      <c r="G1261">
        <v>255</v>
      </c>
      <c r="H1261">
        <v>968</v>
      </c>
      <c r="I1261">
        <v>214124</v>
      </c>
      <c r="J1261" s="4">
        <f>Table8[[#This Row],[FalsePositive]]+Table8[[#This Row],[FalseNegative]]</f>
        <v>1223</v>
      </c>
      <c r="K1261" s="4">
        <f>Table8[[#This Row],[TrueNegative]]+Table8[[#This Row],[TruePositive]]</f>
        <v>373560</v>
      </c>
    </row>
    <row r="1262" spans="1:11" x14ac:dyDescent="0.2">
      <c r="A1262">
        <v>18</v>
      </c>
      <c r="B1262">
        <v>120</v>
      </c>
      <c r="C1262">
        <v>3</v>
      </c>
      <c r="D1262">
        <v>23</v>
      </c>
      <c r="E1262">
        <v>60</v>
      </c>
      <c r="F1262">
        <v>159244</v>
      </c>
      <c r="G1262">
        <v>447</v>
      </c>
      <c r="H1262">
        <v>1219</v>
      </c>
      <c r="I1262">
        <v>213873</v>
      </c>
      <c r="J1262" s="4">
        <f>Table8[[#This Row],[FalsePositive]]+Table8[[#This Row],[FalseNegative]]</f>
        <v>1666</v>
      </c>
      <c r="K1262" s="4">
        <f>Table8[[#This Row],[TrueNegative]]+Table8[[#This Row],[TruePositive]]</f>
        <v>373117</v>
      </c>
    </row>
    <row r="1263" spans="1:11" x14ac:dyDescent="0.2">
      <c r="A1263">
        <v>18</v>
      </c>
      <c r="B1263">
        <v>120</v>
      </c>
      <c r="C1263">
        <v>6</v>
      </c>
      <c r="D1263">
        <v>23</v>
      </c>
      <c r="E1263">
        <v>60</v>
      </c>
      <c r="F1263">
        <v>159014</v>
      </c>
      <c r="G1263">
        <v>677</v>
      </c>
      <c r="H1263">
        <v>1000</v>
      </c>
      <c r="I1263">
        <v>214092</v>
      </c>
      <c r="J1263" s="4">
        <f>Table8[[#This Row],[FalsePositive]]+Table8[[#This Row],[FalseNegative]]</f>
        <v>1677</v>
      </c>
      <c r="K1263" s="4">
        <f>Table8[[#This Row],[TrueNegative]]+Table8[[#This Row],[TruePositive]]</f>
        <v>373106</v>
      </c>
    </row>
    <row r="1264" spans="1:11" x14ac:dyDescent="0.2">
      <c r="A1264">
        <v>18</v>
      </c>
      <c r="B1264">
        <v>120</v>
      </c>
      <c r="C1264">
        <v>9</v>
      </c>
      <c r="D1264">
        <v>23</v>
      </c>
      <c r="E1264">
        <v>60</v>
      </c>
      <c r="F1264">
        <v>159007</v>
      </c>
      <c r="G1264">
        <v>684</v>
      </c>
      <c r="H1264">
        <v>1064</v>
      </c>
      <c r="I1264">
        <v>214028</v>
      </c>
      <c r="J1264" s="4">
        <f>Table8[[#This Row],[FalsePositive]]+Table8[[#This Row],[FalseNegative]]</f>
        <v>1748</v>
      </c>
      <c r="K1264" s="4">
        <f>Table8[[#This Row],[TrueNegative]]+Table8[[#This Row],[TruePositive]]</f>
        <v>373035</v>
      </c>
    </row>
    <row r="1265" spans="1:11" x14ac:dyDescent="0.2">
      <c r="A1265">
        <v>18</v>
      </c>
      <c r="B1265">
        <v>120</v>
      </c>
      <c r="C1265">
        <v>12</v>
      </c>
      <c r="D1265">
        <v>25</v>
      </c>
      <c r="E1265">
        <v>60</v>
      </c>
      <c r="F1265">
        <v>159240</v>
      </c>
      <c r="G1265">
        <v>451</v>
      </c>
      <c r="H1265">
        <v>1108</v>
      </c>
      <c r="I1265">
        <v>213984</v>
      </c>
      <c r="J1265" s="4">
        <f>Table8[[#This Row],[FalsePositive]]+Table8[[#This Row],[FalseNegative]]</f>
        <v>1559</v>
      </c>
      <c r="K1265" s="4">
        <f>Table8[[#This Row],[TrueNegative]]+Table8[[#This Row],[TruePositive]]</f>
        <v>373224</v>
      </c>
    </row>
    <row r="1266" spans="1:11" x14ac:dyDescent="0.2">
      <c r="A1266">
        <v>18</v>
      </c>
      <c r="B1266">
        <v>160</v>
      </c>
      <c r="C1266">
        <v>3</v>
      </c>
      <c r="D1266">
        <v>21</v>
      </c>
      <c r="E1266">
        <v>60</v>
      </c>
      <c r="F1266">
        <v>159180</v>
      </c>
      <c r="G1266">
        <v>511</v>
      </c>
      <c r="H1266">
        <v>1125</v>
      </c>
      <c r="I1266">
        <v>213967</v>
      </c>
      <c r="J1266" s="4">
        <f>Table8[[#This Row],[FalsePositive]]+Table8[[#This Row],[FalseNegative]]</f>
        <v>1636</v>
      </c>
      <c r="K1266" s="4">
        <f>Table8[[#This Row],[TrueNegative]]+Table8[[#This Row],[TruePositive]]</f>
        <v>373147</v>
      </c>
    </row>
    <row r="1267" spans="1:11" x14ac:dyDescent="0.2">
      <c r="A1267">
        <v>18</v>
      </c>
      <c r="B1267">
        <v>160</v>
      </c>
      <c r="C1267">
        <v>6</v>
      </c>
      <c r="D1267">
        <v>21</v>
      </c>
      <c r="E1267">
        <v>60</v>
      </c>
      <c r="F1267">
        <v>159263</v>
      </c>
      <c r="G1267">
        <v>428</v>
      </c>
      <c r="H1267">
        <v>904</v>
      </c>
      <c r="I1267">
        <v>214188</v>
      </c>
      <c r="J1267" s="4">
        <f>Table8[[#This Row],[FalsePositive]]+Table8[[#This Row],[FalseNegative]]</f>
        <v>1332</v>
      </c>
      <c r="K1267" s="4">
        <f>Table8[[#This Row],[TrueNegative]]+Table8[[#This Row],[TruePositive]]</f>
        <v>373451</v>
      </c>
    </row>
    <row r="1268" spans="1:11" x14ac:dyDescent="0.2">
      <c r="A1268">
        <v>18</v>
      </c>
      <c r="B1268">
        <v>160</v>
      </c>
      <c r="C1268">
        <v>9</v>
      </c>
      <c r="D1268">
        <v>19</v>
      </c>
      <c r="E1268">
        <v>60</v>
      </c>
      <c r="F1268">
        <v>159592</v>
      </c>
      <c r="G1268">
        <v>99</v>
      </c>
      <c r="H1268">
        <v>907</v>
      </c>
      <c r="I1268">
        <v>214185</v>
      </c>
      <c r="J1268" s="4">
        <f>Table8[[#This Row],[FalsePositive]]+Table8[[#This Row],[FalseNegative]]</f>
        <v>1006</v>
      </c>
      <c r="K1268" s="4">
        <f>Table8[[#This Row],[TrueNegative]]+Table8[[#This Row],[TruePositive]]</f>
        <v>373777</v>
      </c>
    </row>
    <row r="1269" spans="1:11" x14ac:dyDescent="0.2">
      <c r="A1269">
        <v>18</v>
      </c>
      <c r="B1269">
        <v>160</v>
      </c>
      <c r="C1269">
        <v>12</v>
      </c>
      <c r="D1269">
        <v>23</v>
      </c>
      <c r="E1269">
        <v>60</v>
      </c>
      <c r="F1269">
        <v>159410</v>
      </c>
      <c r="G1269">
        <v>281</v>
      </c>
      <c r="H1269">
        <v>1089</v>
      </c>
      <c r="I1269">
        <v>214003</v>
      </c>
      <c r="J1269" s="4">
        <f>Table8[[#This Row],[FalsePositive]]+Table8[[#This Row],[FalseNegative]]</f>
        <v>1370</v>
      </c>
      <c r="K1269" s="4">
        <f>Table8[[#This Row],[TrueNegative]]+Table8[[#This Row],[TruePositive]]</f>
        <v>373413</v>
      </c>
    </row>
    <row r="1270" spans="1:11" x14ac:dyDescent="0.2">
      <c r="A1270">
        <v>18</v>
      </c>
      <c r="B1270">
        <v>180</v>
      </c>
      <c r="C1270">
        <v>3</v>
      </c>
      <c r="D1270">
        <v>21</v>
      </c>
      <c r="E1270">
        <v>60</v>
      </c>
      <c r="F1270">
        <v>159430</v>
      </c>
      <c r="G1270">
        <v>261</v>
      </c>
      <c r="H1270">
        <v>1044</v>
      </c>
      <c r="I1270">
        <v>214048</v>
      </c>
      <c r="J1270" s="4">
        <f>Table8[[#This Row],[FalsePositive]]+Table8[[#This Row],[FalseNegative]]</f>
        <v>1305</v>
      </c>
      <c r="K1270" s="4">
        <f>Table8[[#This Row],[TrueNegative]]+Table8[[#This Row],[TruePositive]]</f>
        <v>373478</v>
      </c>
    </row>
    <row r="1271" spans="1:11" x14ac:dyDescent="0.2">
      <c r="A1271">
        <v>18</v>
      </c>
      <c r="B1271">
        <v>180</v>
      </c>
      <c r="C1271">
        <v>6</v>
      </c>
      <c r="D1271">
        <v>21</v>
      </c>
      <c r="E1271">
        <v>60</v>
      </c>
      <c r="F1271">
        <v>159381</v>
      </c>
      <c r="G1271">
        <v>310</v>
      </c>
      <c r="H1271">
        <v>1321</v>
      </c>
      <c r="I1271">
        <v>213771</v>
      </c>
      <c r="J1271" s="4">
        <f>Table8[[#This Row],[FalsePositive]]+Table8[[#This Row],[FalseNegative]]</f>
        <v>1631</v>
      </c>
      <c r="K1271" s="4">
        <f>Table8[[#This Row],[TrueNegative]]+Table8[[#This Row],[TruePositive]]</f>
        <v>373152</v>
      </c>
    </row>
    <row r="1272" spans="1:11" x14ac:dyDescent="0.2">
      <c r="A1272">
        <v>18</v>
      </c>
      <c r="B1272">
        <v>180</v>
      </c>
      <c r="C1272">
        <v>9</v>
      </c>
      <c r="D1272">
        <v>21</v>
      </c>
      <c r="E1272">
        <v>60</v>
      </c>
      <c r="F1272">
        <v>159468</v>
      </c>
      <c r="G1272">
        <v>223</v>
      </c>
      <c r="H1272">
        <v>1164</v>
      </c>
      <c r="I1272">
        <v>213928</v>
      </c>
      <c r="J1272" s="4">
        <f>Table8[[#This Row],[FalsePositive]]+Table8[[#This Row],[FalseNegative]]</f>
        <v>1387</v>
      </c>
      <c r="K1272" s="4">
        <f>Table8[[#This Row],[TrueNegative]]+Table8[[#This Row],[TruePositive]]</f>
        <v>373396</v>
      </c>
    </row>
    <row r="1273" spans="1:11" x14ac:dyDescent="0.2">
      <c r="A1273">
        <v>18</v>
      </c>
      <c r="B1273">
        <v>180</v>
      </c>
      <c r="C1273">
        <v>12</v>
      </c>
      <c r="D1273">
        <v>19</v>
      </c>
      <c r="E1273">
        <v>60</v>
      </c>
      <c r="F1273">
        <v>159474</v>
      </c>
      <c r="G1273">
        <v>217</v>
      </c>
      <c r="H1273">
        <v>967</v>
      </c>
      <c r="I1273">
        <v>214125</v>
      </c>
      <c r="J1273" s="4">
        <f>Table8[[#This Row],[FalsePositive]]+Table8[[#This Row],[FalseNegative]]</f>
        <v>1184</v>
      </c>
      <c r="K1273" s="4">
        <f>Table8[[#This Row],[TrueNegative]]+Table8[[#This Row],[TruePositive]]</f>
        <v>373599</v>
      </c>
    </row>
    <row r="1274" spans="1:11" x14ac:dyDescent="0.2">
      <c r="A1274">
        <v>18</v>
      </c>
      <c r="B1274">
        <v>120</v>
      </c>
      <c r="C1274">
        <v>3</v>
      </c>
      <c r="D1274">
        <v>27</v>
      </c>
      <c r="E1274">
        <v>70</v>
      </c>
      <c r="F1274">
        <v>159034</v>
      </c>
      <c r="G1274">
        <v>657</v>
      </c>
      <c r="H1274">
        <v>1442</v>
      </c>
      <c r="I1274">
        <v>213650</v>
      </c>
      <c r="J1274" s="4">
        <f>Table8[[#This Row],[FalsePositive]]+Table8[[#This Row],[FalseNegative]]</f>
        <v>2099</v>
      </c>
      <c r="K1274" s="4">
        <f>Table8[[#This Row],[TrueNegative]]+Table8[[#This Row],[TruePositive]]</f>
        <v>372684</v>
      </c>
    </row>
    <row r="1275" spans="1:11" x14ac:dyDescent="0.2">
      <c r="A1275">
        <v>18</v>
      </c>
      <c r="B1275">
        <v>120</v>
      </c>
      <c r="C1275">
        <v>6</v>
      </c>
      <c r="D1275">
        <v>21</v>
      </c>
      <c r="E1275">
        <v>70</v>
      </c>
      <c r="F1275">
        <v>159089</v>
      </c>
      <c r="G1275">
        <v>602</v>
      </c>
      <c r="H1275">
        <v>1247</v>
      </c>
      <c r="I1275">
        <v>213845</v>
      </c>
      <c r="J1275" s="4">
        <f>Table8[[#This Row],[FalsePositive]]+Table8[[#This Row],[FalseNegative]]</f>
        <v>1849</v>
      </c>
      <c r="K1275" s="4">
        <f>Table8[[#This Row],[TrueNegative]]+Table8[[#This Row],[TruePositive]]</f>
        <v>372934</v>
      </c>
    </row>
    <row r="1276" spans="1:11" x14ac:dyDescent="0.2">
      <c r="A1276">
        <v>18</v>
      </c>
      <c r="B1276">
        <v>120</v>
      </c>
      <c r="C1276">
        <v>9</v>
      </c>
      <c r="D1276">
        <v>23</v>
      </c>
      <c r="E1276">
        <v>70</v>
      </c>
      <c r="F1276">
        <v>158918</v>
      </c>
      <c r="G1276">
        <v>773</v>
      </c>
      <c r="H1276">
        <v>930</v>
      </c>
      <c r="I1276">
        <v>214162</v>
      </c>
      <c r="J1276" s="4">
        <f>Table8[[#This Row],[FalsePositive]]+Table8[[#This Row],[FalseNegative]]</f>
        <v>1703</v>
      </c>
      <c r="K1276" s="4">
        <f>Table8[[#This Row],[TrueNegative]]+Table8[[#This Row],[TruePositive]]</f>
        <v>373080</v>
      </c>
    </row>
    <row r="1277" spans="1:11" x14ac:dyDescent="0.2">
      <c r="A1277">
        <v>18</v>
      </c>
      <c r="B1277">
        <v>120</v>
      </c>
      <c r="C1277">
        <v>12</v>
      </c>
      <c r="D1277">
        <v>23</v>
      </c>
      <c r="E1277">
        <v>70</v>
      </c>
      <c r="F1277">
        <v>159155</v>
      </c>
      <c r="G1277">
        <v>536</v>
      </c>
      <c r="H1277">
        <v>1110</v>
      </c>
      <c r="I1277">
        <v>213982</v>
      </c>
      <c r="J1277" s="4">
        <f>Table8[[#This Row],[FalsePositive]]+Table8[[#This Row],[FalseNegative]]</f>
        <v>1646</v>
      </c>
      <c r="K1277" s="4">
        <f>Table8[[#This Row],[TrueNegative]]+Table8[[#This Row],[TruePositive]]</f>
        <v>373137</v>
      </c>
    </row>
    <row r="1278" spans="1:11" x14ac:dyDescent="0.2">
      <c r="A1278">
        <v>18</v>
      </c>
      <c r="B1278">
        <v>160</v>
      </c>
      <c r="C1278">
        <v>3</v>
      </c>
      <c r="D1278">
        <v>25</v>
      </c>
      <c r="E1278">
        <v>70</v>
      </c>
      <c r="F1278">
        <v>158898</v>
      </c>
      <c r="G1278">
        <v>793</v>
      </c>
      <c r="H1278">
        <v>1141</v>
      </c>
      <c r="I1278">
        <v>213951</v>
      </c>
      <c r="J1278" s="4">
        <f>Table8[[#This Row],[FalsePositive]]+Table8[[#This Row],[FalseNegative]]</f>
        <v>1934</v>
      </c>
      <c r="K1278" s="4">
        <f>Table8[[#This Row],[TrueNegative]]+Table8[[#This Row],[TruePositive]]</f>
        <v>372849</v>
      </c>
    </row>
    <row r="1279" spans="1:11" x14ac:dyDescent="0.2">
      <c r="A1279">
        <v>18</v>
      </c>
      <c r="B1279">
        <v>160</v>
      </c>
      <c r="C1279">
        <v>6</v>
      </c>
      <c r="D1279">
        <v>21</v>
      </c>
      <c r="E1279">
        <v>70</v>
      </c>
      <c r="F1279">
        <v>159238</v>
      </c>
      <c r="G1279">
        <v>453</v>
      </c>
      <c r="H1279">
        <v>1174</v>
      </c>
      <c r="I1279">
        <v>213918</v>
      </c>
      <c r="J1279" s="4">
        <f>Table8[[#This Row],[FalsePositive]]+Table8[[#This Row],[FalseNegative]]</f>
        <v>1627</v>
      </c>
      <c r="K1279" s="4">
        <f>Table8[[#This Row],[TrueNegative]]+Table8[[#This Row],[TruePositive]]</f>
        <v>373156</v>
      </c>
    </row>
    <row r="1280" spans="1:11" x14ac:dyDescent="0.2">
      <c r="A1280">
        <v>18</v>
      </c>
      <c r="B1280">
        <v>160</v>
      </c>
      <c r="C1280">
        <v>9</v>
      </c>
      <c r="D1280">
        <v>23</v>
      </c>
      <c r="E1280">
        <v>70</v>
      </c>
      <c r="F1280">
        <v>159381</v>
      </c>
      <c r="G1280">
        <v>310</v>
      </c>
      <c r="H1280">
        <v>1057</v>
      </c>
      <c r="I1280">
        <v>214035</v>
      </c>
      <c r="J1280" s="4">
        <f>Table8[[#This Row],[FalsePositive]]+Table8[[#This Row],[FalseNegative]]</f>
        <v>1367</v>
      </c>
      <c r="K1280" s="4">
        <f>Table8[[#This Row],[TrueNegative]]+Table8[[#This Row],[TruePositive]]</f>
        <v>373416</v>
      </c>
    </row>
    <row r="1281" spans="1:11" x14ac:dyDescent="0.2">
      <c r="A1281">
        <v>18</v>
      </c>
      <c r="B1281">
        <v>160</v>
      </c>
      <c r="C1281">
        <v>12</v>
      </c>
      <c r="D1281">
        <v>21</v>
      </c>
      <c r="E1281">
        <v>70</v>
      </c>
      <c r="F1281">
        <v>159341</v>
      </c>
      <c r="G1281">
        <v>350</v>
      </c>
      <c r="H1281">
        <v>904</v>
      </c>
      <c r="I1281">
        <v>214188</v>
      </c>
      <c r="J1281" s="4">
        <f>Table8[[#This Row],[FalsePositive]]+Table8[[#This Row],[FalseNegative]]</f>
        <v>1254</v>
      </c>
      <c r="K1281" s="4">
        <f>Table8[[#This Row],[TrueNegative]]+Table8[[#This Row],[TruePositive]]</f>
        <v>373529</v>
      </c>
    </row>
    <row r="1282" spans="1:11" x14ac:dyDescent="0.2">
      <c r="A1282">
        <v>18</v>
      </c>
      <c r="B1282">
        <v>180</v>
      </c>
      <c r="C1282">
        <v>3</v>
      </c>
      <c r="D1282">
        <v>21</v>
      </c>
      <c r="E1282">
        <v>70</v>
      </c>
      <c r="F1282">
        <v>159212</v>
      </c>
      <c r="G1282">
        <v>479</v>
      </c>
      <c r="H1282">
        <v>1195</v>
      </c>
      <c r="I1282">
        <v>213897</v>
      </c>
      <c r="J1282" s="4">
        <f>Table8[[#This Row],[FalsePositive]]+Table8[[#This Row],[FalseNegative]]</f>
        <v>1674</v>
      </c>
      <c r="K1282" s="4">
        <f>Table8[[#This Row],[TrueNegative]]+Table8[[#This Row],[TruePositive]]</f>
        <v>373109</v>
      </c>
    </row>
    <row r="1283" spans="1:11" x14ac:dyDescent="0.2">
      <c r="A1283">
        <v>18</v>
      </c>
      <c r="B1283">
        <v>180</v>
      </c>
      <c r="C1283">
        <v>6</v>
      </c>
      <c r="D1283">
        <v>23</v>
      </c>
      <c r="E1283">
        <v>70</v>
      </c>
      <c r="F1283">
        <v>159569</v>
      </c>
      <c r="G1283">
        <v>122</v>
      </c>
      <c r="H1283">
        <v>1156</v>
      </c>
      <c r="I1283">
        <v>213936</v>
      </c>
      <c r="J1283" s="4">
        <f>Table8[[#This Row],[FalsePositive]]+Table8[[#This Row],[FalseNegative]]</f>
        <v>1278</v>
      </c>
      <c r="K1283" s="4">
        <f>Table8[[#This Row],[TrueNegative]]+Table8[[#This Row],[TruePositive]]</f>
        <v>373505</v>
      </c>
    </row>
    <row r="1284" spans="1:11" x14ac:dyDescent="0.2">
      <c r="A1284">
        <v>18</v>
      </c>
      <c r="B1284">
        <v>180</v>
      </c>
      <c r="C1284">
        <v>9</v>
      </c>
      <c r="D1284">
        <v>21</v>
      </c>
      <c r="E1284">
        <v>70</v>
      </c>
      <c r="F1284">
        <v>159410</v>
      </c>
      <c r="G1284">
        <v>281</v>
      </c>
      <c r="H1284">
        <v>1161</v>
      </c>
      <c r="I1284">
        <v>213931</v>
      </c>
      <c r="J1284" s="4">
        <f>Table8[[#This Row],[FalsePositive]]+Table8[[#This Row],[FalseNegative]]</f>
        <v>1442</v>
      </c>
      <c r="K1284" s="4">
        <f>Table8[[#This Row],[TrueNegative]]+Table8[[#This Row],[TruePositive]]</f>
        <v>373341</v>
      </c>
    </row>
    <row r="1285" spans="1:11" x14ac:dyDescent="0.2">
      <c r="A1285">
        <v>18</v>
      </c>
      <c r="B1285">
        <v>180</v>
      </c>
      <c r="C1285">
        <v>12</v>
      </c>
      <c r="D1285">
        <v>19</v>
      </c>
      <c r="E1285">
        <v>70</v>
      </c>
      <c r="F1285">
        <v>159509</v>
      </c>
      <c r="G1285">
        <v>182</v>
      </c>
      <c r="H1285">
        <v>967</v>
      </c>
      <c r="I1285">
        <v>214125</v>
      </c>
      <c r="J1285" s="4">
        <f>Table8[[#This Row],[FalsePositive]]+Table8[[#This Row],[FalseNegative]]</f>
        <v>1149</v>
      </c>
      <c r="K1285" s="4">
        <f>Table8[[#This Row],[TrueNegative]]+Table8[[#This Row],[TruePositive]]</f>
        <v>373634</v>
      </c>
    </row>
    <row r="1286" spans="1:11" x14ac:dyDescent="0.2">
      <c r="A1286">
        <v>18</v>
      </c>
      <c r="B1286">
        <v>120</v>
      </c>
      <c r="C1286">
        <v>3</v>
      </c>
      <c r="D1286">
        <v>23</v>
      </c>
      <c r="E1286">
        <v>80</v>
      </c>
      <c r="F1286">
        <v>159286</v>
      </c>
      <c r="G1286">
        <v>405</v>
      </c>
      <c r="H1286">
        <v>1124</v>
      </c>
      <c r="I1286">
        <v>213968</v>
      </c>
      <c r="J1286" s="4">
        <f>Table8[[#This Row],[FalsePositive]]+Table8[[#This Row],[FalseNegative]]</f>
        <v>1529</v>
      </c>
      <c r="K1286" s="4">
        <f>Table8[[#This Row],[TrueNegative]]+Table8[[#This Row],[TruePositive]]</f>
        <v>373254</v>
      </c>
    </row>
    <row r="1287" spans="1:11" x14ac:dyDescent="0.2">
      <c r="A1287">
        <v>18</v>
      </c>
      <c r="B1287">
        <v>120</v>
      </c>
      <c r="C1287">
        <v>6</v>
      </c>
      <c r="D1287">
        <v>27</v>
      </c>
      <c r="E1287">
        <v>80</v>
      </c>
      <c r="F1287">
        <v>158972</v>
      </c>
      <c r="G1287">
        <v>719</v>
      </c>
      <c r="H1287">
        <v>1088</v>
      </c>
      <c r="I1287">
        <v>214004</v>
      </c>
      <c r="J1287" s="4">
        <f>Table8[[#This Row],[FalsePositive]]+Table8[[#This Row],[FalseNegative]]</f>
        <v>1807</v>
      </c>
      <c r="K1287" s="4">
        <f>Table8[[#This Row],[TrueNegative]]+Table8[[#This Row],[TruePositive]]</f>
        <v>372976</v>
      </c>
    </row>
    <row r="1288" spans="1:11" x14ac:dyDescent="0.2">
      <c r="A1288">
        <v>18</v>
      </c>
      <c r="B1288">
        <v>120</v>
      </c>
      <c r="C1288">
        <v>9</v>
      </c>
      <c r="D1288">
        <v>31</v>
      </c>
      <c r="E1288">
        <v>80</v>
      </c>
      <c r="F1288">
        <v>159006</v>
      </c>
      <c r="G1288">
        <v>685</v>
      </c>
      <c r="H1288">
        <v>1647</v>
      </c>
      <c r="I1288">
        <v>213445</v>
      </c>
      <c r="J1288" s="4">
        <f>Table8[[#This Row],[FalsePositive]]+Table8[[#This Row],[FalseNegative]]</f>
        <v>2332</v>
      </c>
      <c r="K1288" s="4">
        <f>Table8[[#This Row],[TrueNegative]]+Table8[[#This Row],[TruePositive]]</f>
        <v>372451</v>
      </c>
    </row>
    <row r="1289" spans="1:11" x14ac:dyDescent="0.2">
      <c r="A1289">
        <v>18</v>
      </c>
      <c r="B1289">
        <v>120</v>
      </c>
      <c r="C1289">
        <v>12</v>
      </c>
      <c r="D1289">
        <v>27</v>
      </c>
      <c r="E1289">
        <v>80</v>
      </c>
      <c r="F1289">
        <v>159289</v>
      </c>
      <c r="G1289">
        <v>402</v>
      </c>
      <c r="H1289">
        <v>1736</v>
      </c>
      <c r="I1289">
        <v>213356</v>
      </c>
      <c r="J1289" s="4">
        <f>Table8[[#This Row],[FalsePositive]]+Table8[[#This Row],[FalseNegative]]</f>
        <v>2138</v>
      </c>
      <c r="K1289" s="4">
        <f>Table8[[#This Row],[TrueNegative]]+Table8[[#This Row],[TruePositive]]</f>
        <v>372645</v>
      </c>
    </row>
    <row r="1290" spans="1:11" x14ac:dyDescent="0.2">
      <c r="A1290">
        <v>18</v>
      </c>
      <c r="B1290">
        <v>160</v>
      </c>
      <c r="C1290">
        <v>3</v>
      </c>
      <c r="D1290">
        <v>25</v>
      </c>
      <c r="E1290">
        <v>80</v>
      </c>
      <c r="F1290">
        <v>158939</v>
      </c>
      <c r="G1290">
        <v>752</v>
      </c>
      <c r="H1290">
        <v>1298</v>
      </c>
      <c r="I1290">
        <v>213794</v>
      </c>
      <c r="J1290" s="4">
        <f>Table8[[#This Row],[FalsePositive]]+Table8[[#This Row],[FalseNegative]]</f>
        <v>2050</v>
      </c>
      <c r="K1290" s="4">
        <f>Table8[[#This Row],[TrueNegative]]+Table8[[#This Row],[TruePositive]]</f>
        <v>372733</v>
      </c>
    </row>
    <row r="1291" spans="1:11" x14ac:dyDescent="0.2">
      <c r="A1291">
        <v>18</v>
      </c>
      <c r="B1291">
        <v>160</v>
      </c>
      <c r="C1291">
        <v>6</v>
      </c>
      <c r="D1291">
        <v>21</v>
      </c>
      <c r="E1291">
        <v>80</v>
      </c>
      <c r="F1291">
        <v>159063</v>
      </c>
      <c r="G1291">
        <v>628</v>
      </c>
      <c r="H1291">
        <v>949</v>
      </c>
      <c r="I1291">
        <v>214143</v>
      </c>
      <c r="J1291" s="4">
        <f>Table8[[#This Row],[FalsePositive]]+Table8[[#This Row],[FalseNegative]]</f>
        <v>1577</v>
      </c>
      <c r="K1291" s="4">
        <f>Table8[[#This Row],[TrueNegative]]+Table8[[#This Row],[TruePositive]]</f>
        <v>373206</v>
      </c>
    </row>
    <row r="1292" spans="1:11" x14ac:dyDescent="0.2">
      <c r="A1292">
        <v>18</v>
      </c>
      <c r="B1292">
        <v>160</v>
      </c>
      <c r="C1292">
        <v>9</v>
      </c>
      <c r="D1292">
        <v>23</v>
      </c>
      <c r="E1292">
        <v>80</v>
      </c>
      <c r="F1292">
        <v>159187</v>
      </c>
      <c r="G1292">
        <v>504</v>
      </c>
      <c r="H1292">
        <v>1214</v>
      </c>
      <c r="I1292">
        <v>213878</v>
      </c>
      <c r="J1292" s="4">
        <f>Table8[[#This Row],[FalsePositive]]+Table8[[#This Row],[FalseNegative]]</f>
        <v>1718</v>
      </c>
      <c r="K1292" s="4">
        <f>Table8[[#This Row],[TrueNegative]]+Table8[[#This Row],[TruePositive]]</f>
        <v>373065</v>
      </c>
    </row>
    <row r="1293" spans="1:11" x14ac:dyDescent="0.2">
      <c r="A1293">
        <v>18</v>
      </c>
      <c r="B1293">
        <v>160</v>
      </c>
      <c r="C1293">
        <v>12</v>
      </c>
      <c r="D1293">
        <v>21</v>
      </c>
      <c r="E1293">
        <v>80</v>
      </c>
      <c r="F1293">
        <v>159064</v>
      </c>
      <c r="G1293">
        <v>627</v>
      </c>
      <c r="H1293">
        <v>959</v>
      </c>
      <c r="I1293">
        <v>214133</v>
      </c>
      <c r="J1293" s="4">
        <f>Table8[[#This Row],[FalsePositive]]+Table8[[#This Row],[FalseNegative]]</f>
        <v>1586</v>
      </c>
      <c r="K1293" s="4">
        <f>Table8[[#This Row],[TrueNegative]]+Table8[[#This Row],[TruePositive]]</f>
        <v>373197</v>
      </c>
    </row>
    <row r="1294" spans="1:11" x14ac:dyDescent="0.2">
      <c r="A1294">
        <v>18</v>
      </c>
      <c r="B1294">
        <v>180</v>
      </c>
      <c r="C1294">
        <v>3</v>
      </c>
      <c r="D1294">
        <v>21</v>
      </c>
      <c r="E1294">
        <v>80</v>
      </c>
      <c r="F1294">
        <v>159154</v>
      </c>
      <c r="G1294">
        <v>537</v>
      </c>
      <c r="H1294">
        <v>1138</v>
      </c>
      <c r="I1294">
        <v>213954</v>
      </c>
      <c r="J1294" s="4">
        <f>Table8[[#This Row],[FalsePositive]]+Table8[[#This Row],[FalseNegative]]</f>
        <v>1675</v>
      </c>
      <c r="K1294" s="4">
        <f>Table8[[#This Row],[TrueNegative]]+Table8[[#This Row],[TruePositive]]</f>
        <v>373108</v>
      </c>
    </row>
    <row r="1295" spans="1:11" x14ac:dyDescent="0.2">
      <c r="A1295">
        <v>18</v>
      </c>
      <c r="B1295">
        <v>180</v>
      </c>
      <c r="C1295">
        <v>6</v>
      </c>
      <c r="D1295">
        <v>23</v>
      </c>
      <c r="E1295">
        <v>80</v>
      </c>
      <c r="F1295">
        <v>159201</v>
      </c>
      <c r="G1295">
        <v>490</v>
      </c>
      <c r="H1295">
        <v>1389</v>
      </c>
      <c r="I1295">
        <v>213703</v>
      </c>
      <c r="J1295" s="4">
        <f>Table8[[#This Row],[FalsePositive]]+Table8[[#This Row],[FalseNegative]]</f>
        <v>1879</v>
      </c>
      <c r="K1295" s="4">
        <f>Table8[[#This Row],[TrueNegative]]+Table8[[#This Row],[TruePositive]]</f>
        <v>372904</v>
      </c>
    </row>
    <row r="1296" spans="1:11" x14ac:dyDescent="0.2">
      <c r="A1296">
        <v>18</v>
      </c>
      <c r="B1296">
        <v>180</v>
      </c>
      <c r="C1296">
        <v>9</v>
      </c>
      <c r="D1296">
        <v>23</v>
      </c>
      <c r="E1296">
        <v>80</v>
      </c>
      <c r="F1296">
        <v>159546</v>
      </c>
      <c r="G1296">
        <v>145</v>
      </c>
      <c r="H1296">
        <v>1096</v>
      </c>
      <c r="I1296">
        <v>213996</v>
      </c>
      <c r="J1296" s="4">
        <f>Table8[[#This Row],[FalsePositive]]+Table8[[#This Row],[FalseNegative]]</f>
        <v>1241</v>
      </c>
      <c r="K1296" s="4">
        <f>Table8[[#This Row],[TrueNegative]]+Table8[[#This Row],[TruePositive]]</f>
        <v>373542</v>
      </c>
    </row>
    <row r="1297" spans="1:11" x14ac:dyDescent="0.2">
      <c r="A1297">
        <v>18</v>
      </c>
      <c r="B1297">
        <v>180</v>
      </c>
      <c r="C1297">
        <v>12</v>
      </c>
      <c r="D1297">
        <v>19</v>
      </c>
      <c r="E1297">
        <v>80</v>
      </c>
      <c r="F1297">
        <v>159498</v>
      </c>
      <c r="G1297">
        <v>193</v>
      </c>
      <c r="H1297">
        <v>967</v>
      </c>
      <c r="I1297">
        <v>214125</v>
      </c>
      <c r="J1297" s="4">
        <f>Table8[[#This Row],[FalsePositive]]+Table8[[#This Row],[FalseNegative]]</f>
        <v>1160</v>
      </c>
      <c r="K1297" s="4">
        <f>Table8[[#This Row],[TrueNegative]]+Table8[[#This Row],[TruePositive]]</f>
        <v>373623</v>
      </c>
    </row>
    <row r="1298" spans="1:11" x14ac:dyDescent="0.2">
      <c r="A1298">
        <v>18</v>
      </c>
      <c r="B1298">
        <v>120</v>
      </c>
      <c r="C1298">
        <v>3</v>
      </c>
      <c r="D1298">
        <v>35</v>
      </c>
      <c r="E1298">
        <v>90</v>
      </c>
      <c r="F1298">
        <v>158299</v>
      </c>
      <c r="G1298">
        <v>1392</v>
      </c>
      <c r="H1298">
        <v>1546</v>
      </c>
      <c r="I1298">
        <v>213546</v>
      </c>
      <c r="J1298" s="4">
        <f>Table8[[#This Row],[FalsePositive]]+Table8[[#This Row],[FalseNegative]]</f>
        <v>2938</v>
      </c>
      <c r="K1298" s="4">
        <f>Table8[[#This Row],[TrueNegative]]+Table8[[#This Row],[TruePositive]]</f>
        <v>371845</v>
      </c>
    </row>
    <row r="1299" spans="1:11" x14ac:dyDescent="0.2">
      <c r="A1299">
        <v>18</v>
      </c>
      <c r="B1299">
        <v>120</v>
      </c>
      <c r="C1299">
        <v>6</v>
      </c>
      <c r="D1299">
        <v>27</v>
      </c>
      <c r="E1299">
        <v>90</v>
      </c>
      <c r="F1299">
        <v>159312</v>
      </c>
      <c r="G1299">
        <v>379</v>
      </c>
      <c r="H1299">
        <v>1632</v>
      </c>
      <c r="I1299">
        <v>213460</v>
      </c>
      <c r="J1299" s="4">
        <f>Table8[[#This Row],[FalsePositive]]+Table8[[#This Row],[FalseNegative]]</f>
        <v>2011</v>
      </c>
      <c r="K1299" s="4">
        <f>Table8[[#This Row],[TrueNegative]]+Table8[[#This Row],[TruePositive]]</f>
        <v>372772</v>
      </c>
    </row>
    <row r="1300" spans="1:11" x14ac:dyDescent="0.2">
      <c r="A1300">
        <v>18</v>
      </c>
      <c r="B1300">
        <v>120</v>
      </c>
      <c r="C1300">
        <v>9</v>
      </c>
      <c r="D1300">
        <v>25</v>
      </c>
      <c r="E1300">
        <v>90</v>
      </c>
      <c r="F1300">
        <v>159098</v>
      </c>
      <c r="G1300">
        <v>593</v>
      </c>
      <c r="H1300">
        <v>1187</v>
      </c>
      <c r="I1300">
        <v>213905</v>
      </c>
      <c r="J1300" s="4">
        <f>Table8[[#This Row],[FalsePositive]]+Table8[[#This Row],[FalseNegative]]</f>
        <v>1780</v>
      </c>
      <c r="K1300" s="4">
        <f>Table8[[#This Row],[TrueNegative]]+Table8[[#This Row],[TruePositive]]</f>
        <v>373003</v>
      </c>
    </row>
    <row r="1301" spans="1:11" x14ac:dyDescent="0.2">
      <c r="A1301">
        <v>18</v>
      </c>
      <c r="B1301">
        <v>120</v>
      </c>
      <c r="C1301">
        <v>12</v>
      </c>
      <c r="D1301">
        <v>25</v>
      </c>
      <c r="E1301">
        <v>90</v>
      </c>
      <c r="F1301">
        <v>159088</v>
      </c>
      <c r="G1301">
        <v>603</v>
      </c>
      <c r="H1301">
        <v>1206</v>
      </c>
      <c r="I1301">
        <v>213886</v>
      </c>
      <c r="J1301" s="4">
        <f>Table8[[#This Row],[FalsePositive]]+Table8[[#This Row],[FalseNegative]]</f>
        <v>1809</v>
      </c>
      <c r="K1301" s="4">
        <f>Table8[[#This Row],[TrueNegative]]+Table8[[#This Row],[TruePositive]]</f>
        <v>372974</v>
      </c>
    </row>
    <row r="1302" spans="1:11" x14ac:dyDescent="0.2">
      <c r="A1302">
        <v>18</v>
      </c>
      <c r="B1302">
        <v>160</v>
      </c>
      <c r="C1302">
        <v>3</v>
      </c>
      <c r="D1302">
        <v>27</v>
      </c>
      <c r="E1302">
        <v>90</v>
      </c>
      <c r="F1302">
        <v>158927</v>
      </c>
      <c r="G1302">
        <v>764</v>
      </c>
      <c r="H1302">
        <v>1482</v>
      </c>
      <c r="I1302">
        <v>213610</v>
      </c>
      <c r="J1302" s="4">
        <f>Table8[[#This Row],[FalsePositive]]+Table8[[#This Row],[FalseNegative]]</f>
        <v>2246</v>
      </c>
      <c r="K1302" s="4">
        <f>Table8[[#This Row],[TrueNegative]]+Table8[[#This Row],[TruePositive]]</f>
        <v>372537</v>
      </c>
    </row>
    <row r="1303" spans="1:11" x14ac:dyDescent="0.2">
      <c r="A1303">
        <v>18</v>
      </c>
      <c r="B1303">
        <v>160</v>
      </c>
      <c r="C1303">
        <v>6</v>
      </c>
      <c r="D1303">
        <v>25</v>
      </c>
      <c r="E1303">
        <v>90</v>
      </c>
      <c r="F1303">
        <v>159281</v>
      </c>
      <c r="G1303">
        <v>410</v>
      </c>
      <c r="H1303">
        <v>1587</v>
      </c>
      <c r="I1303">
        <v>213505</v>
      </c>
      <c r="J1303" s="4">
        <f>Table8[[#This Row],[FalsePositive]]+Table8[[#This Row],[FalseNegative]]</f>
        <v>1997</v>
      </c>
      <c r="K1303" s="4">
        <f>Table8[[#This Row],[TrueNegative]]+Table8[[#This Row],[TruePositive]]</f>
        <v>372786</v>
      </c>
    </row>
    <row r="1304" spans="1:11" x14ac:dyDescent="0.2">
      <c r="A1304">
        <v>18</v>
      </c>
      <c r="B1304">
        <v>160</v>
      </c>
      <c r="C1304">
        <v>9</v>
      </c>
      <c r="D1304">
        <v>25</v>
      </c>
      <c r="E1304">
        <v>90</v>
      </c>
      <c r="F1304">
        <v>159084</v>
      </c>
      <c r="G1304">
        <v>607</v>
      </c>
      <c r="H1304">
        <v>1413</v>
      </c>
      <c r="I1304">
        <v>213679</v>
      </c>
      <c r="J1304" s="4">
        <f>Table8[[#This Row],[FalsePositive]]+Table8[[#This Row],[FalseNegative]]</f>
        <v>2020</v>
      </c>
      <c r="K1304" s="4">
        <f>Table8[[#This Row],[TrueNegative]]+Table8[[#This Row],[TruePositive]]</f>
        <v>372763</v>
      </c>
    </row>
    <row r="1305" spans="1:11" x14ac:dyDescent="0.2">
      <c r="A1305">
        <v>18</v>
      </c>
      <c r="B1305">
        <v>160</v>
      </c>
      <c r="C1305">
        <v>12</v>
      </c>
      <c r="D1305">
        <v>27</v>
      </c>
      <c r="E1305">
        <v>90</v>
      </c>
      <c r="F1305">
        <v>159158</v>
      </c>
      <c r="G1305">
        <v>533</v>
      </c>
      <c r="H1305">
        <v>1751</v>
      </c>
      <c r="I1305">
        <v>213341</v>
      </c>
      <c r="J1305" s="4">
        <f>Table8[[#This Row],[FalsePositive]]+Table8[[#This Row],[FalseNegative]]</f>
        <v>2284</v>
      </c>
      <c r="K1305" s="4">
        <f>Table8[[#This Row],[TrueNegative]]+Table8[[#This Row],[TruePositive]]</f>
        <v>372499</v>
      </c>
    </row>
    <row r="1306" spans="1:11" x14ac:dyDescent="0.2">
      <c r="A1306">
        <v>18</v>
      </c>
      <c r="B1306">
        <v>180</v>
      </c>
      <c r="C1306">
        <v>3</v>
      </c>
      <c r="D1306">
        <v>21</v>
      </c>
      <c r="E1306">
        <v>90</v>
      </c>
      <c r="F1306">
        <v>159020</v>
      </c>
      <c r="G1306">
        <v>671</v>
      </c>
      <c r="H1306">
        <v>1218</v>
      </c>
      <c r="I1306">
        <v>213874</v>
      </c>
      <c r="J1306" s="4">
        <f>Table8[[#This Row],[FalsePositive]]+Table8[[#This Row],[FalseNegative]]</f>
        <v>1889</v>
      </c>
      <c r="K1306" s="4">
        <f>Table8[[#This Row],[TrueNegative]]+Table8[[#This Row],[TruePositive]]</f>
        <v>372894</v>
      </c>
    </row>
    <row r="1307" spans="1:11" x14ac:dyDescent="0.2">
      <c r="A1307">
        <v>18</v>
      </c>
      <c r="B1307">
        <v>180</v>
      </c>
      <c r="C1307">
        <v>6</v>
      </c>
      <c r="D1307">
        <v>21</v>
      </c>
      <c r="E1307">
        <v>90</v>
      </c>
      <c r="F1307">
        <v>159191</v>
      </c>
      <c r="G1307">
        <v>500</v>
      </c>
      <c r="H1307">
        <v>1113</v>
      </c>
      <c r="I1307">
        <v>213979</v>
      </c>
      <c r="J1307" s="4">
        <f>Table8[[#This Row],[FalsePositive]]+Table8[[#This Row],[FalseNegative]]</f>
        <v>1613</v>
      </c>
      <c r="K1307" s="4">
        <f>Table8[[#This Row],[TrueNegative]]+Table8[[#This Row],[TruePositive]]</f>
        <v>373170</v>
      </c>
    </row>
    <row r="1308" spans="1:11" x14ac:dyDescent="0.2">
      <c r="A1308">
        <v>18</v>
      </c>
      <c r="B1308">
        <v>180</v>
      </c>
      <c r="C1308">
        <v>9</v>
      </c>
      <c r="D1308">
        <v>23</v>
      </c>
      <c r="E1308">
        <v>90</v>
      </c>
      <c r="F1308">
        <v>158928</v>
      </c>
      <c r="G1308">
        <v>763</v>
      </c>
      <c r="H1308">
        <v>1148</v>
      </c>
      <c r="I1308">
        <v>213944</v>
      </c>
      <c r="J1308" s="4">
        <f>Table8[[#This Row],[FalsePositive]]+Table8[[#This Row],[FalseNegative]]</f>
        <v>1911</v>
      </c>
      <c r="K1308" s="4">
        <f>Table8[[#This Row],[TrueNegative]]+Table8[[#This Row],[TruePositive]]</f>
        <v>372872</v>
      </c>
    </row>
    <row r="1309" spans="1:11" x14ac:dyDescent="0.2">
      <c r="A1309">
        <v>18</v>
      </c>
      <c r="B1309">
        <v>180</v>
      </c>
      <c r="C1309">
        <v>12</v>
      </c>
      <c r="D1309">
        <v>19</v>
      </c>
      <c r="E1309">
        <v>90</v>
      </c>
      <c r="F1309">
        <v>159153</v>
      </c>
      <c r="G1309">
        <v>538</v>
      </c>
      <c r="H1309">
        <v>1050</v>
      </c>
      <c r="I1309">
        <v>214042</v>
      </c>
      <c r="J1309" s="4">
        <f>Table8[[#This Row],[FalsePositive]]+Table8[[#This Row],[FalseNegative]]</f>
        <v>1588</v>
      </c>
      <c r="K1309" s="4">
        <f>Table8[[#This Row],[TrueNegative]]+Table8[[#This Row],[TruePositive]]</f>
        <v>373195</v>
      </c>
    </row>
    <row r="1310" spans="1:11" x14ac:dyDescent="0.2">
      <c r="A1310">
        <v>18</v>
      </c>
      <c r="B1310">
        <v>120</v>
      </c>
      <c r="C1310">
        <v>3</v>
      </c>
      <c r="D1310">
        <v>41</v>
      </c>
      <c r="E1310">
        <v>100</v>
      </c>
      <c r="F1310">
        <v>157790</v>
      </c>
      <c r="G1310">
        <v>1901</v>
      </c>
      <c r="H1310">
        <v>1653</v>
      </c>
      <c r="I1310">
        <v>213439</v>
      </c>
      <c r="J1310" s="4">
        <f>Table8[[#This Row],[FalsePositive]]+Table8[[#This Row],[FalseNegative]]</f>
        <v>3554</v>
      </c>
      <c r="K1310" s="4">
        <f>Table8[[#This Row],[TrueNegative]]+Table8[[#This Row],[TruePositive]]</f>
        <v>371229</v>
      </c>
    </row>
    <row r="1311" spans="1:11" x14ac:dyDescent="0.2">
      <c r="A1311">
        <v>18</v>
      </c>
      <c r="B1311">
        <v>120</v>
      </c>
      <c r="C1311">
        <v>6</v>
      </c>
      <c r="D1311">
        <v>23</v>
      </c>
      <c r="E1311">
        <v>100</v>
      </c>
      <c r="F1311">
        <v>159094</v>
      </c>
      <c r="G1311">
        <v>597</v>
      </c>
      <c r="H1311">
        <v>1514</v>
      </c>
      <c r="I1311">
        <v>213578</v>
      </c>
      <c r="J1311" s="4">
        <f>Table8[[#This Row],[FalsePositive]]+Table8[[#This Row],[FalseNegative]]</f>
        <v>2111</v>
      </c>
      <c r="K1311" s="4">
        <f>Table8[[#This Row],[TrueNegative]]+Table8[[#This Row],[TruePositive]]</f>
        <v>372672</v>
      </c>
    </row>
    <row r="1312" spans="1:11" x14ac:dyDescent="0.2">
      <c r="A1312">
        <v>18</v>
      </c>
      <c r="B1312">
        <v>120</v>
      </c>
      <c r="C1312">
        <v>9</v>
      </c>
      <c r="D1312">
        <v>25</v>
      </c>
      <c r="E1312">
        <v>100</v>
      </c>
      <c r="F1312">
        <v>159063</v>
      </c>
      <c r="G1312">
        <v>628</v>
      </c>
      <c r="H1312">
        <v>1141</v>
      </c>
      <c r="I1312">
        <v>213951</v>
      </c>
      <c r="J1312" s="4">
        <f>Table8[[#This Row],[FalsePositive]]+Table8[[#This Row],[FalseNegative]]</f>
        <v>1769</v>
      </c>
      <c r="K1312" s="4">
        <f>Table8[[#This Row],[TrueNegative]]+Table8[[#This Row],[TruePositive]]</f>
        <v>373014</v>
      </c>
    </row>
    <row r="1313" spans="1:11" x14ac:dyDescent="0.2">
      <c r="A1313">
        <v>18</v>
      </c>
      <c r="B1313">
        <v>120</v>
      </c>
      <c r="C1313">
        <v>12</v>
      </c>
      <c r="D1313">
        <v>23</v>
      </c>
      <c r="E1313">
        <v>100</v>
      </c>
      <c r="F1313">
        <v>159301</v>
      </c>
      <c r="G1313">
        <v>390</v>
      </c>
      <c r="H1313">
        <v>1410</v>
      </c>
      <c r="I1313">
        <v>213682</v>
      </c>
      <c r="J1313" s="4">
        <f>Table8[[#This Row],[FalsePositive]]+Table8[[#This Row],[FalseNegative]]</f>
        <v>1800</v>
      </c>
      <c r="K1313" s="4">
        <f>Table8[[#This Row],[TrueNegative]]+Table8[[#This Row],[TruePositive]]</f>
        <v>372983</v>
      </c>
    </row>
    <row r="1314" spans="1:11" x14ac:dyDescent="0.2">
      <c r="A1314">
        <v>18</v>
      </c>
      <c r="B1314">
        <v>160</v>
      </c>
      <c r="C1314">
        <v>3</v>
      </c>
      <c r="D1314">
        <v>25</v>
      </c>
      <c r="E1314">
        <v>100</v>
      </c>
      <c r="F1314">
        <v>158910</v>
      </c>
      <c r="G1314">
        <v>781</v>
      </c>
      <c r="H1314">
        <v>1351</v>
      </c>
      <c r="I1314">
        <v>213741</v>
      </c>
      <c r="J1314" s="4">
        <f>Table8[[#This Row],[FalsePositive]]+Table8[[#This Row],[FalseNegative]]</f>
        <v>2132</v>
      </c>
      <c r="K1314" s="4">
        <f>Table8[[#This Row],[TrueNegative]]+Table8[[#This Row],[TruePositive]]</f>
        <v>372651</v>
      </c>
    </row>
    <row r="1315" spans="1:11" x14ac:dyDescent="0.2">
      <c r="A1315">
        <v>18</v>
      </c>
      <c r="B1315">
        <v>160</v>
      </c>
      <c r="C1315">
        <v>6</v>
      </c>
      <c r="D1315">
        <v>25</v>
      </c>
      <c r="E1315">
        <v>100</v>
      </c>
      <c r="F1315">
        <v>158900</v>
      </c>
      <c r="G1315">
        <v>791</v>
      </c>
      <c r="H1315">
        <v>1428</v>
      </c>
      <c r="I1315">
        <v>213664</v>
      </c>
      <c r="J1315" s="4">
        <f>Table8[[#This Row],[FalsePositive]]+Table8[[#This Row],[FalseNegative]]</f>
        <v>2219</v>
      </c>
      <c r="K1315" s="4">
        <f>Table8[[#This Row],[TrueNegative]]+Table8[[#This Row],[TruePositive]]</f>
        <v>372564</v>
      </c>
    </row>
    <row r="1316" spans="1:11" x14ac:dyDescent="0.2">
      <c r="A1316">
        <v>18</v>
      </c>
      <c r="B1316">
        <v>160</v>
      </c>
      <c r="C1316">
        <v>9</v>
      </c>
      <c r="D1316">
        <v>29</v>
      </c>
      <c r="E1316">
        <v>100</v>
      </c>
      <c r="F1316">
        <v>159074</v>
      </c>
      <c r="G1316">
        <v>617</v>
      </c>
      <c r="H1316">
        <v>1680</v>
      </c>
      <c r="I1316">
        <v>213412</v>
      </c>
      <c r="J1316" s="4">
        <f>Table8[[#This Row],[FalsePositive]]+Table8[[#This Row],[FalseNegative]]</f>
        <v>2297</v>
      </c>
      <c r="K1316" s="4">
        <f>Table8[[#This Row],[TrueNegative]]+Table8[[#This Row],[TruePositive]]</f>
        <v>372486</v>
      </c>
    </row>
    <row r="1317" spans="1:11" x14ac:dyDescent="0.2">
      <c r="A1317">
        <v>18</v>
      </c>
      <c r="B1317">
        <v>160</v>
      </c>
      <c r="C1317">
        <v>12</v>
      </c>
      <c r="D1317">
        <v>27</v>
      </c>
      <c r="E1317">
        <v>100</v>
      </c>
      <c r="F1317">
        <v>159115</v>
      </c>
      <c r="G1317">
        <v>576</v>
      </c>
      <c r="H1317">
        <v>1429</v>
      </c>
      <c r="I1317">
        <v>213663</v>
      </c>
      <c r="J1317" s="4">
        <f>Table8[[#This Row],[FalsePositive]]+Table8[[#This Row],[FalseNegative]]</f>
        <v>2005</v>
      </c>
      <c r="K1317" s="4">
        <f>Table8[[#This Row],[TrueNegative]]+Table8[[#This Row],[TruePositive]]</f>
        <v>372778</v>
      </c>
    </row>
    <row r="1318" spans="1:11" x14ac:dyDescent="0.2">
      <c r="A1318">
        <v>18</v>
      </c>
      <c r="B1318">
        <v>180</v>
      </c>
      <c r="C1318">
        <v>3</v>
      </c>
      <c r="D1318">
        <v>21</v>
      </c>
      <c r="E1318">
        <v>100</v>
      </c>
      <c r="F1318">
        <v>159170</v>
      </c>
      <c r="G1318">
        <v>521</v>
      </c>
      <c r="H1318">
        <v>1321</v>
      </c>
      <c r="I1318">
        <v>213771</v>
      </c>
      <c r="J1318" s="4">
        <f>Table8[[#This Row],[FalsePositive]]+Table8[[#This Row],[FalseNegative]]</f>
        <v>1842</v>
      </c>
      <c r="K1318" s="4">
        <f>Table8[[#This Row],[TrueNegative]]+Table8[[#This Row],[TruePositive]]</f>
        <v>372941</v>
      </c>
    </row>
    <row r="1319" spans="1:11" x14ac:dyDescent="0.2">
      <c r="A1319">
        <v>18</v>
      </c>
      <c r="B1319">
        <v>180</v>
      </c>
      <c r="C1319">
        <v>6</v>
      </c>
      <c r="D1319">
        <v>23</v>
      </c>
      <c r="E1319">
        <v>100</v>
      </c>
      <c r="F1319">
        <v>159127</v>
      </c>
      <c r="G1319">
        <v>564</v>
      </c>
      <c r="H1319">
        <v>1283</v>
      </c>
      <c r="I1319">
        <v>213809</v>
      </c>
      <c r="J1319" s="4">
        <f>Table8[[#This Row],[FalsePositive]]+Table8[[#This Row],[FalseNegative]]</f>
        <v>1847</v>
      </c>
      <c r="K1319" s="4">
        <f>Table8[[#This Row],[TrueNegative]]+Table8[[#This Row],[TruePositive]]</f>
        <v>372936</v>
      </c>
    </row>
    <row r="1320" spans="1:11" x14ac:dyDescent="0.2">
      <c r="A1320">
        <v>18</v>
      </c>
      <c r="B1320">
        <v>180</v>
      </c>
      <c r="C1320">
        <v>9</v>
      </c>
      <c r="D1320">
        <v>21</v>
      </c>
      <c r="E1320">
        <v>100</v>
      </c>
      <c r="F1320">
        <v>159180</v>
      </c>
      <c r="G1320">
        <v>511</v>
      </c>
      <c r="H1320">
        <v>1121</v>
      </c>
      <c r="I1320">
        <v>213971</v>
      </c>
      <c r="J1320" s="4">
        <f>Table8[[#This Row],[FalsePositive]]+Table8[[#This Row],[FalseNegative]]</f>
        <v>1632</v>
      </c>
      <c r="K1320" s="4">
        <f>Table8[[#This Row],[TrueNegative]]+Table8[[#This Row],[TruePositive]]</f>
        <v>373151</v>
      </c>
    </row>
    <row r="1321" spans="1:11" x14ac:dyDescent="0.2">
      <c r="A1321">
        <v>18</v>
      </c>
      <c r="B1321">
        <v>180</v>
      </c>
      <c r="C1321">
        <v>12</v>
      </c>
      <c r="D1321">
        <v>25</v>
      </c>
      <c r="E1321">
        <v>100</v>
      </c>
      <c r="F1321">
        <v>159064</v>
      </c>
      <c r="G1321">
        <v>627</v>
      </c>
      <c r="H1321">
        <v>1319</v>
      </c>
      <c r="I1321">
        <v>213773</v>
      </c>
      <c r="J1321" s="4">
        <f>Table8[[#This Row],[FalsePositive]]+Table8[[#This Row],[FalseNegative]]</f>
        <v>1946</v>
      </c>
      <c r="K1321" s="4">
        <f>Table8[[#This Row],[TrueNegative]]+Table8[[#This Row],[TruePositive]]</f>
        <v>372837</v>
      </c>
    </row>
    <row r="1322" spans="1:11" x14ac:dyDescent="0.2">
      <c r="A1322">
        <v>20</v>
      </c>
      <c r="B1322">
        <v>120</v>
      </c>
      <c r="C1322">
        <v>3</v>
      </c>
      <c r="D1322">
        <v>29</v>
      </c>
      <c r="E1322">
        <v>10</v>
      </c>
      <c r="F1322">
        <v>189715</v>
      </c>
      <c r="G1322">
        <v>169</v>
      </c>
      <c r="H1322">
        <v>712</v>
      </c>
      <c r="I1322">
        <v>171221</v>
      </c>
      <c r="J1322" s="4">
        <f>Table8[[#This Row],[FalsePositive]]+Table8[[#This Row],[FalseNegative]]</f>
        <v>881</v>
      </c>
      <c r="K1322" s="4">
        <f>Table8[[#This Row],[TrueNegative]]+Table8[[#This Row],[TruePositive]]</f>
        <v>360936</v>
      </c>
    </row>
    <row r="1323" spans="1:11" x14ac:dyDescent="0.2">
      <c r="A1323">
        <v>20</v>
      </c>
      <c r="B1323">
        <v>120</v>
      </c>
      <c r="C1323">
        <v>6</v>
      </c>
      <c r="D1323">
        <v>29</v>
      </c>
      <c r="E1323">
        <v>10</v>
      </c>
      <c r="F1323">
        <v>189425</v>
      </c>
      <c r="G1323">
        <v>459</v>
      </c>
      <c r="H1323">
        <v>856</v>
      </c>
      <c r="I1323">
        <v>171077</v>
      </c>
      <c r="J1323" s="4">
        <f>Table8[[#This Row],[FalsePositive]]+Table8[[#This Row],[FalseNegative]]</f>
        <v>1315</v>
      </c>
      <c r="K1323" s="4">
        <f>Table8[[#This Row],[TrueNegative]]+Table8[[#This Row],[TruePositive]]</f>
        <v>360502</v>
      </c>
    </row>
    <row r="1324" spans="1:11" x14ac:dyDescent="0.2">
      <c r="A1324">
        <v>20</v>
      </c>
      <c r="B1324">
        <v>120</v>
      </c>
      <c r="C1324">
        <v>9</v>
      </c>
      <c r="D1324">
        <v>29</v>
      </c>
      <c r="E1324">
        <v>10</v>
      </c>
      <c r="F1324">
        <v>189494</v>
      </c>
      <c r="G1324">
        <v>390</v>
      </c>
      <c r="H1324">
        <v>776</v>
      </c>
      <c r="I1324">
        <v>171157</v>
      </c>
      <c r="J1324" s="4">
        <f>Table8[[#This Row],[FalsePositive]]+Table8[[#This Row],[FalseNegative]]</f>
        <v>1166</v>
      </c>
      <c r="K1324" s="4">
        <f>Table8[[#This Row],[TrueNegative]]+Table8[[#This Row],[TruePositive]]</f>
        <v>360651</v>
      </c>
    </row>
    <row r="1325" spans="1:11" x14ac:dyDescent="0.2">
      <c r="A1325">
        <v>20</v>
      </c>
      <c r="B1325">
        <v>120</v>
      </c>
      <c r="C1325">
        <v>12</v>
      </c>
      <c r="D1325">
        <v>27</v>
      </c>
      <c r="E1325">
        <v>10</v>
      </c>
      <c r="F1325">
        <v>189649</v>
      </c>
      <c r="G1325">
        <v>235</v>
      </c>
      <c r="H1325">
        <v>817</v>
      </c>
      <c r="I1325">
        <v>171116</v>
      </c>
      <c r="J1325" s="4">
        <f>Table8[[#This Row],[FalsePositive]]+Table8[[#This Row],[FalseNegative]]</f>
        <v>1052</v>
      </c>
      <c r="K1325" s="4">
        <f>Table8[[#This Row],[TrueNegative]]+Table8[[#This Row],[TruePositive]]</f>
        <v>360765</v>
      </c>
    </row>
    <row r="1326" spans="1:11" x14ac:dyDescent="0.2">
      <c r="A1326">
        <v>20</v>
      </c>
      <c r="B1326">
        <v>160</v>
      </c>
      <c r="C1326">
        <v>3</v>
      </c>
      <c r="D1326">
        <v>29</v>
      </c>
      <c r="E1326">
        <v>10</v>
      </c>
      <c r="F1326">
        <v>189665</v>
      </c>
      <c r="G1326">
        <v>219</v>
      </c>
      <c r="H1326">
        <v>835</v>
      </c>
      <c r="I1326">
        <v>171098</v>
      </c>
      <c r="J1326" s="4">
        <f>Table8[[#This Row],[FalsePositive]]+Table8[[#This Row],[FalseNegative]]</f>
        <v>1054</v>
      </c>
      <c r="K1326" s="4">
        <f>Table8[[#This Row],[TrueNegative]]+Table8[[#This Row],[TruePositive]]</f>
        <v>360763</v>
      </c>
    </row>
    <row r="1327" spans="1:11" x14ac:dyDescent="0.2">
      <c r="A1327">
        <v>20</v>
      </c>
      <c r="B1327">
        <v>160</v>
      </c>
      <c r="C1327">
        <v>6</v>
      </c>
      <c r="D1327">
        <v>29</v>
      </c>
      <c r="E1327">
        <v>10</v>
      </c>
      <c r="F1327">
        <v>189678</v>
      </c>
      <c r="G1327">
        <v>206</v>
      </c>
      <c r="H1327">
        <v>858</v>
      </c>
      <c r="I1327">
        <v>171075</v>
      </c>
      <c r="J1327" s="4">
        <f>Table8[[#This Row],[FalsePositive]]+Table8[[#This Row],[FalseNegative]]</f>
        <v>1064</v>
      </c>
      <c r="K1327" s="4">
        <f>Table8[[#This Row],[TrueNegative]]+Table8[[#This Row],[TruePositive]]</f>
        <v>360753</v>
      </c>
    </row>
    <row r="1328" spans="1:11" x14ac:dyDescent="0.2">
      <c r="A1328">
        <v>20</v>
      </c>
      <c r="B1328">
        <v>160</v>
      </c>
      <c r="C1328">
        <v>9</v>
      </c>
      <c r="D1328">
        <v>29</v>
      </c>
      <c r="E1328">
        <v>10</v>
      </c>
      <c r="F1328">
        <v>189613</v>
      </c>
      <c r="G1328">
        <v>271</v>
      </c>
      <c r="H1328">
        <v>792</v>
      </c>
      <c r="I1328">
        <v>171141</v>
      </c>
      <c r="J1328" s="4">
        <f>Table8[[#This Row],[FalsePositive]]+Table8[[#This Row],[FalseNegative]]</f>
        <v>1063</v>
      </c>
      <c r="K1328" s="4">
        <f>Table8[[#This Row],[TrueNegative]]+Table8[[#This Row],[TruePositive]]</f>
        <v>360754</v>
      </c>
    </row>
    <row r="1329" spans="1:11" x14ac:dyDescent="0.2">
      <c r="A1329">
        <v>20</v>
      </c>
      <c r="B1329">
        <v>160</v>
      </c>
      <c r="C1329">
        <v>12</v>
      </c>
      <c r="D1329">
        <v>27</v>
      </c>
      <c r="E1329">
        <v>10</v>
      </c>
      <c r="F1329">
        <v>189777</v>
      </c>
      <c r="G1329">
        <v>107</v>
      </c>
      <c r="H1329">
        <v>848</v>
      </c>
      <c r="I1329">
        <v>171085</v>
      </c>
      <c r="J1329" s="4">
        <f>Table8[[#This Row],[FalsePositive]]+Table8[[#This Row],[FalseNegative]]</f>
        <v>955</v>
      </c>
      <c r="K1329" s="4">
        <f>Table8[[#This Row],[TrueNegative]]+Table8[[#This Row],[TruePositive]]</f>
        <v>360862</v>
      </c>
    </row>
    <row r="1330" spans="1:11" x14ac:dyDescent="0.2">
      <c r="A1330">
        <v>20</v>
      </c>
      <c r="B1330">
        <v>180</v>
      </c>
      <c r="C1330">
        <v>3</v>
      </c>
      <c r="D1330">
        <v>27</v>
      </c>
      <c r="E1330">
        <v>10</v>
      </c>
      <c r="F1330">
        <v>189631</v>
      </c>
      <c r="G1330">
        <v>253</v>
      </c>
      <c r="H1330">
        <v>848</v>
      </c>
      <c r="I1330">
        <v>171085</v>
      </c>
      <c r="J1330" s="4">
        <f>Table8[[#This Row],[FalsePositive]]+Table8[[#This Row],[FalseNegative]]</f>
        <v>1101</v>
      </c>
      <c r="K1330" s="4">
        <f>Table8[[#This Row],[TrueNegative]]+Table8[[#This Row],[TruePositive]]</f>
        <v>360716</v>
      </c>
    </row>
    <row r="1331" spans="1:11" x14ac:dyDescent="0.2">
      <c r="A1331">
        <v>20</v>
      </c>
      <c r="B1331">
        <v>180</v>
      </c>
      <c r="C1331">
        <v>6</v>
      </c>
      <c r="D1331">
        <v>27</v>
      </c>
      <c r="E1331">
        <v>10</v>
      </c>
      <c r="F1331">
        <v>189872</v>
      </c>
      <c r="G1331">
        <v>12</v>
      </c>
      <c r="H1331">
        <v>826</v>
      </c>
      <c r="I1331">
        <v>171107</v>
      </c>
      <c r="J1331" s="4">
        <f>Table8[[#This Row],[FalsePositive]]+Table8[[#This Row],[FalseNegative]]</f>
        <v>838</v>
      </c>
      <c r="K1331" s="4">
        <f>Table8[[#This Row],[TrueNegative]]+Table8[[#This Row],[TruePositive]]</f>
        <v>360979</v>
      </c>
    </row>
    <row r="1332" spans="1:11" x14ac:dyDescent="0.2">
      <c r="A1332">
        <v>20</v>
      </c>
      <c r="B1332">
        <v>180</v>
      </c>
      <c r="C1332">
        <v>9</v>
      </c>
      <c r="D1332">
        <v>27</v>
      </c>
      <c r="E1332">
        <v>10</v>
      </c>
      <c r="F1332">
        <v>189872</v>
      </c>
      <c r="G1332">
        <v>12</v>
      </c>
      <c r="H1332">
        <v>826</v>
      </c>
      <c r="I1332">
        <v>171107</v>
      </c>
      <c r="J1332" s="4">
        <f>Table8[[#This Row],[FalsePositive]]+Table8[[#This Row],[FalseNegative]]</f>
        <v>838</v>
      </c>
      <c r="K1332" s="4">
        <f>Table8[[#This Row],[TrueNegative]]+Table8[[#This Row],[TruePositive]]</f>
        <v>360979</v>
      </c>
    </row>
    <row r="1333" spans="1:11" x14ac:dyDescent="0.2">
      <c r="A1333">
        <v>20</v>
      </c>
      <c r="B1333">
        <v>180</v>
      </c>
      <c r="C1333">
        <v>12</v>
      </c>
      <c r="D1333">
        <v>27</v>
      </c>
      <c r="E1333">
        <v>10</v>
      </c>
      <c r="F1333">
        <v>189872</v>
      </c>
      <c r="G1333">
        <v>12</v>
      </c>
      <c r="H1333">
        <v>826</v>
      </c>
      <c r="I1333">
        <v>171107</v>
      </c>
      <c r="J1333" s="4">
        <f>Table8[[#This Row],[FalsePositive]]+Table8[[#This Row],[FalseNegative]]</f>
        <v>838</v>
      </c>
      <c r="K1333" s="4">
        <f>Table8[[#This Row],[TrueNegative]]+Table8[[#This Row],[TruePositive]]</f>
        <v>360979</v>
      </c>
    </row>
    <row r="1334" spans="1:11" x14ac:dyDescent="0.2">
      <c r="A1334">
        <v>20</v>
      </c>
      <c r="B1334">
        <v>120</v>
      </c>
      <c r="C1334">
        <v>3</v>
      </c>
      <c r="D1334">
        <v>29</v>
      </c>
      <c r="E1334">
        <v>20</v>
      </c>
      <c r="F1334">
        <v>189763</v>
      </c>
      <c r="G1334">
        <v>121</v>
      </c>
      <c r="H1334">
        <v>712</v>
      </c>
      <c r="I1334">
        <v>171221</v>
      </c>
      <c r="J1334" s="4">
        <f>Table8[[#This Row],[FalsePositive]]+Table8[[#This Row],[FalseNegative]]</f>
        <v>833</v>
      </c>
      <c r="K1334" s="4">
        <f>Table8[[#This Row],[TrueNegative]]+Table8[[#This Row],[TruePositive]]</f>
        <v>360984</v>
      </c>
    </row>
    <row r="1335" spans="1:11" x14ac:dyDescent="0.2">
      <c r="A1335">
        <v>20</v>
      </c>
      <c r="B1335">
        <v>120</v>
      </c>
      <c r="C1335">
        <v>6</v>
      </c>
      <c r="D1335">
        <v>27</v>
      </c>
      <c r="E1335">
        <v>20</v>
      </c>
      <c r="F1335">
        <v>189612</v>
      </c>
      <c r="G1335">
        <v>272</v>
      </c>
      <c r="H1335">
        <v>883</v>
      </c>
      <c r="I1335">
        <v>171050</v>
      </c>
      <c r="J1335" s="4">
        <f>Table8[[#This Row],[FalsePositive]]+Table8[[#This Row],[FalseNegative]]</f>
        <v>1155</v>
      </c>
      <c r="K1335" s="4">
        <f>Table8[[#This Row],[TrueNegative]]+Table8[[#This Row],[TruePositive]]</f>
        <v>360662</v>
      </c>
    </row>
    <row r="1336" spans="1:11" x14ac:dyDescent="0.2">
      <c r="A1336">
        <v>20</v>
      </c>
      <c r="B1336">
        <v>120</v>
      </c>
      <c r="C1336">
        <v>9</v>
      </c>
      <c r="D1336">
        <v>29</v>
      </c>
      <c r="E1336">
        <v>20</v>
      </c>
      <c r="F1336">
        <v>189671</v>
      </c>
      <c r="G1336">
        <v>213</v>
      </c>
      <c r="H1336">
        <v>804</v>
      </c>
      <c r="I1336">
        <v>171129</v>
      </c>
      <c r="J1336" s="4">
        <f>Table8[[#This Row],[FalsePositive]]+Table8[[#This Row],[FalseNegative]]</f>
        <v>1017</v>
      </c>
      <c r="K1336" s="4">
        <f>Table8[[#This Row],[TrueNegative]]+Table8[[#This Row],[TruePositive]]</f>
        <v>360800</v>
      </c>
    </row>
    <row r="1337" spans="1:11" x14ac:dyDescent="0.2">
      <c r="A1337">
        <v>20</v>
      </c>
      <c r="B1337">
        <v>120</v>
      </c>
      <c r="C1337">
        <v>12</v>
      </c>
      <c r="D1337">
        <v>27</v>
      </c>
      <c r="E1337">
        <v>20</v>
      </c>
      <c r="F1337">
        <v>189797</v>
      </c>
      <c r="G1337">
        <v>87</v>
      </c>
      <c r="H1337">
        <v>827</v>
      </c>
      <c r="I1337">
        <v>171106</v>
      </c>
      <c r="J1337" s="4">
        <f>Table8[[#This Row],[FalsePositive]]+Table8[[#This Row],[FalseNegative]]</f>
        <v>914</v>
      </c>
      <c r="K1337" s="4">
        <f>Table8[[#This Row],[TrueNegative]]+Table8[[#This Row],[TruePositive]]</f>
        <v>360903</v>
      </c>
    </row>
    <row r="1338" spans="1:11" x14ac:dyDescent="0.2">
      <c r="A1338">
        <v>20</v>
      </c>
      <c r="B1338">
        <v>160</v>
      </c>
      <c r="C1338">
        <v>3</v>
      </c>
      <c r="D1338">
        <v>29</v>
      </c>
      <c r="E1338">
        <v>20</v>
      </c>
      <c r="F1338">
        <v>189755</v>
      </c>
      <c r="G1338">
        <v>129</v>
      </c>
      <c r="H1338">
        <v>792</v>
      </c>
      <c r="I1338">
        <v>171141</v>
      </c>
      <c r="J1338" s="4">
        <f>Table8[[#This Row],[FalsePositive]]+Table8[[#This Row],[FalseNegative]]</f>
        <v>921</v>
      </c>
      <c r="K1338" s="4">
        <f>Table8[[#This Row],[TrueNegative]]+Table8[[#This Row],[TruePositive]]</f>
        <v>360896</v>
      </c>
    </row>
    <row r="1339" spans="1:11" x14ac:dyDescent="0.2">
      <c r="A1339">
        <v>20</v>
      </c>
      <c r="B1339">
        <v>160</v>
      </c>
      <c r="C1339">
        <v>6</v>
      </c>
      <c r="D1339">
        <v>29</v>
      </c>
      <c r="E1339">
        <v>20</v>
      </c>
      <c r="F1339">
        <v>189625</v>
      </c>
      <c r="G1339">
        <v>259</v>
      </c>
      <c r="H1339">
        <v>792</v>
      </c>
      <c r="I1339">
        <v>171141</v>
      </c>
      <c r="J1339" s="4">
        <f>Table8[[#This Row],[FalsePositive]]+Table8[[#This Row],[FalseNegative]]</f>
        <v>1051</v>
      </c>
      <c r="K1339" s="4">
        <f>Table8[[#This Row],[TrueNegative]]+Table8[[#This Row],[TruePositive]]</f>
        <v>360766</v>
      </c>
    </row>
    <row r="1340" spans="1:11" x14ac:dyDescent="0.2">
      <c r="A1340">
        <v>20</v>
      </c>
      <c r="B1340">
        <v>160</v>
      </c>
      <c r="C1340">
        <v>9</v>
      </c>
      <c r="D1340">
        <v>27</v>
      </c>
      <c r="E1340">
        <v>20</v>
      </c>
      <c r="F1340">
        <v>189719</v>
      </c>
      <c r="G1340">
        <v>165</v>
      </c>
      <c r="H1340">
        <v>806</v>
      </c>
      <c r="I1340">
        <v>171127</v>
      </c>
      <c r="J1340" s="4">
        <f>Table8[[#This Row],[FalsePositive]]+Table8[[#This Row],[FalseNegative]]</f>
        <v>971</v>
      </c>
      <c r="K1340" s="4">
        <f>Table8[[#This Row],[TrueNegative]]+Table8[[#This Row],[TruePositive]]</f>
        <v>360846</v>
      </c>
    </row>
    <row r="1341" spans="1:11" x14ac:dyDescent="0.2">
      <c r="A1341">
        <v>20</v>
      </c>
      <c r="B1341">
        <v>160</v>
      </c>
      <c r="C1341">
        <v>12</v>
      </c>
      <c r="D1341">
        <v>29</v>
      </c>
      <c r="E1341">
        <v>20</v>
      </c>
      <c r="F1341">
        <v>189617</v>
      </c>
      <c r="G1341">
        <v>267</v>
      </c>
      <c r="H1341">
        <v>792</v>
      </c>
      <c r="I1341">
        <v>171141</v>
      </c>
      <c r="J1341" s="4">
        <f>Table8[[#This Row],[FalsePositive]]+Table8[[#This Row],[FalseNegative]]</f>
        <v>1059</v>
      </c>
      <c r="K1341" s="4">
        <f>Table8[[#This Row],[TrueNegative]]+Table8[[#This Row],[TruePositive]]</f>
        <v>360758</v>
      </c>
    </row>
    <row r="1342" spans="1:11" x14ac:dyDescent="0.2">
      <c r="A1342">
        <v>20</v>
      </c>
      <c r="B1342">
        <v>180</v>
      </c>
      <c r="C1342">
        <v>3</v>
      </c>
      <c r="D1342">
        <v>27</v>
      </c>
      <c r="E1342">
        <v>20</v>
      </c>
      <c r="F1342">
        <v>189626</v>
      </c>
      <c r="G1342">
        <v>258</v>
      </c>
      <c r="H1342">
        <v>852</v>
      </c>
      <c r="I1342">
        <v>171081</v>
      </c>
      <c r="J1342" s="4">
        <f>Table8[[#This Row],[FalsePositive]]+Table8[[#This Row],[FalseNegative]]</f>
        <v>1110</v>
      </c>
      <c r="K1342" s="4">
        <f>Table8[[#This Row],[TrueNegative]]+Table8[[#This Row],[TruePositive]]</f>
        <v>360707</v>
      </c>
    </row>
    <row r="1343" spans="1:11" x14ac:dyDescent="0.2">
      <c r="A1343">
        <v>20</v>
      </c>
      <c r="B1343">
        <v>180</v>
      </c>
      <c r="C1343">
        <v>6</v>
      </c>
      <c r="D1343">
        <v>27</v>
      </c>
      <c r="E1343">
        <v>20</v>
      </c>
      <c r="F1343">
        <v>189778</v>
      </c>
      <c r="G1343">
        <v>106</v>
      </c>
      <c r="H1343">
        <v>826</v>
      </c>
      <c r="I1343">
        <v>171107</v>
      </c>
      <c r="J1343" s="4">
        <f>Table8[[#This Row],[FalsePositive]]+Table8[[#This Row],[FalseNegative]]</f>
        <v>932</v>
      </c>
      <c r="K1343" s="4">
        <f>Table8[[#This Row],[TrueNegative]]+Table8[[#This Row],[TruePositive]]</f>
        <v>360885</v>
      </c>
    </row>
    <row r="1344" spans="1:11" x14ac:dyDescent="0.2">
      <c r="A1344">
        <v>20</v>
      </c>
      <c r="B1344">
        <v>180</v>
      </c>
      <c r="C1344">
        <v>9</v>
      </c>
      <c r="D1344">
        <v>27</v>
      </c>
      <c r="E1344">
        <v>20</v>
      </c>
      <c r="F1344">
        <v>189872</v>
      </c>
      <c r="G1344">
        <v>12</v>
      </c>
      <c r="H1344">
        <v>826</v>
      </c>
      <c r="I1344">
        <v>171107</v>
      </c>
      <c r="J1344" s="4">
        <f>Table8[[#This Row],[FalsePositive]]+Table8[[#This Row],[FalseNegative]]</f>
        <v>838</v>
      </c>
      <c r="K1344" s="4">
        <f>Table8[[#This Row],[TrueNegative]]+Table8[[#This Row],[TruePositive]]</f>
        <v>360979</v>
      </c>
    </row>
    <row r="1345" spans="1:11" x14ac:dyDescent="0.2">
      <c r="A1345">
        <v>20</v>
      </c>
      <c r="B1345">
        <v>180</v>
      </c>
      <c r="C1345">
        <v>12</v>
      </c>
      <c r="D1345">
        <v>27</v>
      </c>
      <c r="E1345">
        <v>20</v>
      </c>
      <c r="F1345">
        <v>189676</v>
      </c>
      <c r="G1345">
        <v>208</v>
      </c>
      <c r="H1345">
        <v>876</v>
      </c>
      <c r="I1345">
        <v>171057</v>
      </c>
      <c r="J1345" s="4">
        <f>Table8[[#This Row],[FalsePositive]]+Table8[[#This Row],[FalseNegative]]</f>
        <v>1084</v>
      </c>
      <c r="K1345" s="4">
        <f>Table8[[#This Row],[TrueNegative]]+Table8[[#This Row],[TruePositive]]</f>
        <v>360733</v>
      </c>
    </row>
    <row r="1346" spans="1:11" x14ac:dyDescent="0.2">
      <c r="A1346">
        <v>20</v>
      </c>
      <c r="B1346">
        <v>120</v>
      </c>
      <c r="C1346">
        <v>3</v>
      </c>
      <c r="D1346">
        <v>27</v>
      </c>
      <c r="E1346">
        <v>30</v>
      </c>
      <c r="F1346">
        <v>189705</v>
      </c>
      <c r="G1346">
        <v>179</v>
      </c>
      <c r="H1346">
        <v>762</v>
      </c>
      <c r="I1346">
        <v>171171</v>
      </c>
      <c r="J1346" s="4">
        <f>Table8[[#This Row],[FalsePositive]]+Table8[[#This Row],[FalseNegative]]</f>
        <v>941</v>
      </c>
      <c r="K1346" s="4">
        <f>Table8[[#This Row],[TrueNegative]]+Table8[[#This Row],[TruePositive]]</f>
        <v>360876</v>
      </c>
    </row>
    <row r="1347" spans="1:11" x14ac:dyDescent="0.2">
      <c r="A1347">
        <v>20</v>
      </c>
      <c r="B1347">
        <v>120</v>
      </c>
      <c r="C1347">
        <v>6</v>
      </c>
      <c r="D1347">
        <v>27</v>
      </c>
      <c r="E1347">
        <v>30</v>
      </c>
      <c r="F1347">
        <v>189659</v>
      </c>
      <c r="G1347">
        <v>225</v>
      </c>
      <c r="H1347">
        <v>764</v>
      </c>
      <c r="I1347">
        <v>171169</v>
      </c>
      <c r="J1347" s="4">
        <f>Table8[[#This Row],[FalsePositive]]+Table8[[#This Row],[FalseNegative]]</f>
        <v>989</v>
      </c>
      <c r="K1347" s="4">
        <f>Table8[[#This Row],[TrueNegative]]+Table8[[#This Row],[TruePositive]]</f>
        <v>360828</v>
      </c>
    </row>
    <row r="1348" spans="1:11" x14ac:dyDescent="0.2">
      <c r="A1348">
        <v>20</v>
      </c>
      <c r="B1348">
        <v>120</v>
      </c>
      <c r="C1348">
        <v>9</v>
      </c>
      <c r="D1348">
        <v>29</v>
      </c>
      <c r="E1348">
        <v>30</v>
      </c>
      <c r="F1348">
        <v>189410</v>
      </c>
      <c r="G1348">
        <v>474</v>
      </c>
      <c r="H1348">
        <v>798</v>
      </c>
      <c r="I1348">
        <v>171135</v>
      </c>
      <c r="J1348" s="4">
        <f>Table8[[#This Row],[FalsePositive]]+Table8[[#This Row],[FalseNegative]]</f>
        <v>1272</v>
      </c>
      <c r="K1348" s="4">
        <f>Table8[[#This Row],[TrueNegative]]+Table8[[#This Row],[TruePositive]]</f>
        <v>360545</v>
      </c>
    </row>
    <row r="1349" spans="1:11" x14ac:dyDescent="0.2">
      <c r="A1349">
        <v>20</v>
      </c>
      <c r="B1349">
        <v>120</v>
      </c>
      <c r="C1349">
        <v>12</v>
      </c>
      <c r="D1349">
        <v>31</v>
      </c>
      <c r="E1349">
        <v>30</v>
      </c>
      <c r="F1349">
        <v>189466</v>
      </c>
      <c r="G1349">
        <v>418</v>
      </c>
      <c r="H1349">
        <v>983</v>
      </c>
      <c r="I1349">
        <v>170950</v>
      </c>
      <c r="J1349" s="4">
        <f>Table8[[#This Row],[FalsePositive]]+Table8[[#This Row],[FalseNegative]]</f>
        <v>1401</v>
      </c>
      <c r="K1349" s="4">
        <f>Table8[[#This Row],[TrueNegative]]+Table8[[#This Row],[TruePositive]]</f>
        <v>360416</v>
      </c>
    </row>
    <row r="1350" spans="1:11" x14ac:dyDescent="0.2">
      <c r="A1350">
        <v>20</v>
      </c>
      <c r="B1350">
        <v>160</v>
      </c>
      <c r="C1350">
        <v>3</v>
      </c>
      <c r="D1350">
        <v>29</v>
      </c>
      <c r="E1350">
        <v>30</v>
      </c>
      <c r="F1350">
        <v>189694</v>
      </c>
      <c r="G1350">
        <v>190</v>
      </c>
      <c r="H1350">
        <v>1006</v>
      </c>
      <c r="I1350">
        <v>170927</v>
      </c>
      <c r="J1350" s="4">
        <f>Table8[[#This Row],[FalsePositive]]+Table8[[#This Row],[FalseNegative]]</f>
        <v>1196</v>
      </c>
      <c r="K1350" s="4">
        <f>Table8[[#This Row],[TrueNegative]]+Table8[[#This Row],[TruePositive]]</f>
        <v>360621</v>
      </c>
    </row>
    <row r="1351" spans="1:11" x14ac:dyDescent="0.2">
      <c r="A1351">
        <v>20</v>
      </c>
      <c r="B1351">
        <v>160</v>
      </c>
      <c r="C1351">
        <v>6</v>
      </c>
      <c r="D1351">
        <v>29</v>
      </c>
      <c r="E1351">
        <v>30</v>
      </c>
      <c r="F1351">
        <v>189723</v>
      </c>
      <c r="G1351">
        <v>161</v>
      </c>
      <c r="H1351">
        <v>792</v>
      </c>
      <c r="I1351">
        <v>171141</v>
      </c>
      <c r="J1351" s="4">
        <f>Table8[[#This Row],[FalsePositive]]+Table8[[#This Row],[FalseNegative]]</f>
        <v>953</v>
      </c>
      <c r="K1351" s="4">
        <f>Table8[[#This Row],[TrueNegative]]+Table8[[#This Row],[TruePositive]]</f>
        <v>360864</v>
      </c>
    </row>
    <row r="1352" spans="1:11" x14ac:dyDescent="0.2">
      <c r="A1352">
        <v>20</v>
      </c>
      <c r="B1352">
        <v>160</v>
      </c>
      <c r="C1352">
        <v>9</v>
      </c>
      <c r="D1352">
        <v>29</v>
      </c>
      <c r="E1352">
        <v>30</v>
      </c>
      <c r="F1352">
        <v>189646</v>
      </c>
      <c r="G1352">
        <v>238</v>
      </c>
      <c r="H1352">
        <v>792</v>
      </c>
      <c r="I1352">
        <v>171141</v>
      </c>
      <c r="J1352" s="4">
        <f>Table8[[#This Row],[FalsePositive]]+Table8[[#This Row],[FalseNegative]]</f>
        <v>1030</v>
      </c>
      <c r="K1352" s="4">
        <f>Table8[[#This Row],[TrueNegative]]+Table8[[#This Row],[TruePositive]]</f>
        <v>360787</v>
      </c>
    </row>
    <row r="1353" spans="1:11" x14ac:dyDescent="0.2">
      <c r="A1353">
        <v>20</v>
      </c>
      <c r="B1353">
        <v>160</v>
      </c>
      <c r="C1353">
        <v>12</v>
      </c>
      <c r="D1353">
        <v>27</v>
      </c>
      <c r="E1353">
        <v>30</v>
      </c>
      <c r="F1353">
        <v>189730</v>
      </c>
      <c r="G1353">
        <v>154</v>
      </c>
      <c r="H1353">
        <v>848</v>
      </c>
      <c r="I1353">
        <v>171085</v>
      </c>
      <c r="J1353" s="4">
        <f>Table8[[#This Row],[FalsePositive]]+Table8[[#This Row],[FalseNegative]]</f>
        <v>1002</v>
      </c>
      <c r="K1353" s="4">
        <f>Table8[[#This Row],[TrueNegative]]+Table8[[#This Row],[TruePositive]]</f>
        <v>360815</v>
      </c>
    </row>
    <row r="1354" spans="1:11" x14ac:dyDescent="0.2">
      <c r="A1354">
        <v>20</v>
      </c>
      <c r="B1354">
        <v>180</v>
      </c>
      <c r="C1354">
        <v>3</v>
      </c>
      <c r="D1354">
        <v>27</v>
      </c>
      <c r="E1354">
        <v>30</v>
      </c>
      <c r="F1354">
        <v>189749</v>
      </c>
      <c r="G1354">
        <v>135</v>
      </c>
      <c r="H1354">
        <v>824</v>
      </c>
      <c r="I1354">
        <v>171109</v>
      </c>
      <c r="J1354" s="4">
        <f>Table8[[#This Row],[FalsePositive]]+Table8[[#This Row],[FalseNegative]]</f>
        <v>959</v>
      </c>
      <c r="K1354" s="4">
        <f>Table8[[#This Row],[TrueNegative]]+Table8[[#This Row],[TruePositive]]</f>
        <v>360858</v>
      </c>
    </row>
    <row r="1355" spans="1:11" x14ac:dyDescent="0.2">
      <c r="A1355">
        <v>20</v>
      </c>
      <c r="B1355">
        <v>180</v>
      </c>
      <c r="C1355">
        <v>6</v>
      </c>
      <c r="D1355">
        <v>27</v>
      </c>
      <c r="E1355">
        <v>30</v>
      </c>
      <c r="F1355">
        <v>189758</v>
      </c>
      <c r="G1355">
        <v>126</v>
      </c>
      <c r="H1355">
        <v>826</v>
      </c>
      <c r="I1355">
        <v>171107</v>
      </c>
      <c r="J1355" s="4">
        <f>Table8[[#This Row],[FalsePositive]]+Table8[[#This Row],[FalseNegative]]</f>
        <v>952</v>
      </c>
      <c r="K1355" s="4">
        <f>Table8[[#This Row],[TrueNegative]]+Table8[[#This Row],[TruePositive]]</f>
        <v>360865</v>
      </c>
    </row>
    <row r="1356" spans="1:11" x14ac:dyDescent="0.2">
      <c r="A1356">
        <v>20</v>
      </c>
      <c r="B1356">
        <v>180</v>
      </c>
      <c r="C1356">
        <v>9</v>
      </c>
      <c r="D1356">
        <v>27</v>
      </c>
      <c r="E1356">
        <v>30</v>
      </c>
      <c r="F1356">
        <v>189730</v>
      </c>
      <c r="G1356">
        <v>154</v>
      </c>
      <c r="H1356">
        <v>826</v>
      </c>
      <c r="I1356">
        <v>171107</v>
      </c>
      <c r="J1356" s="4">
        <f>Table8[[#This Row],[FalsePositive]]+Table8[[#This Row],[FalseNegative]]</f>
        <v>980</v>
      </c>
      <c r="K1356" s="4">
        <f>Table8[[#This Row],[TrueNegative]]+Table8[[#This Row],[TruePositive]]</f>
        <v>360837</v>
      </c>
    </row>
    <row r="1357" spans="1:11" x14ac:dyDescent="0.2">
      <c r="A1357">
        <v>20</v>
      </c>
      <c r="B1357">
        <v>180</v>
      </c>
      <c r="C1357">
        <v>12</v>
      </c>
      <c r="D1357">
        <v>27</v>
      </c>
      <c r="E1357">
        <v>30</v>
      </c>
      <c r="F1357">
        <v>189872</v>
      </c>
      <c r="G1357">
        <v>12</v>
      </c>
      <c r="H1357">
        <v>826</v>
      </c>
      <c r="I1357">
        <v>171107</v>
      </c>
      <c r="J1357" s="4">
        <f>Table8[[#This Row],[FalsePositive]]+Table8[[#This Row],[FalseNegative]]</f>
        <v>838</v>
      </c>
      <c r="K1357" s="4">
        <f>Table8[[#This Row],[TrueNegative]]+Table8[[#This Row],[TruePositive]]</f>
        <v>360979</v>
      </c>
    </row>
    <row r="1358" spans="1:11" x14ac:dyDescent="0.2">
      <c r="A1358">
        <v>20</v>
      </c>
      <c r="B1358">
        <v>120</v>
      </c>
      <c r="C1358">
        <v>3</v>
      </c>
      <c r="D1358">
        <v>29</v>
      </c>
      <c r="E1358">
        <v>40</v>
      </c>
      <c r="F1358">
        <v>189566</v>
      </c>
      <c r="G1358">
        <v>318</v>
      </c>
      <c r="H1358">
        <v>759</v>
      </c>
      <c r="I1358">
        <v>171174</v>
      </c>
      <c r="J1358" s="4">
        <f>Table8[[#This Row],[FalsePositive]]+Table8[[#This Row],[FalseNegative]]</f>
        <v>1077</v>
      </c>
      <c r="K1358" s="4">
        <f>Table8[[#This Row],[TrueNegative]]+Table8[[#This Row],[TruePositive]]</f>
        <v>360740</v>
      </c>
    </row>
    <row r="1359" spans="1:11" x14ac:dyDescent="0.2">
      <c r="A1359">
        <v>20</v>
      </c>
      <c r="B1359">
        <v>120</v>
      </c>
      <c r="C1359">
        <v>6</v>
      </c>
      <c r="D1359">
        <v>29</v>
      </c>
      <c r="E1359">
        <v>40</v>
      </c>
      <c r="F1359">
        <v>189551</v>
      </c>
      <c r="G1359">
        <v>333</v>
      </c>
      <c r="H1359">
        <v>708</v>
      </c>
      <c r="I1359">
        <v>171225</v>
      </c>
      <c r="J1359" s="4">
        <f>Table8[[#This Row],[FalsePositive]]+Table8[[#This Row],[FalseNegative]]</f>
        <v>1041</v>
      </c>
      <c r="K1359" s="4">
        <f>Table8[[#This Row],[TrueNegative]]+Table8[[#This Row],[TruePositive]]</f>
        <v>360776</v>
      </c>
    </row>
    <row r="1360" spans="1:11" x14ac:dyDescent="0.2">
      <c r="A1360">
        <v>20</v>
      </c>
      <c r="B1360">
        <v>120</v>
      </c>
      <c r="C1360">
        <v>9</v>
      </c>
      <c r="D1360">
        <v>29</v>
      </c>
      <c r="E1360">
        <v>40</v>
      </c>
      <c r="F1360">
        <v>189542</v>
      </c>
      <c r="G1360">
        <v>342</v>
      </c>
      <c r="H1360">
        <v>708</v>
      </c>
      <c r="I1360">
        <v>171225</v>
      </c>
      <c r="J1360" s="4">
        <f>Table8[[#This Row],[FalsePositive]]+Table8[[#This Row],[FalseNegative]]</f>
        <v>1050</v>
      </c>
      <c r="K1360" s="4">
        <f>Table8[[#This Row],[TrueNegative]]+Table8[[#This Row],[TruePositive]]</f>
        <v>360767</v>
      </c>
    </row>
    <row r="1361" spans="1:11" x14ac:dyDescent="0.2">
      <c r="A1361">
        <v>20</v>
      </c>
      <c r="B1361">
        <v>120</v>
      </c>
      <c r="C1361">
        <v>12</v>
      </c>
      <c r="D1361">
        <v>33</v>
      </c>
      <c r="E1361">
        <v>40</v>
      </c>
      <c r="F1361">
        <v>189548</v>
      </c>
      <c r="G1361">
        <v>336</v>
      </c>
      <c r="H1361">
        <v>1163</v>
      </c>
      <c r="I1361">
        <v>170770</v>
      </c>
      <c r="J1361" s="4">
        <f>Table8[[#This Row],[FalsePositive]]+Table8[[#This Row],[FalseNegative]]</f>
        <v>1499</v>
      </c>
      <c r="K1361" s="4">
        <f>Table8[[#This Row],[TrueNegative]]+Table8[[#This Row],[TruePositive]]</f>
        <v>360318</v>
      </c>
    </row>
    <row r="1362" spans="1:11" x14ac:dyDescent="0.2">
      <c r="A1362">
        <v>20</v>
      </c>
      <c r="B1362">
        <v>160</v>
      </c>
      <c r="C1362">
        <v>3</v>
      </c>
      <c r="D1362">
        <v>29</v>
      </c>
      <c r="E1362">
        <v>40</v>
      </c>
      <c r="F1362">
        <v>189592</v>
      </c>
      <c r="G1362">
        <v>292</v>
      </c>
      <c r="H1362">
        <v>788</v>
      </c>
      <c r="I1362">
        <v>171145</v>
      </c>
      <c r="J1362" s="4">
        <f>Table8[[#This Row],[FalsePositive]]+Table8[[#This Row],[FalseNegative]]</f>
        <v>1080</v>
      </c>
      <c r="K1362" s="4">
        <f>Table8[[#This Row],[TrueNegative]]+Table8[[#This Row],[TruePositive]]</f>
        <v>360737</v>
      </c>
    </row>
    <row r="1363" spans="1:11" x14ac:dyDescent="0.2">
      <c r="A1363">
        <v>20</v>
      </c>
      <c r="B1363">
        <v>160</v>
      </c>
      <c r="C1363">
        <v>6</v>
      </c>
      <c r="D1363">
        <v>27</v>
      </c>
      <c r="E1363">
        <v>40</v>
      </c>
      <c r="F1363">
        <v>189691</v>
      </c>
      <c r="G1363">
        <v>193</v>
      </c>
      <c r="H1363">
        <v>804</v>
      </c>
      <c r="I1363">
        <v>171129</v>
      </c>
      <c r="J1363" s="4">
        <f>Table8[[#This Row],[FalsePositive]]+Table8[[#This Row],[FalseNegative]]</f>
        <v>997</v>
      </c>
      <c r="K1363" s="4">
        <f>Table8[[#This Row],[TrueNegative]]+Table8[[#This Row],[TruePositive]]</f>
        <v>360820</v>
      </c>
    </row>
    <row r="1364" spans="1:11" x14ac:dyDescent="0.2">
      <c r="A1364">
        <v>20</v>
      </c>
      <c r="B1364">
        <v>160</v>
      </c>
      <c r="C1364">
        <v>9</v>
      </c>
      <c r="D1364">
        <v>29</v>
      </c>
      <c r="E1364">
        <v>40</v>
      </c>
      <c r="F1364">
        <v>189445</v>
      </c>
      <c r="G1364">
        <v>439</v>
      </c>
      <c r="H1364">
        <v>790</v>
      </c>
      <c r="I1364">
        <v>171143</v>
      </c>
      <c r="J1364" s="4">
        <f>Table8[[#This Row],[FalsePositive]]+Table8[[#This Row],[FalseNegative]]</f>
        <v>1229</v>
      </c>
      <c r="K1364" s="4">
        <f>Table8[[#This Row],[TrueNegative]]+Table8[[#This Row],[TruePositive]]</f>
        <v>360588</v>
      </c>
    </row>
    <row r="1365" spans="1:11" x14ac:dyDescent="0.2">
      <c r="A1365">
        <v>20</v>
      </c>
      <c r="B1365">
        <v>160</v>
      </c>
      <c r="C1365">
        <v>12</v>
      </c>
      <c r="D1365">
        <v>31</v>
      </c>
      <c r="E1365">
        <v>40</v>
      </c>
      <c r="F1365">
        <v>189588</v>
      </c>
      <c r="G1365">
        <v>296</v>
      </c>
      <c r="H1365">
        <v>1006</v>
      </c>
      <c r="I1365">
        <v>170927</v>
      </c>
      <c r="J1365" s="4">
        <f>Table8[[#This Row],[FalsePositive]]+Table8[[#This Row],[FalseNegative]]</f>
        <v>1302</v>
      </c>
      <c r="K1365" s="4">
        <f>Table8[[#This Row],[TrueNegative]]+Table8[[#This Row],[TruePositive]]</f>
        <v>360515</v>
      </c>
    </row>
    <row r="1366" spans="1:11" x14ac:dyDescent="0.2">
      <c r="A1366">
        <v>20</v>
      </c>
      <c r="B1366">
        <v>180</v>
      </c>
      <c r="C1366">
        <v>3</v>
      </c>
      <c r="D1366">
        <v>27</v>
      </c>
      <c r="E1366">
        <v>40</v>
      </c>
      <c r="F1366">
        <v>189701</v>
      </c>
      <c r="G1366">
        <v>183</v>
      </c>
      <c r="H1366">
        <v>822</v>
      </c>
      <c r="I1366">
        <v>171111</v>
      </c>
      <c r="J1366" s="4">
        <f>Table8[[#This Row],[FalsePositive]]+Table8[[#This Row],[FalseNegative]]</f>
        <v>1005</v>
      </c>
      <c r="K1366" s="4">
        <f>Table8[[#This Row],[TrueNegative]]+Table8[[#This Row],[TruePositive]]</f>
        <v>360812</v>
      </c>
    </row>
    <row r="1367" spans="1:11" x14ac:dyDescent="0.2">
      <c r="A1367">
        <v>20</v>
      </c>
      <c r="B1367">
        <v>180</v>
      </c>
      <c r="C1367">
        <v>6</v>
      </c>
      <c r="D1367">
        <v>27</v>
      </c>
      <c r="E1367">
        <v>40</v>
      </c>
      <c r="F1367">
        <v>189616</v>
      </c>
      <c r="G1367">
        <v>268</v>
      </c>
      <c r="H1367">
        <v>824</v>
      </c>
      <c r="I1367">
        <v>171109</v>
      </c>
      <c r="J1367" s="4">
        <f>Table8[[#This Row],[FalsePositive]]+Table8[[#This Row],[FalseNegative]]</f>
        <v>1092</v>
      </c>
      <c r="K1367" s="4">
        <f>Table8[[#This Row],[TrueNegative]]+Table8[[#This Row],[TruePositive]]</f>
        <v>360725</v>
      </c>
    </row>
    <row r="1368" spans="1:11" x14ac:dyDescent="0.2">
      <c r="A1368">
        <v>20</v>
      </c>
      <c r="B1368">
        <v>180</v>
      </c>
      <c r="C1368">
        <v>9</v>
      </c>
      <c r="D1368">
        <v>27</v>
      </c>
      <c r="E1368">
        <v>40</v>
      </c>
      <c r="F1368">
        <v>189848</v>
      </c>
      <c r="G1368">
        <v>36</v>
      </c>
      <c r="H1368">
        <v>826</v>
      </c>
      <c r="I1368">
        <v>171107</v>
      </c>
      <c r="J1368" s="4">
        <f>Table8[[#This Row],[FalsePositive]]+Table8[[#This Row],[FalseNegative]]</f>
        <v>862</v>
      </c>
      <c r="K1368" s="4">
        <f>Table8[[#This Row],[TrueNegative]]+Table8[[#This Row],[TruePositive]]</f>
        <v>360955</v>
      </c>
    </row>
    <row r="1369" spans="1:11" x14ac:dyDescent="0.2">
      <c r="A1369">
        <v>20</v>
      </c>
      <c r="B1369">
        <v>180</v>
      </c>
      <c r="C1369">
        <v>12</v>
      </c>
      <c r="D1369">
        <v>27</v>
      </c>
      <c r="E1369">
        <v>40</v>
      </c>
      <c r="F1369">
        <v>189723</v>
      </c>
      <c r="G1369">
        <v>161</v>
      </c>
      <c r="H1369">
        <v>826</v>
      </c>
      <c r="I1369">
        <v>171107</v>
      </c>
      <c r="J1369" s="4">
        <f>Table8[[#This Row],[FalsePositive]]+Table8[[#This Row],[FalseNegative]]</f>
        <v>987</v>
      </c>
      <c r="K1369" s="4">
        <f>Table8[[#This Row],[TrueNegative]]+Table8[[#This Row],[TruePositive]]</f>
        <v>360830</v>
      </c>
    </row>
    <row r="1370" spans="1:11" x14ac:dyDescent="0.2">
      <c r="A1370">
        <v>20</v>
      </c>
      <c r="B1370">
        <v>120</v>
      </c>
      <c r="C1370">
        <v>3</v>
      </c>
      <c r="D1370">
        <v>35</v>
      </c>
      <c r="E1370">
        <v>50</v>
      </c>
      <c r="F1370">
        <v>188838</v>
      </c>
      <c r="G1370">
        <v>1046</v>
      </c>
      <c r="H1370">
        <v>1228</v>
      </c>
      <c r="I1370">
        <v>170705</v>
      </c>
      <c r="J1370" s="4">
        <f>Table8[[#This Row],[FalsePositive]]+Table8[[#This Row],[FalseNegative]]</f>
        <v>2274</v>
      </c>
      <c r="K1370" s="4">
        <f>Table8[[#This Row],[TrueNegative]]+Table8[[#This Row],[TruePositive]]</f>
        <v>359543</v>
      </c>
    </row>
    <row r="1371" spans="1:11" x14ac:dyDescent="0.2">
      <c r="A1371">
        <v>20</v>
      </c>
      <c r="B1371">
        <v>120</v>
      </c>
      <c r="C1371">
        <v>6</v>
      </c>
      <c r="D1371">
        <v>29</v>
      </c>
      <c r="E1371">
        <v>50</v>
      </c>
      <c r="F1371">
        <v>189436</v>
      </c>
      <c r="G1371">
        <v>448</v>
      </c>
      <c r="H1371">
        <v>719</v>
      </c>
      <c r="I1371">
        <v>171214</v>
      </c>
      <c r="J1371" s="4">
        <f>Table8[[#This Row],[FalsePositive]]+Table8[[#This Row],[FalseNegative]]</f>
        <v>1167</v>
      </c>
      <c r="K1371" s="4">
        <f>Table8[[#This Row],[TrueNegative]]+Table8[[#This Row],[TruePositive]]</f>
        <v>360650</v>
      </c>
    </row>
    <row r="1372" spans="1:11" x14ac:dyDescent="0.2">
      <c r="A1372">
        <v>20</v>
      </c>
      <c r="B1372">
        <v>120</v>
      </c>
      <c r="C1372">
        <v>9</v>
      </c>
      <c r="D1372">
        <v>31</v>
      </c>
      <c r="E1372">
        <v>50</v>
      </c>
      <c r="F1372">
        <v>189579</v>
      </c>
      <c r="G1372">
        <v>305</v>
      </c>
      <c r="H1372">
        <v>887</v>
      </c>
      <c r="I1372">
        <v>171046</v>
      </c>
      <c r="J1372" s="4">
        <f>Table8[[#This Row],[FalsePositive]]+Table8[[#This Row],[FalseNegative]]</f>
        <v>1192</v>
      </c>
      <c r="K1372" s="4">
        <f>Table8[[#This Row],[TrueNegative]]+Table8[[#This Row],[TruePositive]]</f>
        <v>360625</v>
      </c>
    </row>
    <row r="1373" spans="1:11" x14ac:dyDescent="0.2">
      <c r="A1373">
        <v>20</v>
      </c>
      <c r="B1373">
        <v>120</v>
      </c>
      <c r="C1373">
        <v>12</v>
      </c>
      <c r="D1373">
        <v>29</v>
      </c>
      <c r="E1373">
        <v>50</v>
      </c>
      <c r="F1373">
        <v>189618</v>
      </c>
      <c r="G1373">
        <v>266</v>
      </c>
      <c r="H1373">
        <v>905</v>
      </c>
      <c r="I1373">
        <v>171028</v>
      </c>
      <c r="J1373" s="4">
        <f>Table8[[#This Row],[FalsePositive]]+Table8[[#This Row],[FalseNegative]]</f>
        <v>1171</v>
      </c>
      <c r="K1373" s="4">
        <f>Table8[[#This Row],[TrueNegative]]+Table8[[#This Row],[TruePositive]]</f>
        <v>360646</v>
      </c>
    </row>
    <row r="1374" spans="1:11" x14ac:dyDescent="0.2">
      <c r="A1374">
        <v>20</v>
      </c>
      <c r="B1374">
        <v>160</v>
      </c>
      <c r="C1374">
        <v>3</v>
      </c>
      <c r="D1374">
        <v>29</v>
      </c>
      <c r="E1374">
        <v>50</v>
      </c>
      <c r="F1374">
        <v>189598</v>
      </c>
      <c r="G1374">
        <v>286</v>
      </c>
      <c r="H1374">
        <v>992</v>
      </c>
      <c r="I1374">
        <v>170941</v>
      </c>
      <c r="J1374" s="4">
        <f>Table8[[#This Row],[FalsePositive]]+Table8[[#This Row],[FalseNegative]]</f>
        <v>1278</v>
      </c>
      <c r="K1374" s="4">
        <f>Table8[[#This Row],[TrueNegative]]+Table8[[#This Row],[TruePositive]]</f>
        <v>360539</v>
      </c>
    </row>
    <row r="1375" spans="1:11" x14ac:dyDescent="0.2">
      <c r="A1375">
        <v>20</v>
      </c>
      <c r="B1375">
        <v>160</v>
      </c>
      <c r="C1375">
        <v>6</v>
      </c>
      <c r="D1375">
        <v>29</v>
      </c>
      <c r="E1375">
        <v>50</v>
      </c>
      <c r="F1375">
        <v>189635</v>
      </c>
      <c r="G1375">
        <v>249</v>
      </c>
      <c r="H1375">
        <v>1017</v>
      </c>
      <c r="I1375">
        <v>170916</v>
      </c>
      <c r="J1375" s="4">
        <f>Table8[[#This Row],[FalsePositive]]+Table8[[#This Row],[FalseNegative]]</f>
        <v>1266</v>
      </c>
      <c r="K1375" s="4">
        <f>Table8[[#This Row],[TrueNegative]]+Table8[[#This Row],[TruePositive]]</f>
        <v>360551</v>
      </c>
    </row>
    <row r="1376" spans="1:11" x14ac:dyDescent="0.2">
      <c r="A1376">
        <v>20</v>
      </c>
      <c r="B1376">
        <v>160</v>
      </c>
      <c r="C1376">
        <v>9</v>
      </c>
      <c r="D1376">
        <v>31</v>
      </c>
      <c r="E1376">
        <v>50</v>
      </c>
      <c r="F1376">
        <v>189319</v>
      </c>
      <c r="G1376">
        <v>565</v>
      </c>
      <c r="H1376">
        <v>1010</v>
      </c>
      <c r="I1376">
        <v>170923</v>
      </c>
      <c r="J1376" s="4">
        <f>Table8[[#This Row],[FalsePositive]]+Table8[[#This Row],[FalseNegative]]</f>
        <v>1575</v>
      </c>
      <c r="K1376" s="4">
        <f>Table8[[#This Row],[TrueNegative]]+Table8[[#This Row],[TruePositive]]</f>
        <v>360242</v>
      </c>
    </row>
    <row r="1377" spans="1:11" x14ac:dyDescent="0.2">
      <c r="A1377">
        <v>20</v>
      </c>
      <c r="B1377">
        <v>160</v>
      </c>
      <c r="C1377">
        <v>12</v>
      </c>
      <c r="D1377">
        <v>31</v>
      </c>
      <c r="E1377">
        <v>50</v>
      </c>
      <c r="F1377">
        <v>189602</v>
      </c>
      <c r="G1377">
        <v>282</v>
      </c>
      <c r="H1377">
        <v>1033</v>
      </c>
      <c r="I1377">
        <v>170900</v>
      </c>
      <c r="J1377" s="4">
        <f>Table8[[#This Row],[FalsePositive]]+Table8[[#This Row],[FalseNegative]]</f>
        <v>1315</v>
      </c>
      <c r="K1377" s="4">
        <f>Table8[[#This Row],[TrueNegative]]+Table8[[#This Row],[TruePositive]]</f>
        <v>360502</v>
      </c>
    </row>
    <row r="1378" spans="1:11" x14ac:dyDescent="0.2">
      <c r="A1378">
        <v>20</v>
      </c>
      <c r="B1378">
        <v>180</v>
      </c>
      <c r="C1378">
        <v>3</v>
      </c>
      <c r="D1378">
        <v>27</v>
      </c>
      <c r="E1378">
        <v>50</v>
      </c>
      <c r="F1378">
        <v>189685</v>
      </c>
      <c r="G1378">
        <v>199</v>
      </c>
      <c r="H1378">
        <v>822</v>
      </c>
      <c r="I1378">
        <v>171111</v>
      </c>
      <c r="J1378" s="4">
        <f>Table8[[#This Row],[FalsePositive]]+Table8[[#This Row],[FalseNegative]]</f>
        <v>1021</v>
      </c>
      <c r="K1378" s="4">
        <f>Table8[[#This Row],[TrueNegative]]+Table8[[#This Row],[TruePositive]]</f>
        <v>360796</v>
      </c>
    </row>
    <row r="1379" spans="1:11" x14ac:dyDescent="0.2">
      <c r="A1379">
        <v>20</v>
      </c>
      <c r="B1379">
        <v>180</v>
      </c>
      <c r="C1379">
        <v>6</v>
      </c>
      <c r="D1379">
        <v>27</v>
      </c>
      <c r="E1379">
        <v>50</v>
      </c>
      <c r="F1379">
        <v>189656</v>
      </c>
      <c r="G1379">
        <v>228</v>
      </c>
      <c r="H1379">
        <v>882</v>
      </c>
      <c r="I1379">
        <v>171051</v>
      </c>
      <c r="J1379" s="4">
        <f>Table8[[#This Row],[FalsePositive]]+Table8[[#This Row],[FalseNegative]]</f>
        <v>1110</v>
      </c>
      <c r="K1379" s="4">
        <f>Table8[[#This Row],[TrueNegative]]+Table8[[#This Row],[TruePositive]]</f>
        <v>360707</v>
      </c>
    </row>
    <row r="1380" spans="1:11" x14ac:dyDescent="0.2">
      <c r="A1380">
        <v>20</v>
      </c>
      <c r="B1380">
        <v>180</v>
      </c>
      <c r="C1380">
        <v>9</v>
      </c>
      <c r="D1380">
        <v>27</v>
      </c>
      <c r="E1380">
        <v>50</v>
      </c>
      <c r="F1380">
        <v>189789</v>
      </c>
      <c r="G1380">
        <v>95</v>
      </c>
      <c r="H1380">
        <v>824</v>
      </c>
      <c r="I1380">
        <v>171109</v>
      </c>
      <c r="J1380" s="4">
        <f>Table8[[#This Row],[FalsePositive]]+Table8[[#This Row],[FalseNegative]]</f>
        <v>919</v>
      </c>
      <c r="K1380" s="4">
        <f>Table8[[#This Row],[TrueNegative]]+Table8[[#This Row],[TruePositive]]</f>
        <v>360898</v>
      </c>
    </row>
    <row r="1381" spans="1:11" x14ac:dyDescent="0.2">
      <c r="A1381">
        <v>20</v>
      </c>
      <c r="B1381">
        <v>180</v>
      </c>
      <c r="C1381">
        <v>12</v>
      </c>
      <c r="D1381">
        <v>27</v>
      </c>
      <c r="E1381">
        <v>50</v>
      </c>
      <c r="F1381">
        <v>189787</v>
      </c>
      <c r="G1381">
        <v>97</v>
      </c>
      <c r="H1381">
        <v>824</v>
      </c>
      <c r="I1381">
        <v>171109</v>
      </c>
      <c r="J1381" s="4">
        <f>Table8[[#This Row],[FalsePositive]]+Table8[[#This Row],[FalseNegative]]</f>
        <v>921</v>
      </c>
      <c r="K1381" s="4">
        <f>Table8[[#This Row],[TrueNegative]]+Table8[[#This Row],[TruePositive]]</f>
        <v>360896</v>
      </c>
    </row>
    <row r="1382" spans="1:11" x14ac:dyDescent="0.2">
      <c r="A1382">
        <v>20</v>
      </c>
      <c r="B1382">
        <v>120</v>
      </c>
      <c r="C1382">
        <v>3</v>
      </c>
      <c r="D1382">
        <v>39</v>
      </c>
      <c r="E1382">
        <v>60</v>
      </c>
      <c r="F1382">
        <v>188986</v>
      </c>
      <c r="G1382">
        <v>898</v>
      </c>
      <c r="H1382">
        <v>1209</v>
      </c>
      <c r="I1382">
        <v>170724</v>
      </c>
      <c r="J1382" s="4">
        <f>Table8[[#This Row],[FalsePositive]]+Table8[[#This Row],[FalseNegative]]</f>
        <v>2107</v>
      </c>
      <c r="K1382" s="4">
        <f>Table8[[#This Row],[TrueNegative]]+Table8[[#This Row],[TruePositive]]</f>
        <v>359710</v>
      </c>
    </row>
    <row r="1383" spans="1:11" x14ac:dyDescent="0.2">
      <c r="A1383">
        <v>20</v>
      </c>
      <c r="B1383">
        <v>120</v>
      </c>
      <c r="C1383">
        <v>6</v>
      </c>
      <c r="D1383">
        <v>37</v>
      </c>
      <c r="E1383">
        <v>60</v>
      </c>
      <c r="F1383">
        <v>189316</v>
      </c>
      <c r="G1383">
        <v>568</v>
      </c>
      <c r="H1383">
        <v>1241</v>
      </c>
      <c r="I1383">
        <v>170692</v>
      </c>
      <c r="J1383" s="4">
        <f>Table8[[#This Row],[FalsePositive]]+Table8[[#This Row],[FalseNegative]]</f>
        <v>1809</v>
      </c>
      <c r="K1383" s="4">
        <f>Table8[[#This Row],[TrueNegative]]+Table8[[#This Row],[TruePositive]]</f>
        <v>360008</v>
      </c>
    </row>
    <row r="1384" spans="1:11" x14ac:dyDescent="0.2">
      <c r="A1384">
        <v>20</v>
      </c>
      <c r="B1384">
        <v>120</v>
      </c>
      <c r="C1384">
        <v>9</v>
      </c>
      <c r="D1384">
        <v>35</v>
      </c>
      <c r="E1384">
        <v>60</v>
      </c>
      <c r="F1384">
        <v>189100</v>
      </c>
      <c r="G1384">
        <v>784</v>
      </c>
      <c r="H1384">
        <v>1523</v>
      </c>
      <c r="I1384">
        <v>170410</v>
      </c>
      <c r="J1384" s="4">
        <f>Table8[[#This Row],[FalsePositive]]+Table8[[#This Row],[FalseNegative]]</f>
        <v>2307</v>
      </c>
      <c r="K1384" s="4">
        <f>Table8[[#This Row],[TrueNegative]]+Table8[[#This Row],[TruePositive]]</f>
        <v>359510</v>
      </c>
    </row>
    <row r="1385" spans="1:11" x14ac:dyDescent="0.2">
      <c r="A1385">
        <v>20</v>
      </c>
      <c r="B1385">
        <v>120</v>
      </c>
      <c r="C1385">
        <v>12</v>
      </c>
      <c r="D1385">
        <v>33</v>
      </c>
      <c r="E1385">
        <v>60</v>
      </c>
      <c r="F1385">
        <v>189006</v>
      </c>
      <c r="G1385">
        <v>878</v>
      </c>
      <c r="H1385">
        <v>1030</v>
      </c>
      <c r="I1385">
        <v>170903</v>
      </c>
      <c r="J1385" s="4">
        <f>Table8[[#This Row],[FalsePositive]]+Table8[[#This Row],[FalseNegative]]</f>
        <v>1908</v>
      </c>
      <c r="K1385" s="4">
        <f>Table8[[#This Row],[TrueNegative]]+Table8[[#This Row],[TruePositive]]</f>
        <v>359909</v>
      </c>
    </row>
    <row r="1386" spans="1:11" x14ac:dyDescent="0.2">
      <c r="A1386">
        <v>20</v>
      </c>
      <c r="B1386">
        <v>160</v>
      </c>
      <c r="C1386">
        <v>3</v>
      </c>
      <c r="D1386">
        <v>31</v>
      </c>
      <c r="E1386">
        <v>60</v>
      </c>
      <c r="F1386">
        <v>189231</v>
      </c>
      <c r="G1386">
        <v>653</v>
      </c>
      <c r="H1386">
        <v>1045</v>
      </c>
      <c r="I1386">
        <v>170888</v>
      </c>
      <c r="J1386" s="4">
        <f>Table8[[#This Row],[FalsePositive]]+Table8[[#This Row],[FalseNegative]]</f>
        <v>1698</v>
      </c>
      <c r="K1386" s="4">
        <f>Table8[[#This Row],[TrueNegative]]+Table8[[#This Row],[TruePositive]]</f>
        <v>360119</v>
      </c>
    </row>
    <row r="1387" spans="1:11" x14ac:dyDescent="0.2">
      <c r="A1387">
        <v>20</v>
      </c>
      <c r="B1387">
        <v>160</v>
      </c>
      <c r="C1387">
        <v>6</v>
      </c>
      <c r="D1387">
        <v>33</v>
      </c>
      <c r="E1387">
        <v>60</v>
      </c>
      <c r="F1387">
        <v>189606</v>
      </c>
      <c r="G1387">
        <v>278</v>
      </c>
      <c r="H1387">
        <v>1155</v>
      </c>
      <c r="I1387">
        <v>170778</v>
      </c>
      <c r="J1387" s="4">
        <f>Table8[[#This Row],[FalsePositive]]+Table8[[#This Row],[FalseNegative]]</f>
        <v>1433</v>
      </c>
      <c r="K1387" s="4">
        <f>Table8[[#This Row],[TrueNegative]]+Table8[[#This Row],[TruePositive]]</f>
        <v>360384</v>
      </c>
    </row>
    <row r="1388" spans="1:11" x14ac:dyDescent="0.2">
      <c r="A1388">
        <v>20</v>
      </c>
      <c r="B1388">
        <v>160</v>
      </c>
      <c r="C1388">
        <v>9</v>
      </c>
      <c r="D1388">
        <v>29</v>
      </c>
      <c r="E1388">
        <v>60</v>
      </c>
      <c r="F1388">
        <v>189336</v>
      </c>
      <c r="G1388">
        <v>548</v>
      </c>
      <c r="H1388">
        <v>789</v>
      </c>
      <c r="I1388">
        <v>171144</v>
      </c>
      <c r="J1388" s="4">
        <f>Table8[[#This Row],[FalsePositive]]+Table8[[#This Row],[FalseNegative]]</f>
        <v>1337</v>
      </c>
      <c r="K1388" s="4">
        <f>Table8[[#This Row],[TrueNegative]]+Table8[[#This Row],[TruePositive]]</f>
        <v>360480</v>
      </c>
    </row>
    <row r="1389" spans="1:11" x14ac:dyDescent="0.2">
      <c r="A1389">
        <v>20</v>
      </c>
      <c r="B1389">
        <v>160</v>
      </c>
      <c r="C1389">
        <v>12</v>
      </c>
      <c r="D1389">
        <v>29</v>
      </c>
      <c r="E1389">
        <v>60</v>
      </c>
      <c r="F1389">
        <v>189455</v>
      </c>
      <c r="G1389">
        <v>429</v>
      </c>
      <c r="H1389">
        <v>788</v>
      </c>
      <c r="I1389">
        <v>171145</v>
      </c>
      <c r="J1389" s="4">
        <f>Table8[[#This Row],[FalsePositive]]+Table8[[#This Row],[FalseNegative]]</f>
        <v>1217</v>
      </c>
      <c r="K1389" s="4">
        <f>Table8[[#This Row],[TrueNegative]]+Table8[[#This Row],[TruePositive]]</f>
        <v>360600</v>
      </c>
    </row>
    <row r="1390" spans="1:11" x14ac:dyDescent="0.2">
      <c r="A1390">
        <v>20</v>
      </c>
      <c r="B1390">
        <v>180</v>
      </c>
      <c r="C1390">
        <v>3</v>
      </c>
      <c r="D1390">
        <v>29</v>
      </c>
      <c r="E1390">
        <v>60</v>
      </c>
      <c r="F1390">
        <v>189366</v>
      </c>
      <c r="G1390">
        <v>518</v>
      </c>
      <c r="H1390">
        <v>820</v>
      </c>
      <c r="I1390">
        <v>171113</v>
      </c>
      <c r="J1390" s="4">
        <f>Table8[[#This Row],[FalsePositive]]+Table8[[#This Row],[FalseNegative]]</f>
        <v>1338</v>
      </c>
      <c r="K1390" s="4">
        <f>Table8[[#This Row],[TrueNegative]]+Table8[[#This Row],[TruePositive]]</f>
        <v>360479</v>
      </c>
    </row>
    <row r="1391" spans="1:11" x14ac:dyDescent="0.2">
      <c r="A1391">
        <v>20</v>
      </c>
      <c r="B1391">
        <v>180</v>
      </c>
      <c r="C1391">
        <v>6</v>
      </c>
      <c r="D1391">
        <v>27</v>
      </c>
      <c r="E1391">
        <v>60</v>
      </c>
      <c r="F1391">
        <v>189562</v>
      </c>
      <c r="G1391">
        <v>322</v>
      </c>
      <c r="H1391">
        <v>822</v>
      </c>
      <c r="I1391">
        <v>171111</v>
      </c>
      <c r="J1391" s="4">
        <f>Table8[[#This Row],[FalsePositive]]+Table8[[#This Row],[FalseNegative]]</f>
        <v>1144</v>
      </c>
      <c r="K1391" s="4">
        <f>Table8[[#This Row],[TrueNegative]]+Table8[[#This Row],[TruePositive]]</f>
        <v>360673</v>
      </c>
    </row>
    <row r="1392" spans="1:11" x14ac:dyDescent="0.2">
      <c r="A1392">
        <v>20</v>
      </c>
      <c r="B1392">
        <v>180</v>
      </c>
      <c r="C1392">
        <v>9</v>
      </c>
      <c r="D1392">
        <v>27</v>
      </c>
      <c r="E1392">
        <v>60</v>
      </c>
      <c r="F1392">
        <v>189630</v>
      </c>
      <c r="G1392">
        <v>254</v>
      </c>
      <c r="H1392">
        <v>828</v>
      </c>
      <c r="I1392">
        <v>171105</v>
      </c>
      <c r="J1392" s="4">
        <f>Table8[[#This Row],[FalsePositive]]+Table8[[#This Row],[FalseNegative]]</f>
        <v>1082</v>
      </c>
      <c r="K1392" s="4">
        <f>Table8[[#This Row],[TrueNegative]]+Table8[[#This Row],[TruePositive]]</f>
        <v>360735</v>
      </c>
    </row>
    <row r="1393" spans="1:11" x14ac:dyDescent="0.2">
      <c r="A1393">
        <v>20</v>
      </c>
      <c r="B1393">
        <v>180</v>
      </c>
      <c r="C1393">
        <v>12</v>
      </c>
      <c r="D1393">
        <v>27</v>
      </c>
      <c r="E1393">
        <v>60</v>
      </c>
      <c r="F1393">
        <v>189665</v>
      </c>
      <c r="G1393">
        <v>219</v>
      </c>
      <c r="H1393">
        <v>822</v>
      </c>
      <c r="I1393">
        <v>171111</v>
      </c>
      <c r="J1393" s="4">
        <f>Table8[[#This Row],[FalsePositive]]+Table8[[#This Row],[FalseNegative]]</f>
        <v>1041</v>
      </c>
      <c r="K1393" s="4">
        <f>Table8[[#This Row],[TrueNegative]]+Table8[[#This Row],[TruePositive]]</f>
        <v>360776</v>
      </c>
    </row>
    <row r="1394" spans="1:11" x14ac:dyDescent="0.2">
      <c r="A1394">
        <v>20</v>
      </c>
      <c r="B1394">
        <v>120</v>
      </c>
      <c r="C1394">
        <v>3</v>
      </c>
      <c r="D1394">
        <v>37</v>
      </c>
      <c r="E1394">
        <v>70</v>
      </c>
      <c r="F1394">
        <v>189056</v>
      </c>
      <c r="G1394">
        <v>828</v>
      </c>
      <c r="H1394">
        <v>1674</v>
      </c>
      <c r="I1394">
        <v>170259</v>
      </c>
      <c r="J1394" s="4">
        <f>Table8[[#This Row],[FalsePositive]]+Table8[[#This Row],[FalseNegative]]</f>
        <v>2502</v>
      </c>
      <c r="K1394" s="4">
        <f>Table8[[#This Row],[TrueNegative]]+Table8[[#This Row],[TruePositive]]</f>
        <v>359315</v>
      </c>
    </row>
    <row r="1395" spans="1:11" x14ac:dyDescent="0.2">
      <c r="A1395">
        <v>20</v>
      </c>
      <c r="B1395">
        <v>120</v>
      </c>
      <c r="C1395">
        <v>6</v>
      </c>
      <c r="D1395">
        <v>37</v>
      </c>
      <c r="E1395">
        <v>70</v>
      </c>
      <c r="F1395">
        <v>188776</v>
      </c>
      <c r="G1395">
        <v>1108</v>
      </c>
      <c r="H1395">
        <v>1399</v>
      </c>
      <c r="I1395">
        <v>170534</v>
      </c>
      <c r="J1395" s="4">
        <f>Table8[[#This Row],[FalsePositive]]+Table8[[#This Row],[FalseNegative]]</f>
        <v>2507</v>
      </c>
      <c r="K1395" s="4">
        <f>Table8[[#This Row],[TrueNegative]]+Table8[[#This Row],[TruePositive]]</f>
        <v>359310</v>
      </c>
    </row>
    <row r="1396" spans="1:11" x14ac:dyDescent="0.2">
      <c r="A1396">
        <v>20</v>
      </c>
      <c r="B1396">
        <v>120</v>
      </c>
      <c r="C1396">
        <v>9</v>
      </c>
      <c r="D1396">
        <v>35</v>
      </c>
      <c r="E1396">
        <v>70</v>
      </c>
      <c r="F1396">
        <v>189103</v>
      </c>
      <c r="G1396">
        <v>781</v>
      </c>
      <c r="H1396">
        <v>1404</v>
      </c>
      <c r="I1396">
        <v>170529</v>
      </c>
      <c r="J1396" s="4">
        <f>Table8[[#This Row],[FalsePositive]]+Table8[[#This Row],[FalseNegative]]</f>
        <v>2185</v>
      </c>
      <c r="K1396" s="4">
        <f>Table8[[#This Row],[TrueNegative]]+Table8[[#This Row],[TruePositive]]</f>
        <v>359632</v>
      </c>
    </row>
    <row r="1397" spans="1:11" x14ac:dyDescent="0.2">
      <c r="A1397">
        <v>20</v>
      </c>
      <c r="B1397">
        <v>120</v>
      </c>
      <c r="C1397">
        <v>12</v>
      </c>
      <c r="D1397">
        <v>35</v>
      </c>
      <c r="E1397">
        <v>70</v>
      </c>
      <c r="F1397">
        <v>189175</v>
      </c>
      <c r="G1397">
        <v>709</v>
      </c>
      <c r="H1397">
        <v>1351</v>
      </c>
      <c r="I1397">
        <v>170582</v>
      </c>
      <c r="J1397" s="4">
        <f>Table8[[#This Row],[FalsePositive]]+Table8[[#This Row],[FalseNegative]]</f>
        <v>2060</v>
      </c>
      <c r="K1397" s="4">
        <f>Table8[[#This Row],[TrueNegative]]+Table8[[#This Row],[TruePositive]]</f>
        <v>359757</v>
      </c>
    </row>
    <row r="1398" spans="1:11" x14ac:dyDescent="0.2">
      <c r="A1398">
        <v>20</v>
      </c>
      <c r="B1398">
        <v>160</v>
      </c>
      <c r="C1398">
        <v>3</v>
      </c>
      <c r="D1398">
        <v>37</v>
      </c>
      <c r="E1398">
        <v>70</v>
      </c>
      <c r="F1398">
        <v>188919</v>
      </c>
      <c r="G1398">
        <v>965</v>
      </c>
      <c r="H1398">
        <v>1198</v>
      </c>
      <c r="I1398">
        <v>170735</v>
      </c>
      <c r="J1398" s="4">
        <f>Table8[[#This Row],[FalsePositive]]+Table8[[#This Row],[FalseNegative]]</f>
        <v>2163</v>
      </c>
      <c r="K1398" s="4">
        <f>Table8[[#This Row],[TrueNegative]]+Table8[[#This Row],[TruePositive]]</f>
        <v>359654</v>
      </c>
    </row>
    <row r="1399" spans="1:11" x14ac:dyDescent="0.2">
      <c r="A1399">
        <v>20</v>
      </c>
      <c r="B1399">
        <v>160</v>
      </c>
      <c r="C1399">
        <v>6</v>
      </c>
      <c r="D1399">
        <v>35</v>
      </c>
      <c r="E1399">
        <v>70</v>
      </c>
      <c r="F1399">
        <v>188877</v>
      </c>
      <c r="G1399">
        <v>1007</v>
      </c>
      <c r="H1399">
        <v>958</v>
      </c>
      <c r="I1399">
        <v>170975</v>
      </c>
      <c r="J1399" s="4">
        <f>Table8[[#This Row],[FalsePositive]]+Table8[[#This Row],[FalseNegative]]</f>
        <v>1965</v>
      </c>
      <c r="K1399" s="4">
        <f>Table8[[#This Row],[TrueNegative]]+Table8[[#This Row],[TruePositive]]</f>
        <v>359852</v>
      </c>
    </row>
    <row r="1400" spans="1:11" x14ac:dyDescent="0.2">
      <c r="A1400">
        <v>20</v>
      </c>
      <c r="B1400">
        <v>160</v>
      </c>
      <c r="C1400">
        <v>9</v>
      </c>
      <c r="D1400">
        <v>31</v>
      </c>
      <c r="E1400">
        <v>70</v>
      </c>
      <c r="F1400">
        <v>189636</v>
      </c>
      <c r="G1400">
        <v>248</v>
      </c>
      <c r="H1400">
        <v>951</v>
      </c>
      <c r="I1400">
        <v>170982</v>
      </c>
      <c r="J1400" s="4">
        <f>Table8[[#This Row],[FalsePositive]]+Table8[[#This Row],[FalseNegative]]</f>
        <v>1199</v>
      </c>
      <c r="K1400" s="4">
        <f>Table8[[#This Row],[TrueNegative]]+Table8[[#This Row],[TruePositive]]</f>
        <v>360618</v>
      </c>
    </row>
    <row r="1401" spans="1:11" x14ac:dyDescent="0.2">
      <c r="A1401">
        <v>20</v>
      </c>
      <c r="B1401">
        <v>160</v>
      </c>
      <c r="C1401">
        <v>12</v>
      </c>
      <c r="D1401">
        <v>29</v>
      </c>
      <c r="E1401">
        <v>70</v>
      </c>
      <c r="F1401">
        <v>189432</v>
      </c>
      <c r="G1401">
        <v>452</v>
      </c>
      <c r="H1401">
        <v>1120</v>
      </c>
      <c r="I1401">
        <v>170813</v>
      </c>
      <c r="J1401" s="4">
        <f>Table8[[#This Row],[FalsePositive]]+Table8[[#This Row],[FalseNegative]]</f>
        <v>1572</v>
      </c>
      <c r="K1401" s="4">
        <f>Table8[[#This Row],[TrueNegative]]+Table8[[#This Row],[TruePositive]]</f>
        <v>360245</v>
      </c>
    </row>
    <row r="1402" spans="1:11" x14ac:dyDescent="0.2">
      <c r="A1402">
        <v>20</v>
      </c>
      <c r="B1402">
        <v>180</v>
      </c>
      <c r="C1402">
        <v>3</v>
      </c>
      <c r="D1402">
        <v>31</v>
      </c>
      <c r="E1402">
        <v>70</v>
      </c>
      <c r="F1402">
        <v>189021</v>
      </c>
      <c r="G1402">
        <v>863</v>
      </c>
      <c r="H1402">
        <v>1282</v>
      </c>
      <c r="I1402">
        <v>170651</v>
      </c>
      <c r="J1402" s="4">
        <f>Table8[[#This Row],[FalsePositive]]+Table8[[#This Row],[FalseNegative]]</f>
        <v>2145</v>
      </c>
      <c r="K1402" s="4">
        <f>Table8[[#This Row],[TrueNegative]]+Table8[[#This Row],[TruePositive]]</f>
        <v>359672</v>
      </c>
    </row>
    <row r="1403" spans="1:11" x14ac:dyDescent="0.2">
      <c r="A1403">
        <v>20</v>
      </c>
      <c r="B1403">
        <v>180</v>
      </c>
      <c r="C1403">
        <v>6</v>
      </c>
      <c r="D1403">
        <v>27</v>
      </c>
      <c r="E1403">
        <v>70</v>
      </c>
      <c r="F1403">
        <v>189701</v>
      </c>
      <c r="G1403">
        <v>183</v>
      </c>
      <c r="H1403">
        <v>822</v>
      </c>
      <c r="I1403">
        <v>171111</v>
      </c>
      <c r="J1403" s="4">
        <f>Table8[[#This Row],[FalsePositive]]+Table8[[#This Row],[FalseNegative]]</f>
        <v>1005</v>
      </c>
      <c r="K1403" s="4">
        <f>Table8[[#This Row],[TrueNegative]]+Table8[[#This Row],[TruePositive]]</f>
        <v>360812</v>
      </c>
    </row>
    <row r="1404" spans="1:11" x14ac:dyDescent="0.2">
      <c r="A1404">
        <v>20</v>
      </c>
      <c r="B1404">
        <v>180</v>
      </c>
      <c r="C1404">
        <v>9</v>
      </c>
      <c r="D1404">
        <v>27</v>
      </c>
      <c r="E1404">
        <v>70</v>
      </c>
      <c r="F1404">
        <v>189582</v>
      </c>
      <c r="G1404">
        <v>302</v>
      </c>
      <c r="H1404">
        <v>875</v>
      </c>
      <c r="I1404">
        <v>171058</v>
      </c>
      <c r="J1404" s="4">
        <f>Table8[[#This Row],[FalsePositive]]+Table8[[#This Row],[FalseNegative]]</f>
        <v>1177</v>
      </c>
      <c r="K1404" s="4">
        <f>Table8[[#This Row],[TrueNegative]]+Table8[[#This Row],[TruePositive]]</f>
        <v>360640</v>
      </c>
    </row>
    <row r="1405" spans="1:11" x14ac:dyDescent="0.2">
      <c r="A1405">
        <v>20</v>
      </c>
      <c r="B1405">
        <v>180</v>
      </c>
      <c r="C1405">
        <v>12</v>
      </c>
      <c r="D1405">
        <v>27</v>
      </c>
      <c r="E1405">
        <v>70</v>
      </c>
      <c r="F1405">
        <v>189633</v>
      </c>
      <c r="G1405">
        <v>251</v>
      </c>
      <c r="H1405">
        <v>826</v>
      </c>
      <c r="I1405">
        <v>171107</v>
      </c>
      <c r="J1405" s="4">
        <f>Table8[[#This Row],[FalsePositive]]+Table8[[#This Row],[FalseNegative]]</f>
        <v>1077</v>
      </c>
      <c r="K1405" s="4">
        <f>Table8[[#This Row],[TrueNegative]]+Table8[[#This Row],[TruePositive]]</f>
        <v>360740</v>
      </c>
    </row>
    <row r="1406" spans="1:11" x14ac:dyDescent="0.2">
      <c r="A1406">
        <v>20</v>
      </c>
      <c r="B1406">
        <v>120</v>
      </c>
      <c r="C1406">
        <v>3</v>
      </c>
      <c r="D1406">
        <v>35</v>
      </c>
      <c r="E1406">
        <v>80</v>
      </c>
      <c r="F1406">
        <v>189200</v>
      </c>
      <c r="G1406">
        <v>684</v>
      </c>
      <c r="H1406">
        <v>1569</v>
      </c>
      <c r="I1406">
        <v>170364</v>
      </c>
      <c r="J1406" s="4">
        <f>Table8[[#This Row],[FalsePositive]]+Table8[[#This Row],[FalseNegative]]</f>
        <v>2253</v>
      </c>
      <c r="K1406" s="4">
        <f>Table8[[#This Row],[TrueNegative]]+Table8[[#This Row],[TruePositive]]</f>
        <v>359564</v>
      </c>
    </row>
    <row r="1407" spans="1:11" x14ac:dyDescent="0.2">
      <c r="A1407">
        <v>20</v>
      </c>
      <c r="B1407">
        <v>120</v>
      </c>
      <c r="C1407">
        <v>6</v>
      </c>
      <c r="D1407">
        <v>33</v>
      </c>
      <c r="E1407">
        <v>80</v>
      </c>
      <c r="F1407">
        <v>188835</v>
      </c>
      <c r="G1407">
        <v>1049</v>
      </c>
      <c r="H1407">
        <v>1148</v>
      </c>
      <c r="I1407">
        <v>170785</v>
      </c>
      <c r="J1407" s="4">
        <f>Table8[[#This Row],[FalsePositive]]+Table8[[#This Row],[FalseNegative]]</f>
        <v>2197</v>
      </c>
      <c r="K1407" s="4">
        <f>Table8[[#This Row],[TrueNegative]]+Table8[[#This Row],[TruePositive]]</f>
        <v>359620</v>
      </c>
    </row>
    <row r="1408" spans="1:11" x14ac:dyDescent="0.2">
      <c r="A1408">
        <v>20</v>
      </c>
      <c r="B1408">
        <v>120</v>
      </c>
      <c r="C1408">
        <v>9</v>
      </c>
      <c r="D1408">
        <v>33</v>
      </c>
      <c r="E1408">
        <v>80</v>
      </c>
      <c r="F1408">
        <v>188841</v>
      </c>
      <c r="G1408">
        <v>1043</v>
      </c>
      <c r="H1408">
        <v>1270</v>
      </c>
      <c r="I1408">
        <v>170663</v>
      </c>
      <c r="J1408" s="4">
        <f>Table8[[#This Row],[FalsePositive]]+Table8[[#This Row],[FalseNegative]]</f>
        <v>2313</v>
      </c>
      <c r="K1408" s="4">
        <f>Table8[[#This Row],[TrueNegative]]+Table8[[#This Row],[TruePositive]]</f>
        <v>359504</v>
      </c>
    </row>
    <row r="1409" spans="1:11" x14ac:dyDescent="0.2">
      <c r="A1409">
        <v>20</v>
      </c>
      <c r="B1409">
        <v>120</v>
      </c>
      <c r="C1409">
        <v>12</v>
      </c>
      <c r="D1409">
        <v>37</v>
      </c>
      <c r="E1409">
        <v>80</v>
      </c>
      <c r="F1409">
        <v>189203</v>
      </c>
      <c r="G1409">
        <v>681</v>
      </c>
      <c r="H1409">
        <v>1518</v>
      </c>
      <c r="I1409">
        <v>170415</v>
      </c>
      <c r="J1409" s="4">
        <f>Table8[[#This Row],[FalsePositive]]+Table8[[#This Row],[FalseNegative]]</f>
        <v>2199</v>
      </c>
      <c r="K1409" s="4">
        <f>Table8[[#This Row],[TrueNegative]]+Table8[[#This Row],[TruePositive]]</f>
        <v>359618</v>
      </c>
    </row>
    <row r="1410" spans="1:11" x14ac:dyDescent="0.2">
      <c r="A1410">
        <v>20</v>
      </c>
      <c r="B1410">
        <v>160</v>
      </c>
      <c r="C1410">
        <v>3</v>
      </c>
      <c r="D1410">
        <v>39</v>
      </c>
      <c r="E1410">
        <v>80</v>
      </c>
      <c r="F1410">
        <v>188843</v>
      </c>
      <c r="G1410">
        <v>1041</v>
      </c>
      <c r="H1410">
        <v>1473</v>
      </c>
      <c r="I1410">
        <v>170460</v>
      </c>
      <c r="J1410" s="4">
        <f>Table8[[#This Row],[FalsePositive]]+Table8[[#This Row],[FalseNegative]]</f>
        <v>2514</v>
      </c>
      <c r="K1410" s="4">
        <f>Table8[[#This Row],[TrueNegative]]+Table8[[#This Row],[TruePositive]]</f>
        <v>359303</v>
      </c>
    </row>
    <row r="1411" spans="1:11" x14ac:dyDescent="0.2">
      <c r="A1411">
        <v>20</v>
      </c>
      <c r="B1411">
        <v>160</v>
      </c>
      <c r="C1411">
        <v>6</v>
      </c>
      <c r="D1411">
        <v>37</v>
      </c>
      <c r="E1411">
        <v>80</v>
      </c>
      <c r="F1411">
        <v>188830</v>
      </c>
      <c r="G1411">
        <v>1054</v>
      </c>
      <c r="H1411">
        <v>1606</v>
      </c>
      <c r="I1411">
        <v>170327</v>
      </c>
      <c r="J1411" s="4">
        <f>Table8[[#This Row],[FalsePositive]]+Table8[[#This Row],[FalseNegative]]</f>
        <v>2660</v>
      </c>
      <c r="K1411" s="4">
        <f>Table8[[#This Row],[TrueNegative]]+Table8[[#This Row],[TruePositive]]</f>
        <v>359157</v>
      </c>
    </row>
    <row r="1412" spans="1:11" x14ac:dyDescent="0.2">
      <c r="A1412">
        <v>20</v>
      </c>
      <c r="B1412">
        <v>160</v>
      </c>
      <c r="C1412">
        <v>9</v>
      </c>
      <c r="D1412">
        <v>33</v>
      </c>
      <c r="E1412">
        <v>80</v>
      </c>
      <c r="F1412">
        <v>189206</v>
      </c>
      <c r="G1412">
        <v>678</v>
      </c>
      <c r="H1412">
        <v>1294</v>
      </c>
      <c r="I1412">
        <v>170639</v>
      </c>
      <c r="J1412" s="4">
        <f>Table8[[#This Row],[FalsePositive]]+Table8[[#This Row],[FalseNegative]]</f>
        <v>1972</v>
      </c>
      <c r="K1412" s="4">
        <f>Table8[[#This Row],[TrueNegative]]+Table8[[#This Row],[TruePositive]]</f>
        <v>359845</v>
      </c>
    </row>
    <row r="1413" spans="1:11" x14ac:dyDescent="0.2">
      <c r="A1413">
        <v>20</v>
      </c>
      <c r="B1413">
        <v>160</v>
      </c>
      <c r="C1413">
        <v>12</v>
      </c>
      <c r="D1413">
        <v>33</v>
      </c>
      <c r="E1413">
        <v>80</v>
      </c>
      <c r="F1413">
        <v>189184</v>
      </c>
      <c r="G1413">
        <v>700</v>
      </c>
      <c r="H1413">
        <v>1437</v>
      </c>
      <c r="I1413">
        <v>170496</v>
      </c>
      <c r="J1413" s="4">
        <f>Table8[[#This Row],[FalsePositive]]+Table8[[#This Row],[FalseNegative]]</f>
        <v>2137</v>
      </c>
      <c r="K1413" s="4">
        <f>Table8[[#This Row],[TrueNegative]]+Table8[[#This Row],[TruePositive]]</f>
        <v>359680</v>
      </c>
    </row>
    <row r="1414" spans="1:11" x14ac:dyDescent="0.2">
      <c r="A1414">
        <v>20</v>
      </c>
      <c r="B1414">
        <v>180</v>
      </c>
      <c r="C1414">
        <v>3</v>
      </c>
      <c r="D1414">
        <v>33</v>
      </c>
      <c r="E1414">
        <v>80</v>
      </c>
      <c r="F1414">
        <v>189172</v>
      </c>
      <c r="G1414">
        <v>712</v>
      </c>
      <c r="H1414">
        <v>1433</v>
      </c>
      <c r="I1414">
        <v>170500</v>
      </c>
      <c r="J1414" s="4">
        <f>Table8[[#This Row],[FalsePositive]]+Table8[[#This Row],[FalseNegative]]</f>
        <v>2145</v>
      </c>
      <c r="K1414" s="4">
        <f>Table8[[#This Row],[TrueNegative]]+Table8[[#This Row],[TruePositive]]</f>
        <v>359672</v>
      </c>
    </row>
    <row r="1415" spans="1:11" x14ac:dyDescent="0.2">
      <c r="A1415">
        <v>20</v>
      </c>
      <c r="B1415">
        <v>180</v>
      </c>
      <c r="C1415">
        <v>6</v>
      </c>
      <c r="D1415">
        <v>31</v>
      </c>
      <c r="E1415">
        <v>80</v>
      </c>
      <c r="F1415">
        <v>189172</v>
      </c>
      <c r="G1415">
        <v>712</v>
      </c>
      <c r="H1415">
        <v>1406</v>
      </c>
      <c r="I1415">
        <v>170527</v>
      </c>
      <c r="J1415" s="4">
        <f>Table8[[#This Row],[FalsePositive]]+Table8[[#This Row],[FalseNegative]]</f>
        <v>2118</v>
      </c>
      <c r="K1415" s="4">
        <f>Table8[[#This Row],[TrueNegative]]+Table8[[#This Row],[TruePositive]]</f>
        <v>359699</v>
      </c>
    </row>
    <row r="1416" spans="1:11" x14ac:dyDescent="0.2">
      <c r="A1416">
        <v>20</v>
      </c>
      <c r="B1416">
        <v>180</v>
      </c>
      <c r="C1416">
        <v>9</v>
      </c>
      <c r="D1416">
        <v>27</v>
      </c>
      <c r="E1416">
        <v>80</v>
      </c>
      <c r="F1416">
        <v>189692</v>
      </c>
      <c r="G1416">
        <v>192</v>
      </c>
      <c r="H1416">
        <v>822</v>
      </c>
      <c r="I1416">
        <v>171111</v>
      </c>
      <c r="J1416" s="4">
        <f>Table8[[#This Row],[FalsePositive]]+Table8[[#This Row],[FalseNegative]]</f>
        <v>1014</v>
      </c>
      <c r="K1416" s="4">
        <f>Table8[[#This Row],[TrueNegative]]+Table8[[#This Row],[TruePositive]]</f>
        <v>360803</v>
      </c>
    </row>
    <row r="1417" spans="1:11" x14ac:dyDescent="0.2">
      <c r="A1417">
        <v>20</v>
      </c>
      <c r="B1417">
        <v>180</v>
      </c>
      <c r="C1417">
        <v>12</v>
      </c>
      <c r="D1417">
        <v>27</v>
      </c>
      <c r="E1417">
        <v>80</v>
      </c>
      <c r="F1417">
        <v>189599</v>
      </c>
      <c r="G1417">
        <v>285</v>
      </c>
      <c r="H1417">
        <v>822</v>
      </c>
      <c r="I1417">
        <v>171111</v>
      </c>
      <c r="J1417" s="4">
        <f>Table8[[#This Row],[FalsePositive]]+Table8[[#This Row],[FalseNegative]]</f>
        <v>1107</v>
      </c>
      <c r="K1417" s="4">
        <f>Table8[[#This Row],[TrueNegative]]+Table8[[#This Row],[TruePositive]]</f>
        <v>360710</v>
      </c>
    </row>
    <row r="1418" spans="1:11" x14ac:dyDescent="0.2">
      <c r="A1418">
        <v>20</v>
      </c>
      <c r="B1418">
        <v>120</v>
      </c>
      <c r="C1418">
        <v>3</v>
      </c>
      <c r="D1418">
        <v>49</v>
      </c>
      <c r="E1418">
        <v>90</v>
      </c>
      <c r="F1418">
        <v>187994</v>
      </c>
      <c r="G1418">
        <v>1890</v>
      </c>
      <c r="H1418">
        <v>2140</v>
      </c>
      <c r="I1418">
        <v>169793</v>
      </c>
      <c r="J1418" s="4">
        <f>Table8[[#This Row],[FalsePositive]]+Table8[[#This Row],[FalseNegative]]</f>
        <v>4030</v>
      </c>
      <c r="K1418" s="4">
        <f>Table8[[#This Row],[TrueNegative]]+Table8[[#This Row],[TruePositive]]</f>
        <v>357787</v>
      </c>
    </row>
    <row r="1419" spans="1:11" x14ac:dyDescent="0.2">
      <c r="A1419">
        <v>20</v>
      </c>
      <c r="B1419">
        <v>120</v>
      </c>
      <c r="C1419">
        <v>6</v>
      </c>
      <c r="D1419">
        <v>37</v>
      </c>
      <c r="E1419">
        <v>90</v>
      </c>
      <c r="F1419">
        <v>189042</v>
      </c>
      <c r="G1419">
        <v>842</v>
      </c>
      <c r="H1419">
        <v>1489</v>
      </c>
      <c r="I1419">
        <v>170444</v>
      </c>
      <c r="J1419" s="4">
        <f>Table8[[#This Row],[FalsePositive]]+Table8[[#This Row],[FalseNegative]]</f>
        <v>2331</v>
      </c>
      <c r="K1419" s="4">
        <f>Table8[[#This Row],[TrueNegative]]+Table8[[#This Row],[TruePositive]]</f>
        <v>359486</v>
      </c>
    </row>
    <row r="1420" spans="1:11" x14ac:dyDescent="0.2">
      <c r="A1420">
        <v>20</v>
      </c>
      <c r="B1420">
        <v>120</v>
      </c>
      <c r="C1420">
        <v>9</v>
      </c>
      <c r="D1420">
        <v>39</v>
      </c>
      <c r="E1420">
        <v>90</v>
      </c>
      <c r="F1420">
        <v>188770</v>
      </c>
      <c r="G1420">
        <v>1114</v>
      </c>
      <c r="H1420">
        <v>1563</v>
      </c>
      <c r="I1420">
        <v>170370</v>
      </c>
      <c r="J1420" s="4">
        <f>Table8[[#This Row],[FalsePositive]]+Table8[[#This Row],[FalseNegative]]</f>
        <v>2677</v>
      </c>
      <c r="K1420" s="4">
        <f>Table8[[#This Row],[TrueNegative]]+Table8[[#This Row],[TruePositive]]</f>
        <v>359140</v>
      </c>
    </row>
    <row r="1421" spans="1:11" x14ac:dyDescent="0.2">
      <c r="A1421">
        <v>20</v>
      </c>
      <c r="B1421">
        <v>120</v>
      </c>
      <c r="C1421">
        <v>12</v>
      </c>
      <c r="D1421">
        <v>35</v>
      </c>
      <c r="E1421">
        <v>90</v>
      </c>
      <c r="F1421">
        <v>189029</v>
      </c>
      <c r="G1421">
        <v>855</v>
      </c>
      <c r="H1421">
        <v>1187</v>
      </c>
      <c r="I1421">
        <v>170746</v>
      </c>
      <c r="J1421" s="4">
        <f>Table8[[#This Row],[FalsePositive]]+Table8[[#This Row],[FalseNegative]]</f>
        <v>2042</v>
      </c>
      <c r="K1421" s="4">
        <f>Table8[[#This Row],[TrueNegative]]+Table8[[#This Row],[TruePositive]]</f>
        <v>359775</v>
      </c>
    </row>
    <row r="1422" spans="1:11" x14ac:dyDescent="0.2">
      <c r="A1422">
        <v>20</v>
      </c>
      <c r="B1422">
        <v>160</v>
      </c>
      <c r="C1422">
        <v>3</v>
      </c>
      <c r="D1422">
        <v>37</v>
      </c>
      <c r="E1422">
        <v>90</v>
      </c>
      <c r="F1422">
        <v>188820</v>
      </c>
      <c r="G1422">
        <v>1064</v>
      </c>
      <c r="H1422">
        <v>1316</v>
      </c>
      <c r="I1422">
        <v>170617</v>
      </c>
      <c r="J1422" s="4">
        <f>Table8[[#This Row],[FalsePositive]]+Table8[[#This Row],[FalseNegative]]</f>
        <v>2380</v>
      </c>
      <c r="K1422" s="4">
        <f>Table8[[#This Row],[TrueNegative]]+Table8[[#This Row],[TruePositive]]</f>
        <v>359437</v>
      </c>
    </row>
    <row r="1423" spans="1:11" x14ac:dyDescent="0.2">
      <c r="A1423">
        <v>20</v>
      </c>
      <c r="B1423">
        <v>160</v>
      </c>
      <c r="C1423">
        <v>6</v>
      </c>
      <c r="D1423">
        <v>33</v>
      </c>
      <c r="E1423">
        <v>90</v>
      </c>
      <c r="F1423">
        <v>189035</v>
      </c>
      <c r="G1423">
        <v>849</v>
      </c>
      <c r="H1423">
        <v>1418</v>
      </c>
      <c r="I1423">
        <v>170515</v>
      </c>
      <c r="J1423" s="4">
        <f>Table8[[#This Row],[FalsePositive]]+Table8[[#This Row],[FalseNegative]]</f>
        <v>2267</v>
      </c>
      <c r="K1423" s="4">
        <f>Table8[[#This Row],[TrueNegative]]+Table8[[#This Row],[TruePositive]]</f>
        <v>359550</v>
      </c>
    </row>
    <row r="1424" spans="1:11" x14ac:dyDescent="0.2">
      <c r="A1424">
        <v>20</v>
      </c>
      <c r="B1424">
        <v>160</v>
      </c>
      <c r="C1424">
        <v>9</v>
      </c>
      <c r="D1424">
        <v>33</v>
      </c>
      <c r="E1424">
        <v>90</v>
      </c>
      <c r="F1424">
        <v>188906</v>
      </c>
      <c r="G1424">
        <v>978</v>
      </c>
      <c r="H1424">
        <v>1056</v>
      </c>
      <c r="I1424">
        <v>170877</v>
      </c>
      <c r="J1424" s="4">
        <f>Table8[[#This Row],[FalsePositive]]+Table8[[#This Row],[FalseNegative]]</f>
        <v>2034</v>
      </c>
      <c r="K1424" s="4">
        <f>Table8[[#This Row],[TrueNegative]]+Table8[[#This Row],[TruePositive]]</f>
        <v>359783</v>
      </c>
    </row>
    <row r="1425" spans="1:11" x14ac:dyDescent="0.2">
      <c r="A1425">
        <v>20</v>
      </c>
      <c r="B1425">
        <v>160</v>
      </c>
      <c r="C1425">
        <v>12</v>
      </c>
      <c r="D1425">
        <v>35</v>
      </c>
      <c r="E1425">
        <v>90</v>
      </c>
      <c r="F1425">
        <v>188972</v>
      </c>
      <c r="G1425">
        <v>912</v>
      </c>
      <c r="H1425">
        <v>888</v>
      </c>
      <c r="I1425">
        <v>171045</v>
      </c>
      <c r="J1425" s="4">
        <f>Table8[[#This Row],[FalsePositive]]+Table8[[#This Row],[FalseNegative]]</f>
        <v>1800</v>
      </c>
      <c r="K1425" s="4">
        <f>Table8[[#This Row],[TrueNegative]]+Table8[[#This Row],[TruePositive]]</f>
        <v>360017</v>
      </c>
    </row>
    <row r="1426" spans="1:11" x14ac:dyDescent="0.2">
      <c r="A1426">
        <v>20</v>
      </c>
      <c r="B1426">
        <v>180</v>
      </c>
      <c r="C1426">
        <v>3</v>
      </c>
      <c r="D1426">
        <v>31</v>
      </c>
      <c r="E1426">
        <v>90</v>
      </c>
      <c r="F1426">
        <v>188940</v>
      </c>
      <c r="G1426">
        <v>944</v>
      </c>
      <c r="H1426">
        <v>1265</v>
      </c>
      <c r="I1426">
        <v>170668</v>
      </c>
      <c r="J1426" s="4">
        <f>Table8[[#This Row],[FalsePositive]]+Table8[[#This Row],[FalseNegative]]</f>
        <v>2209</v>
      </c>
      <c r="K1426" s="4">
        <f>Table8[[#This Row],[TrueNegative]]+Table8[[#This Row],[TruePositive]]</f>
        <v>359608</v>
      </c>
    </row>
    <row r="1427" spans="1:11" x14ac:dyDescent="0.2">
      <c r="A1427">
        <v>20</v>
      </c>
      <c r="B1427">
        <v>180</v>
      </c>
      <c r="C1427">
        <v>6</v>
      </c>
      <c r="D1427">
        <v>31</v>
      </c>
      <c r="E1427">
        <v>90</v>
      </c>
      <c r="F1427">
        <v>189083</v>
      </c>
      <c r="G1427">
        <v>801</v>
      </c>
      <c r="H1427">
        <v>1057</v>
      </c>
      <c r="I1427">
        <v>170876</v>
      </c>
      <c r="J1427" s="4">
        <f>Table8[[#This Row],[FalsePositive]]+Table8[[#This Row],[FalseNegative]]</f>
        <v>1858</v>
      </c>
      <c r="K1427" s="4">
        <f>Table8[[#This Row],[TrueNegative]]+Table8[[#This Row],[TruePositive]]</f>
        <v>359959</v>
      </c>
    </row>
    <row r="1428" spans="1:11" x14ac:dyDescent="0.2">
      <c r="A1428">
        <v>20</v>
      </c>
      <c r="B1428">
        <v>180</v>
      </c>
      <c r="C1428">
        <v>9</v>
      </c>
      <c r="D1428">
        <v>31</v>
      </c>
      <c r="E1428">
        <v>90</v>
      </c>
      <c r="F1428">
        <v>189021</v>
      </c>
      <c r="G1428">
        <v>863</v>
      </c>
      <c r="H1428">
        <v>1166</v>
      </c>
      <c r="I1428">
        <v>170767</v>
      </c>
      <c r="J1428" s="4">
        <f>Table8[[#This Row],[FalsePositive]]+Table8[[#This Row],[FalseNegative]]</f>
        <v>2029</v>
      </c>
      <c r="K1428" s="4">
        <f>Table8[[#This Row],[TrueNegative]]+Table8[[#This Row],[TruePositive]]</f>
        <v>359788</v>
      </c>
    </row>
    <row r="1429" spans="1:11" x14ac:dyDescent="0.2">
      <c r="A1429">
        <v>20</v>
      </c>
      <c r="B1429">
        <v>180</v>
      </c>
      <c r="C1429">
        <v>12</v>
      </c>
      <c r="D1429">
        <v>31</v>
      </c>
      <c r="E1429">
        <v>90</v>
      </c>
      <c r="F1429">
        <v>189141</v>
      </c>
      <c r="G1429">
        <v>743</v>
      </c>
      <c r="H1429">
        <v>1171</v>
      </c>
      <c r="I1429">
        <v>170762</v>
      </c>
      <c r="J1429" s="4">
        <f>Table8[[#This Row],[FalsePositive]]+Table8[[#This Row],[FalseNegative]]</f>
        <v>1914</v>
      </c>
      <c r="K1429" s="4">
        <f>Table8[[#This Row],[TrueNegative]]+Table8[[#This Row],[TruePositive]]</f>
        <v>359903</v>
      </c>
    </row>
    <row r="1430" spans="1:11" x14ac:dyDescent="0.2">
      <c r="A1430">
        <v>20</v>
      </c>
      <c r="B1430">
        <v>120</v>
      </c>
      <c r="C1430">
        <v>3</v>
      </c>
      <c r="D1430">
        <v>55</v>
      </c>
      <c r="E1430">
        <v>100</v>
      </c>
      <c r="F1430">
        <v>187755</v>
      </c>
      <c r="G1430">
        <v>2129</v>
      </c>
      <c r="H1430">
        <v>2669</v>
      </c>
      <c r="I1430">
        <v>169264</v>
      </c>
      <c r="J1430" s="4">
        <f>Table8[[#This Row],[FalsePositive]]+Table8[[#This Row],[FalseNegative]]</f>
        <v>4798</v>
      </c>
      <c r="K1430" s="4">
        <f>Table8[[#This Row],[TrueNegative]]+Table8[[#This Row],[TruePositive]]</f>
        <v>357019</v>
      </c>
    </row>
    <row r="1431" spans="1:11" x14ac:dyDescent="0.2">
      <c r="A1431">
        <v>20</v>
      </c>
      <c r="B1431">
        <v>120</v>
      </c>
      <c r="C1431">
        <v>6</v>
      </c>
      <c r="D1431">
        <v>39</v>
      </c>
      <c r="E1431">
        <v>100</v>
      </c>
      <c r="F1431">
        <v>188830</v>
      </c>
      <c r="G1431">
        <v>1054</v>
      </c>
      <c r="H1431">
        <v>1408</v>
      </c>
      <c r="I1431">
        <v>170525</v>
      </c>
      <c r="J1431" s="4">
        <f>Table8[[#This Row],[FalsePositive]]+Table8[[#This Row],[FalseNegative]]</f>
        <v>2462</v>
      </c>
      <c r="K1431" s="4">
        <f>Table8[[#This Row],[TrueNegative]]+Table8[[#This Row],[TruePositive]]</f>
        <v>359355</v>
      </c>
    </row>
    <row r="1432" spans="1:11" x14ac:dyDescent="0.2">
      <c r="A1432">
        <v>20</v>
      </c>
      <c r="B1432">
        <v>120</v>
      </c>
      <c r="C1432">
        <v>9</v>
      </c>
      <c r="D1432">
        <v>43</v>
      </c>
      <c r="E1432">
        <v>100</v>
      </c>
      <c r="F1432">
        <v>188775</v>
      </c>
      <c r="G1432">
        <v>1109</v>
      </c>
      <c r="H1432">
        <v>1464</v>
      </c>
      <c r="I1432">
        <v>170469</v>
      </c>
      <c r="J1432" s="4">
        <f>Table8[[#This Row],[FalsePositive]]+Table8[[#This Row],[FalseNegative]]</f>
        <v>2573</v>
      </c>
      <c r="K1432" s="4">
        <f>Table8[[#This Row],[TrueNegative]]+Table8[[#This Row],[TruePositive]]</f>
        <v>359244</v>
      </c>
    </row>
    <row r="1433" spans="1:11" x14ac:dyDescent="0.2">
      <c r="A1433">
        <v>20</v>
      </c>
      <c r="B1433">
        <v>120</v>
      </c>
      <c r="C1433">
        <v>12</v>
      </c>
      <c r="D1433">
        <v>39</v>
      </c>
      <c r="E1433">
        <v>100</v>
      </c>
      <c r="F1433">
        <v>188916</v>
      </c>
      <c r="G1433">
        <v>968</v>
      </c>
      <c r="H1433">
        <v>941</v>
      </c>
      <c r="I1433">
        <v>170992</v>
      </c>
      <c r="J1433" s="4">
        <f>Table8[[#This Row],[FalsePositive]]+Table8[[#This Row],[FalseNegative]]</f>
        <v>1909</v>
      </c>
      <c r="K1433" s="4">
        <f>Table8[[#This Row],[TrueNegative]]+Table8[[#This Row],[TruePositive]]</f>
        <v>359908</v>
      </c>
    </row>
    <row r="1434" spans="1:11" x14ac:dyDescent="0.2">
      <c r="A1434">
        <v>20</v>
      </c>
      <c r="B1434">
        <v>160</v>
      </c>
      <c r="C1434">
        <v>3</v>
      </c>
      <c r="D1434">
        <v>41</v>
      </c>
      <c r="E1434">
        <v>100</v>
      </c>
      <c r="F1434">
        <v>188611</v>
      </c>
      <c r="G1434">
        <v>1273</v>
      </c>
      <c r="H1434">
        <v>1215</v>
      </c>
      <c r="I1434">
        <v>170718</v>
      </c>
      <c r="J1434" s="4">
        <f>Table8[[#This Row],[FalsePositive]]+Table8[[#This Row],[FalseNegative]]</f>
        <v>2488</v>
      </c>
      <c r="K1434" s="4">
        <f>Table8[[#This Row],[TrueNegative]]+Table8[[#This Row],[TruePositive]]</f>
        <v>359329</v>
      </c>
    </row>
    <row r="1435" spans="1:11" x14ac:dyDescent="0.2">
      <c r="A1435">
        <v>20</v>
      </c>
      <c r="B1435">
        <v>160</v>
      </c>
      <c r="C1435">
        <v>6</v>
      </c>
      <c r="D1435">
        <v>39</v>
      </c>
      <c r="E1435">
        <v>100</v>
      </c>
      <c r="F1435">
        <v>188851</v>
      </c>
      <c r="G1435">
        <v>1033</v>
      </c>
      <c r="H1435">
        <v>1553</v>
      </c>
      <c r="I1435">
        <v>170380</v>
      </c>
      <c r="J1435" s="4">
        <f>Table8[[#This Row],[FalsePositive]]+Table8[[#This Row],[FalseNegative]]</f>
        <v>2586</v>
      </c>
      <c r="K1435" s="4">
        <f>Table8[[#This Row],[TrueNegative]]+Table8[[#This Row],[TruePositive]]</f>
        <v>359231</v>
      </c>
    </row>
    <row r="1436" spans="1:11" x14ac:dyDescent="0.2">
      <c r="A1436">
        <v>20</v>
      </c>
      <c r="B1436">
        <v>160</v>
      </c>
      <c r="C1436">
        <v>9</v>
      </c>
      <c r="D1436">
        <v>35</v>
      </c>
      <c r="E1436">
        <v>100</v>
      </c>
      <c r="F1436">
        <v>188801</v>
      </c>
      <c r="G1436">
        <v>1083</v>
      </c>
      <c r="H1436">
        <v>1336</v>
      </c>
      <c r="I1436">
        <v>170597</v>
      </c>
      <c r="J1436" s="4">
        <f>Table8[[#This Row],[FalsePositive]]+Table8[[#This Row],[FalseNegative]]</f>
        <v>2419</v>
      </c>
      <c r="K1436" s="4">
        <f>Table8[[#This Row],[TrueNegative]]+Table8[[#This Row],[TruePositive]]</f>
        <v>359398</v>
      </c>
    </row>
    <row r="1437" spans="1:11" x14ac:dyDescent="0.2">
      <c r="A1437">
        <v>20</v>
      </c>
      <c r="B1437">
        <v>160</v>
      </c>
      <c r="C1437">
        <v>12</v>
      </c>
      <c r="D1437">
        <v>35</v>
      </c>
      <c r="E1437">
        <v>100</v>
      </c>
      <c r="F1437">
        <v>188857</v>
      </c>
      <c r="G1437">
        <v>1027</v>
      </c>
      <c r="H1437">
        <v>1434</v>
      </c>
      <c r="I1437">
        <v>170499</v>
      </c>
      <c r="J1437" s="4">
        <f>Table8[[#This Row],[FalsePositive]]+Table8[[#This Row],[FalseNegative]]</f>
        <v>2461</v>
      </c>
      <c r="K1437" s="4">
        <f>Table8[[#This Row],[TrueNegative]]+Table8[[#This Row],[TruePositive]]</f>
        <v>359356</v>
      </c>
    </row>
    <row r="1438" spans="1:11" x14ac:dyDescent="0.2">
      <c r="A1438">
        <v>20</v>
      </c>
      <c r="B1438">
        <v>180</v>
      </c>
      <c r="C1438">
        <v>3</v>
      </c>
      <c r="D1438">
        <v>33</v>
      </c>
      <c r="E1438">
        <v>100</v>
      </c>
      <c r="F1438">
        <v>188974</v>
      </c>
      <c r="G1438">
        <v>910</v>
      </c>
      <c r="H1438">
        <v>1291</v>
      </c>
      <c r="I1438">
        <v>170642</v>
      </c>
      <c r="J1438" s="4">
        <f>Table8[[#This Row],[FalsePositive]]+Table8[[#This Row],[FalseNegative]]</f>
        <v>2201</v>
      </c>
      <c r="K1438" s="4">
        <f>Table8[[#This Row],[TrueNegative]]+Table8[[#This Row],[TruePositive]]</f>
        <v>359616</v>
      </c>
    </row>
    <row r="1439" spans="1:11" x14ac:dyDescent="0.2">
      <c r="A1439">
        <v>20</v>
      </c>
      <c r="B1439">
        <v>180</v>
      </c>
      <c r="C1439">
        <v>6</v>
      </c>
      <c r="D1439">
        <v>29</v>
      </c>
      <c r="E1439">
        <v>100</v>
      </c>
      <c r="F1439">
        <v>189277</v>
      </c>
      <c r="G1439">
        <v>607</v>
      </c>
      <c r="H1439">
        <v>1154</v>
      </c>
      <c r="I1439">
        <v>170779</v>
      </c>
      <c r="J1439" s="4">
        <f>Table8[[#This Row],[FalsePositive]]+Table8[[#This Row],[FalseNegative]]</f>
        <v>1761</v>
      </c>
      <c r="K1439" s="4">
        <f>Table8[[#This Row],[TrueNegative]]+Table8[[#This Row],[TruePositive]]</f>
        <v>360056</v>
      </c>
    </row>
    <row r="1440" spans="1:11" x14ac:dyDescent="0.2">
      <c r="A1440">
        <v>20</v>
      </c>
      <c r="B1440">
        <v>180</v>
      </c>
      <c r="C1440">
        <v>9</v>
      </c>
      <c r="D1440">
        <v>33</v>
      </c>
      <c r="E1440">
        <v>100</v>
      </c>
      <c r="F1440">
        <v>189250</v>
      </c>
      <c r="G1440">
        <v>634</v>
      </c>
      <c r="H1440">
        <v>1484</v>
      </c>
      <c r="I1440">
        <v>170449</v>
      </c>
      <c r="J1440" s="4">
        <f>Table8[[#This Row],[FalsePositive]]+Table8[[#This Row],[FalseNegative]]</f>
        <v>2118</v>
      </c>
      <c r="K1440" s="4">
        <f>Table8[[#This Row],[TrueNegative]]+Table8[[#This Row],[TruePositive]]</f>
        <v>359699</v>
      </c>
    </row>
    <row r="1441" spans="1:11" x14ac:dyDescent="0.2">
      <c r="A1441">
        <v>20</v>
      </c>
      <c r="B1441">
        <v>180</v>
      </c>
      <c r="C1441">
        <v>12</v>
      </c>
      <c r="D1441">
        <v>33</v>
      </c>
      <c r="E1441">
        <v>100</v>
      </c>
      <c r="F1441">
        <v>189252</v>
      </c>
      <c r="G1441">
        <v>632</v>
      </c>
      <c r="H1441">
        <v>1616</v>
      </c>
      <c r="I1441">
        <v>170317</v>
      </c>
      <c r="J1441" s="4">
        <f>Table8[[#This Row],[FalsePositive]]+Table8[[#This Row],[FalseNegative]]</f>
        <v>2248</v>
      </c>
      <c r="K1441" s="4">
        <f>Table8[[#This Row],[TrueNegative]]+Table8[[#This Row],[TruePositive]]</f>
        <v>359569</v>
      </c>
    </row>
    <row r="1442" spans="1:11" x14ac:dyDescent="0.2">
      <c r="A1442">
        <v>22</v>
      </c>
      <c r="B1442">
        <v>120</v>
      </c>
      <c r="C1442">
        <v>3</v>
      </c>
      <c r="D1442">
        <v>43</v>
      </c>
      <c r="E1442">
        <v>10</v>
      </c>
      <c r="F1442">
        <v>185050</v>
      </c>
      <c r="G1442">
        <v>579</v>
      </c>
      <c r="H1442">
        <v>1651</v>
      </c>
      <c r="I1442">
        <v>126319</v>
      </c>
      <c r="J1442" s="4">
        <f>Table8[[#This Row],[FalsePositive]]+Table8[[#This Row],[FalseNegative]]</f>
        <v>2230</v>
      </c>
      <c r="K1442" s="4">
        <f>Table8[[#This Row],[TrueNegative]]+Table8[[#This Row],[TruePositive]]</f>
        <v>311369</v>
      </c>
    </row>
    <row r="1443" spans="1:11" x14ac:dyDescent="0.2">
      <c r="A1443">
        <v>22</v>
      </c>
      <c r="B1443">
        <v>120</v>
      </c>
      <c r="C1443">
        <v>6</v>
      </c>
      <c r="D1443">
        <v>41</v>
      </c>
      <c r="E1443">
        <v>10</v>
      </c>
      <c r="F1443">
        <v>185231</v>
      </c>
      <c r="G1443">
        <v>398</v>
      </c>
      <c r="H1443">
        <v>1590</v>
      </c>
      <c r="I1443">
        <v>126380</v>
      </c>
      <c r="J1443" s="4">
        <f>Table8[[#This Row],[FalsePositive]]+Table8[[#This Row],[FalseNegative]]</f>
        <v>1988</v>
      </c>
      <c r="K1443" s="4">
        <f>Table8[[#This Row],[TrueNegative]]+Table8[[#This Row],[TruePositive]]</f>
        <v>311611</v>
      </c>
    </row>
    <row r="1444" spans="1:11" x14ac:dyDescent="0.2">
      <c r="A1444">
        <v>22</v>
      </c>
      <c r="B1444">
        <v>120</v>
      </c>
      <c r="C1444">
        <v>9</v>
      </c>
      <c r="D1444">
        <v>43</v>
      </c>
      <c r="E1444">
        <v>10</v>
      </c>
      <c r="F1444">
        <v>184848</v>
      </c>
      <c r="G1444">
        <v>781</v>
      </c>
      <c r="H1444">
        <v>1785</v>
      </c>
      <c r="I1444">
        <v>126185</v>
      </c>
      <c r="J1444" s="4">
        <f>Table8[[#This Row],[FalsePositive]]+Table8[[#This Row],[FalseNegative]]</f>
        <v>2566</v>
      </c>
      <c r="K1444" s="4">
        <f>Table8[[#This Row],[TrueNegative]]+Table8[[#This Row],[TruePositive]]</f>
        <v>311033</v>
      </c>
    </row>
    <row r="1445" spans="1:11" x14ac:dyDescent="0.2">
      <c r="A1445">
        <v>22</v>
      </c>
      <c r="B1445">
        <v>120</v>
      </c>
      <c r="C1445">
        <v>12</v>
      </c>
      <c r="D1445">
        <v>39</v>
      </c>
      <c r="E1445">
        <v>10</v>
      </c>
      <c r="F1445">
        <v>185347</v>
      </c>
      <c r="G1445">
        <v>282</v>
      </c>
      <c r="H1445">
        <v>1715</v>
      </c>
      <c r="I1445">
        <v>126255</v>
      </c>
      <c r="J1445" s="4">
        <f>Table8[[#This Row],[FalsePositive]]+Table8[[#This Row],[FalseNegative]]</f>
        <v>1997</v>
      </c>
      <c r="K1445" s="4">
        <f>Table8[[#This Row],[TrueNegative]]+Table8[[#This Row],[TruePositive]]</f>
        <v>311602</v>
      </c>
    </row>
    <row r="1446" spans="1:11" x14ac:dyDescent="0.2">
      <c r="A1446">
        <v>22</v>
      </c>
      <c r="B1446">
        <v>160</v>
      </c>
      <c r="C1446">
        <v>3</v>
      </c>
      <c r="D1446">
        <v>39</v>
      </c>
      <c r="E1446">
        <v>10</v>
      </c>
      <c r="F1446">
        <v>185123</v>
      </c>
      <c r="G1446">
        <v>506</v>
      </c>
      <c r="H1446">
        <v>1930</v>
      </c>
      <c r="I1446">
        <v>126040</v>
      </c>
      <c r="J1446" s="4">
        <f>Table8[[#This Row],[FalsePositive]]+Table8[[#This Row],[FalseNegative]]</f>
        <v>2436</v>
      </c>
      <c r="K1446" s="4">
        <f>Table8[[#This Row],[TrueNegative]]+Table8[[#This Row],[TruePositive]]</f>
        <v>311163</v>
      </c>
    </row>
    <row r="1447" spans="1:11" x14ac:dyDescent="0.2">
      <c r="A1447">
        <v>22</v>
      </c>
      <c r="B1447">
        <v>160</v>
      </c>
      <c r="C1447">
        <v>6</v>
      </c>
      <c r="D1447">
        <v>43</v>
      </c>
      <c r="E1447">
        <v>10</v>
      </c>
      <c r="F1447">
        <v>184929</v>
      </c>
      <c r="G1447">
        <v>700</v>
      </c>
      <c r="H1447">
        <v>1844</v>
      </c>
      <c r="I1447">
        <v>126126</v>
      </c>
      <c r="J1447" s="4">
        <f>Table8[[#This Row],[FalsePositive]]+Table8[[#This Row],[FalseNegative]]</f>
        <v>2544</v>
      </c>
      <c r="K1447" s="4">
        <f>Table8[[#This Row],[TrueNegative]]+Table8[[#This Row],[TruePositive]]</f>
        <v>311055</v>
      </c>
    </row>
    <row r="1448" spans="1:11" x14ac:dyDescent="0.2">
      <c r="A1448">
        <v>22</v>
      </c>
      <c r="B1448">
        <v>160</v>
      </c>
      <c r="C1448">
        <v>9</v>
      </c>
      <c r="D1448">
        <v>43</v>
      </c>
      <c r="E1448">
        <v>10</v>
      </c>
      <c r="F1448">
        <v>185290</v>
      </c>
      <c r="G1448">
        <v>339</v>
      </c>
      <c r="H1448">
        <v>1805</v>
      </c>
      <c r="I1448">
        <v>126165</v>
      </c>
      <c r="J1448" s="4">
        <f>Table8[[#This Row],[FalsePositive]]+Table8[[#This Row],[FalseNegative]]</f>
        <v>2144</v>
      </c>
      <c r="K1448" s="4">
        <f>Table8[[#This Row],[TrueNegative]]+Table8[[#This Row],[TruePositive]]</f>
        <v>311455</v>
      </c>
    </row>
    <row r="1449" spans="1:11" x14ac:dyDescent="0.2">
      <c r="A1449">
        <v>22</v>
      </c>
      <c r="B1449">
        <v>160</v>
      </c>
      <c r="C1449">
        <v>12</v>
      </c>
      <c r="D1449">
        <v>41</v>
      </c>
      <c r="E1449">
        <v>10</v>
      </c>
      <c r="F1449">
        <v>185166</v>
      </c>
      <c r="G1449">
        <v>463</v>
      </c>
      <c r="H1449">
        <v>1867</v>
      </c>
      <c r="I1449">
        <v>126103</v>
      </c>
      <c r="J1449" s="4">
        <f>Table8[[#This Row],[FalsePositive]]+Table8[[#This Row],[FalseNegative]]</f>
        <v>2330</v>
      </c>
      <c r="K1449" s="4">
        <f>Table8[[#This Row],[TrueNegative]]+Table8[[#This Row],[TruePositive]]</f>
        <v>311269</v>
      </c>
    </row>
    <row r="1450" spans="1:11" x14ac:dyDescent="0.2">
      <c r="A1450">
        <v>22</v>
      </c>
      <c r="B1450">
        <v>180</v>
      </c>
      <c r="C1450">
        <v>3</v>
      </c>
      <c r="D1450">
        <v>37</v>
      </c>
      <c r="E1450">
        <v>10</v>
      </c>
      <c r="F1450">
        <v>185346</v>
      </c>
      <c r="G1450">
        <v>283</v>
      </c>
      <c r="H1450">
        <v>1955</v>
      </c>
      <c r="I1450">
        <v>126015</v>
      </c>
      <c r="J1450" s="4">
        <f>Table8[[#This Row],[FalsePositive]]+Table8[[#This Row],[FalseNegative]]</f>
        <v>2238</v>
      </c>
      <c r="K1450" s="4">
        <f>Table8[[#This Row],[TrueNegative]]+Table8[[#This Row],[TruePositive]]</f>
        <v>311361</v>
      </c>
    </row>
    <row r="1451" spans="1:11" x14ac:dyDescent="0.2">
      <c r="A1451">
        <v>22</v>
      </c>
      <c r="B1451">
        <v>180</v>
      </c>
      <c r="C1451">
        <v>6</v>
      </c>
      <c r="D1451">
        <v>35</v>
      </c>
      <c r="E1451">
        <v>10</v>
      </c>
      <c r="F1451">
        <v>185623</v>
      </c>
      <c r="G1451">
        <v>6</v>
      </c>
      <c r="H1451">
        <v>2006</v>
      </c>
      <c r="I1451">
        <v>125964</v>
      </c>
      <c r="J1451" s="4">
        <f>Table8[[#This Row],[FalsePositive]]+Table8[[#This Row],[FalseNegative]]</f>
        <v>2012</v>
      </c>
      <c r="K1451" s="4">
        <f>Table8[[#This Row],[TrueNegative]]+Table8[[#This Row],[TruePositive]]</f>
        <v>311587</v>
      </c>
    </row>
    <row r="1452" spans="1:11" x14ac:dyDescent="0.2">
      <c r="A1452">
        <v>22</v>
      </c>
      <c r="B1452">
        <v>180</v>
      </c>
      <c r="C1452">
        <v>9</v>
      </c>
      <c r="D1452">
        <v>37</v>
      </c>
      <c r="E1452">
        <v>10</v>
      </c>
      <c r="F1452">
        <v>185516</v>
      </c>
      <c r="G1452">
        <v>113</v>
      </c>
      <c r="H1452">
        <v>2010</v>
      </c>
      <c r="I1452">
        <v>125960</v>
      </c>
      <c r="J1452" s="4">
        <f>Table8[[#This Row],[FalsePositive]]+Table8[[#This Row],[FalseNegative]]</f>
        <v>2123</v>
      </c>
      <c r="K1452" s="4">
        <f>Table8[[#This Row],[TrueNegative]]+Table8[[#This Row],[TruePositive]]</f>
        <v>311476</v>
      </c>
    </row>
    <row r="1453" spans="1:11" x14ac:dyDescent="0.2">
      <c r="A1453">
        <v>22</v>
      </c>
      <c r="B1453">
        <v>180</v>
      </c>
      <c r="C1453">
        <v>12</v>
      </c>
      <c r="D1453">
        <v>37</v>
      </c>
      <c r="E1453">
        <v>10</v>
      </c>
      <c r="F1453">
        <v>185463</v>
      </c>
      <c r="G1453">
        <v>166</v>
      </c>
      <c r="H1453">
        <v>1944</v>
      </c>
      <c r="I1453">
        <v>126026</v>
      </c>
      <c r="J1453" s="4">
        <f>Table8[[#This Row],[FalsePositive]]+Table8[[#This Row],[FalseNegative]]</f>
        <v>2110</v>
      </c>
      <c r="K1453" s="4">
        <f>Table8[[#This Row],[TrueNegative]]+Table8[[#This Row],[TruePositive]]</f>
        <v>311489</v>
      </c>
    </row>
    <row r="1454" spans="1:11" x14ac:dyDescent="0.2">
      <c r="A1454">
        <v>22</v>
      </c>
      <c r="B1454">
        <v>120</v>
      </c>
      <c r="C1454">
        <v>3</v>
      </c>
      <c r="D1454">
        <v>41</v>
      </c>
      <c r="E1454">
        <v>20</v>
      </c>
      <c r="F1454">
        <v>185074</v>
      </c>
      <c r="G1454">
        <v>555</v>
      </c>
      <c r="H1454">
        <v>1640</v>
      </c>
      <c r="I1454">
        <v>126330</v>
      </c>
      <c r="J1454" s="4">
        <f>Table8[[#This Row],[FalsePositive]]+Table8[[#This Row],[FalseNegative]]</f>
        <v>2195</v>
      </c>
      <c r="K1454" s="4">
        <f>Table8[[#This Row],[TrueNegative]]+Table8[[#This Row],[TruePositive]]</f>
        <v>311404</v>
      </c>
    </row>
    <row r="1455" spans="1:11" x14ac:dyDescent="0.2">
      <c r="A1455">
        <v>22</v>
      </c>
      <c r="B1455">
        <v>120</v>
      </c>
      <c r="C1455">
        <v>6</v>
      </c>
      <c r="D1455">
        <v>43</v>
      </c>
      <c r="E1455">
        <v>20</v>
      </c>
      <c r="F1455">
        <v>184917</v>
      </c>
      <c r="G1455">
        <v>712</v>
      </c>
      <c r="H1455">
        <v>1825</v>
      </c>
      <c r="I1455">
        <v>126145</v>
      </c>
      <c r="J1455" s="4">
        <f>Table8[[#This Row],[FalsePositive]]+Table8[[#This Row],[FalseNegative]]</f>
        <v>2537</v>
      </c>
      <c r="K1455" s="4">
        <f>Table8[[#This Row],[TrueNegative]]+Table8[[#This Row],[TruePositive]]</f>
        <v>311062</v>
      </c>
    </row>
    <row r="1456" spans="1:11" x14ac:dyDescent="0.2">
      <c r="A1456">
        <v>22</v>
      </c>
      <c r="B1456">
        <v>120</v>
      </c>
      <c r="C1456">
        <v>9</v>
      </c>
      <c r="D1456">
        <v>43</v>
      </c>
      <c r="E1456">
        <v>20</v>
      </c>
      <c r="F1456">
        <v>184908</v>
      </c>
      <c r="G1456">
        <v>721</v>
      </c>
      <c r="H1456">
        <v>1719</v>
      </c>
      <c r="I1456">
        <v>126251</v>
      </c>
      <c r="J1456" s="4">
        <f>Table8[[#This Row],[FalsePositive]]+Table8[[#This Row],[FalseNegative]]</f>
        <v>2440</v>
      </c>
      <c r="K1456" s="4">
        <f>Table8[[#This Row],[TrueNegative]]+Table8[[#This Row],[TruePositive]]</f>
        <v>311159</v>
      </c>
    </row>
    <row r="1457" spans="1:11" x14ac:dyDescent="0.2">
      <c r="A1457">
        <v>22</v>
      </c>
      <c r="B1457">
        <v>120</v>
      </c>
      <c r="C1457">
        <v>12</v>
      </c>
      <c r="D1457">
        <v>43</v>
      </c>
      <c r="E1457">
        <v>20</v>
      </c>
      <c r="F1457">
        <v>184827</v>
      </c>
      <c r="G1457">
        <v>802</v>
      </c>
      <c r="H1457">
        <v>1768</v>
      </c>
      <c r="I1457">
        <v>126202</v>
      </c>
      <c r="J1457" s="4">
        <f>Table8[[#This Row],[FalsePositive]]+Table8[[#This Row],[FalseNegative]]</f>
        <v>2570</v>
      </c>
      <c r="K1457" s="4">
        <f>Table8[[#This Row],[TrueNegative]]+Table8[[#This Row],[TruePositive]]</f>
        <v>311029</v>
      </c>
    </row>
    <row r="1458" spans="1:11" x14ac:dyDescent="0.2">
      <c r="A1458">
        <v>22</v>
      </c>
      <c r="B1458">
        <v>160</v>
      </c>
      <c r="C1458">
        <v>3</v>
      </c>
      <c r="D1458">
        <v>43</v>
      </c>
      <c r="E1458">
        <v>20</v>
      </c>
      <c r="F1458">
        <v>184962</v>
      </c>
      <c r="G1458">
        <v>667</v>
      </c>
      <c r="H1458">
        <v>1941</v>
      </c>
      <c r="I1458">
        <v>126029</v>
      </c>
      <c r="J1458" s="4">
        <f>Table8[[#This Row],[FalsePositive]]+Table8[[#This Row],[FalseNegative]]</f>
        <v>2608</v>
      </c>
      <c r="K1458" s="4">
        <f>Table8[[#This Row],[TrueNegative]]+Table8[[#This Row],[TruePositive]]</f>
        <v>310991</v>
      </c>
    </row>
    <row r="1459" spans="1:11" x14ac:dyDescent="0.2">
      <c r="A1459">
        <v>22</v>
      </c>
      <c r="B1459">
        <v>160</v>
      </c>
      <c r="C1459">
        <v>6</v>
      </c>
      <c r="D1459">
        <v>43</v>
      </c>
      <c r="E1459">
        <v>20</v>
      </c>
      <c r="F1459">
        <v>184963</v>
      </c>
      <c r="G1459">
        <v>666</v>
      </c>
      <c r="H1459">
        <v>1880</v>
      </c>
      <c r="I1459">
        <v>126090</v>
      </c>
      <c r="J1459" s="4">
        <f>Table8[[#This Row],[FalsePositive]]+Table8[[#This Row],[FalseNegative]]</f>
        <v>2546</v>
      </c>
      <c r="K1459" s="4">
        <f>Table8[[#This Row],[TrueNegative]]+Table8[[#This Row],[TruePositive]]</f>
        <v>311053</v>
      </c>
    </row>
    <row r="1460" spans="1:11" x14ac:dyDescent="0.2">
      <c r="A1460">
        <v>22</v>
      </c>
      <c r="B1460">
        <v>160</v>
      </c>
      <c r="C1460">
        <v>9</v>
      </c>
      <c r="D1460">
        <v>45</v>
      </c>
      <c r="E1460">
        <v>20</v>
      </c>
      <c r="F1460">
        <v>184689</v>
      </c>
      <c r="G1460">
        <v>940</v>
      </c>
      <c r="H1460">
        <v>1909</v>
      </c>
      <c r="I1460">
        <v>126061</v>
      </c>
      <c r="J1460" s="4">
        <f>Table8[[#This Row],[FalsePositive]]+Table8[[#This Row],[FalseNegative]]</f>
        <v>2849</v>
      </c>
      <c r="K1460" s="4">
        <f>Table8[[#This Row],[TrueNegative]]+Table8[[#This Row],[TruePositive]]</f>
        <v>310750</v>
      </c>
    </row>
    <row r="1461" spans="1:11" x14ac:dyDescent="0.2">
      <c r="A1461">
        <v>22</v>
      </c>
      <c r="B1461">
        <v>160</v>
      </c>
      <c r="C1461">
        <v>12</v>
      </c>
      <c r="D1461">
        <v>43</v>
      </c>
      <c r="E1461">
        <v>20</v>
      </c>
      <c r="F1461">
        <v>185006</v>
      </c>
      <c r="G1461">
        <v>623</v>
      </c>
      <c r="H1461">
        <v>1893</v>
      </c>
      <c r="I1461">
        <v>126077</v>
      </c>
      <c r="J1461" s="4">
        <f>Table8[[#This Row],[FalsePositive]]+Table8[[#This Row],[FalseNegative]]</f>
        <v>2516</v>
      </c>
      <c r="K1461" s="4">
        <f>Table8[[#This Row],[TrueNegative]]+Table8[[#This Row],[TruePositive]]</f>
        <v>311083</v>
      </c>
    </row>
    <row r="1462" spans="1:11" x14ac:dyDescent="0.2">
      <c r="A1462">
        <v>22</v>
      </c>
      <c r="B1462">
        <v>180</v>
      </c>
      <c r="C1462">
        <v>3</v>
      </c>
      <c r="D1462">
        <v>39</v>
      </c>
      <c r="E1462">
        <v>20</v>
      </c>
      <c r="F1462">
        <v>185226</v>
      </c>
      <c r="G1462">
        <v>403</v>
      </c>
      <c r="H1462">
        <v>1946</v>
      </c>
      <c r="I1462">
        <v>126024</v>
      </c>
      <c r="J1462" s="4">
        <f>Table8[[#This Row],[FalsePositive]]+Table8[[#This Row],[FalseNegative]]</f>
        <v>2349</v>
      </c>
      <c r="K1462" s="4">
        <f>Table8[[#This Row],[TrueNegative]]+Table8[[#This Row],[TruePositive]]</f>
        <v>311250</v>
      </c>
    </row>
    <row r="1463" spans="1:11" x14ac:dyDescent="0.2">
      <c r="A1463">
        <v>22</v>
      </c>
      <c r="B1463">
        <v>180</v>
      </c>
      <c r="C1463">
        <v>6</v>
      </c>
      <c r="D1463">
        <v>37</v>
      </c>
      <c r="E1463">
        <v>20</v>
      </c>
      <c r="F1463">
        <v>185356</v>
      </c>
      <c r="G1463">
        <v>273</v>
      </c>
      <c r="H1463">
        <v>2072</v>
      </c>
      <c r="I1463">
        <v>125898</v>
      </c>
      <c r="J1463" s="4">
        <f>Table8[[#This Row],[FalsePositive]]+Table8[[#This Row],[FalseNegative]]</f>
        <v>2345</v>
      </c>
      <c r="K1463" s="4">
        <f>Table8[[#This Row],[TrueNegative]]+Table8[[#This Row],[TruePositive]]</f>
        <v>311254</v>
      </c>
    </row>
    <row r="1464" spans="1:11" x14ac:dyDescent="0.2">
      <c r="A1464">
        <v>22</v>
      </c>
      <c r="B1464">
        <v>180</v>
      </c>
      <c r="C1464">
        <v>9</v>
      </c>
      <c r="D1464">
        <v>39</v>
      </c>
      <c r="E1464">
        <v>20</v>
      </c>
      <c r="F1464">
        <v>185412</v>
      </c>
      <c r="G1464">
        <v>217</v>
      </c>
      <c r="H1464">
        <v>1995</v>
      </c>
      <c r="I1464">
        <v>125975</v>
      </c>
      <c r="J1464" s="4">
        <f>Table8[[#This Row],[FalsePositive]]+Table8[[#This Row],[FalseNegative]]</f>
        <v>2212</v>
      </c>
      <c r="K1464" s="4">
        <f>Table8[[#This Row],[TrueNegative]]+Table8[[#This Row],[TruePositive]]</f>
        <v>311387</v>
      </c>
    </row>
    <row r="1465" spans="1:11" x14ac:dyDescent="0.2">
      <c r="A1465">
        <v>22</v>
      </c>
      <c r="B1465">
        <v>180</v>
      </c>
      <c r="C1465">
        <v>12</v>
      </c>
      <c r="D1465">
        <v>35</v>
      </c>
      <c r="E1465">
        <v>20</v>
      </c>
      <c r="F1465">
        <v>185623</v>
      </c>
      <c r="G1465">
        <v>6</v>
      </c>
      <c r="H1465">
        <v>1949</v>
      </c>
      <c r="I1465">
        <v>126021</v>
      </c>
      <c r="J1465" s="4">
        <f>Table8[[#This Row],[FalsePositive]]+Table8[[#This Row],[FalseNegative]]</f>
        <v>1955</v>
      </c>
      <c r="K1465" s="4">
        <f>Table8[[#This Row],[TrueNegative]]+Table8[[#This Row],[TruePositive]]</f>
        <v>311644</v>
      </c>
    </row>
    <row r="1466" spans="1:11" x14ac:dyDescent="0.2">
      <c r="A1466">
        <v>22</v>
      </c>
      <c r="B1466">
        <v>120</v>
      </c>
      <c r="C1466">
        <v>3</v>
      </c>
      <c r="D1466">
        <v>39</v>
      </c>
      <c r="E1466">
        <v>30</v>
      </c>
      <c r="F1466">
        <v>185231</v>
      </c>
      <c r="G1466">
        <v>398</v>
      </c>
      <c r="H1466">
        <v>1763</v>
      </c>
      <c r="I1466">
        <v>126207</v>
      </c>
      <c r="J1466" s="4">
        <f>Table8[[#This Row],[FalsePositive]]+Table8[[#This Row],[FalseNegative]]</f>
        <v>2161</v>
      </c>
      <c r="K1466" s="4">
        <f>Table8[[#This Row],[TrueNegative]]+Table8[[#This Row],[TruePositive]]</f>
        <v>311438</v>
      </c>
    </row>
    <row r="1467" spans="1:11" x14ac:dyDescent="0.2">
      <c r="A1467">
        <v>22</v>
      </c>
      <c r="B1467">
        <v>120</v>
      </c>
      <c r="C1467">
        <v>6</v>
      </c>
      <c r="D1467">
        <v>41</v>
      </c>
      <c r="E1467">
        <v>30</v>
      </c>
      <c r="F1467">
        <v>185019</v>
      </c>
      <c r="G1467">
        <v>610</v>
      </c>
      <c r="H1467">
        <v>1840</v>
      </c>
      <c r="I1467">
        <v>126130</v>
      </c>
      <c r="J1467" s="4">
        <f>Table8[[#This Row],[FalsePositive]]+Table8[[#This Row],[FalseNegative]]</f>
        <v>2450</v>
      </c>
      <c r="K1467" s="4">
        <f>Table8[[#This Row],[TrueNegative]]+Table8[[#This Row],[TruePositive]]</f>
        <v>311149</v>
      </c>
    </row>
    <row r="1468" spans="1:11" x14ac:dyDescent="0.2">
      <c r="A1468">
        <v>22</v>
      </c>
      <c r="B1468">
        <v>120</v>
      </c>
      <c r="C1468">
        <v>9</v>
      </c>
      <c r="D1468">
        <v>43</v>
      </c>
      <c r="E1468">
        <v>30</v>
      </c>
      <c r="F1468">
        <v>185064</v>
      </c>
      <c r="G1468">
        <v>565</v>
      </c>
      <c r="H1468">
        <v>1578</v>
      </c>
      <c r="I1468">
        <v>126392</v>
      </c>
      <c r="J1468" s="4">
        <f>Table8[[#This Row],[FalsePositive]]+Table8[[#This Row],[FalseNegative]]</f>
        <v>2143</v>
      </c>
      <c r="K1468" s="4">
        <f>Table8[[#This Row],[TrueNegative]]+Table8[[#This Row],[TruePositive]]</f>
        <v>311456</v>
      </c>
    </row>
    <row r="1469" spans="1:11" x14ac:dyDescent="0.2">
      <c r="A1469">
        <v>22</v>
      </c>
      <c r="B1469">
        <v>120</v>
      </c>
      <c r="C1469">
        <v>12</v>
      </c>
      <c r="D1469">
        <v>43</v>
      </c>
      <c r="E1469">
        <v>30</v>
      </c>
      <c r="F1469">
        <v>184931</v>
      </c>
      <c r="G1469">
        <v>698</v>
      </c>
      <c r="H1469">
        <v>1572</v>
      </c>
      <c r="I1469">
        <v>126398</v>
      </c>
      <c r="J1469" s="4">
        <f>Table8[[#This Row],[FalsePositive]]+Table8[[#This Row],[FalseNegative]]</f>
        <v>2270</v>
      </c>
      <c r="K1469" s="4">
        <f>Table8[[#This Row],[TrueNegative]]+Table8[[#This Row],[TruePositive]]</f>
        <v>311329</v>
      </c>
    </row>
    <row r="1470" spans="1:11" x14ac:dyDescent="0.2">
      <c r="A1470">
        <v>22</v>
      </c>
      <c r="B1470">
        <v>160</v>
      </c>
      <c r="C1470">
        <v>3</v>
      </c>
      <c r="D1470">
        <v>45</v>
      </c>
      <c r="E1470">
        <v>30</v>
      </c>
      <c r="F1470">
        <v>185027</v>
      </c>
      <c r="G1470">
        <v>602</v>
      </c>
      <c r="H1470">
        <v>1989</v>
      </c>
      <c r="I1470">
        <v>125981</v>
      </c>
      <c r="J1470" s="4">
        <f>Table8[[#This Row],[FalsePositive]]+Table8[[#This Row],[FalseNegative]]</f>
        <v>2591</v>
      </c>
      <c r="K1470" s="4">
        <f>Table8[[#This Row],[TrueNegative]]+Table8[[#This Row],[TruePositive]]</f>
        <v>311008</v>
      </c>
    </row>
    <row r="1471" spans="1:11" x14ac:dyDescent="0.2">
      <c r="A1471">
        <v>22</v>
      </c>
      <c r="B1471">
        <v>160</v>
      </c>
      <c r="C1471">
        <v>6</v>
      </c>
      <c r="D1471">
        <v>43</v>
      </c>
      <c r="E1471">
        <v>30</v>
      </c>
      <c r="F1471">
        <v>184947</v>
      </c>
      <c r="G1471">
        <v>682</v>
      </c>
      <c r="H1471">
        <v>1827</v>
      </c>
      <c r="I1471">
        <v>126143</v>
      </c>
      <c r="J1471" s="4">
        <f>Table8[[#This Row],[FalsePositive]]+Table8[[#This Row],[FalseNegative]]</f>
        <v>2509</v>
      </c>
      <c r="K1471" s="4">
        <f>Table8[[#This Row],[TrueNegative]]+Table8[[#This Row],[TruePositive]]</f>
        <v>311090</v>
      </c>
    </row>
    <row r="1472" spans="1:11" x14ac:dyDescent="0.2">
      <c r="A1472">
        <v>22</v>
      </c>
      <c r="B1472">
        <v>160</v>
      </c>
      <c r="C1472">
        <v>9</v>
      </c>
      <c r="D1472">
        <v>45</v>
      </c>
      <c r="E1472">
        <v>30</v>
      </c>
      <c r="F1472">
        <v>184828</v>
      </c>
      <c r="G1472">
        <v>801</v>
      </c>
      <c r="H1472">
        <v>1948</v>
      </c>
      <c r="I1472">
        <v>126022</v>
      </c>
      <c r="J1472" s="4">
        <f>Table8[[#This Row],[FalsePositive]]+Table8[[#This Row],[FalseNegative]]</f>
        <v>2749</v>
      </c>
      <c r="K1472" s="4">
        <f>Table8[[#This Row],[TrueNegative]]+Table8[[#This Row],[TruePositive]]</f>
        <v>310850</v>
      </c>
    </row>
    <row r="1473" spans="1:11" x14ac:dyDescent="0.2">
      <c r="A1473">
        <v>22</v>
      </c>
      <c r="B1473">
        <v>160</v>
      </c>
      <c r="C1473">
        <v>12</v>
      </c>
      <c r="D1473">
        <v>43</v>
      </c>
      <c r="E1473">
        <v>30</v>
      </c>
      <c r="F1473">
        <v>184917</v>
      </c>
      <c r="G1473">
        <v>712</v>
      </c>
      <c r="H1473">
        <v>1893</v>
      </c>
      <c r="I1473">
        <v>126077</v>
      </c>
      <c r="J1473" s="4">
        <f>Table8[[#This Row],[FalsePositive]]+Table8[[#This Row],[FalseNegative]]</f>
        <v>2605</v>
      </c>
      <c r="K1473" s="4">
        <f>Table8[[#This Row],[TrueNegative]]+Table8[[#This Row],[TruePositive]]</f>
        <v>310994</v>
      </c>
    </row>
    <row r="1474" spans="1:11" x14ac:dyDescent="0.2">
      <c r="A1474">
        <v>22</v>
      </c>
      <c r="B1474">
        <v>180</v>
      </c>
      <c r="C1474">
        <v>3</v>
      </c>
      <c r="D1474">
        <v>39</v>
      </c>
      <c r="E1474">
        <v>30</v>
      </c>
      <c r="F1474">
        <v>185228</v>
      </c>
      <c r="G1474">
        <v>401</v>
      </c>
      <c r="H1474">
        <v>2057</v>
      </c>
      <c r="I1474">
        <v>125913</v>
      </c>
      <c r="J1474" s="4">
        <f>Table8[[#This Row],[FalsePositive]]+Table8[[#This Row],[FalseNegative]]</f>
        <v>2458</v>
      </c>
      <c r="K1474" s="4">
        <f>Table8[[#This Row],[TrueNegative]]+Table8[[#This Row],[TruePositive]]</f>
        <v>311141</v>
      </c>
    </row>
    <row r="1475" spans="1:11" x14ac:dyDescent="0.2">
      <c r="A1475">
        <v>22</v>
      </c>
      <c r="B1475">
        <v>180</v>
      </c>
      <c r="C1475">
        <v>6</v>
      </c>
      <c r="D1475">
        <v>39</v>
      </c>
      <c r="E1475">
        <v>30</v>
      </c>
      <c r="F1475">
        <v>185325</v>
      </c>
      <c r="G1475">
        <v>304</v>
      </c>
      <c r="H1475">
        <v>1944</v>
      </c>
      <c r="I1475">
        <v>126026</v>
      </c>
      <c r="J1475" s="4">
        <f>Table8[[#This Row],[FalsePositive]]+Table8[[#This Row],[FalseNegative]]</f>
        <v>2248</v>
      </c>
      <c r="K1475" s="4">
        <f>Table8[[#This Row],[TrueNegative]]+Table8[[#This Row],[TruePositive]]</f>
        <v>311351</v>
      </c>
    </row>
    <row r="1476" spans="1:11" x14ac:dyDescent="0.2">
      <c r="A1476">
        <v>22</v>
      </c>
      <c r="B1476">
        <v>180</v>
      </c>
      <c r="C1476">
        <v>9</v>
      </c>
      <c r="D1476">
        <v>39</v>
      </c>
      <c r="E1476">
        <v>30</v>
      </c>
      <c r="F1476">
        <v>185329</v>
      </c>
      <c r="G1476">
        <v>300</v>
      </c>
      <c r="H1476">
        <v>1977</v>
      </c>
      <c r="I1476">
        <v>125993</v>
      </c>
      <c r="J1476" s="4">
        <f>Table8[[#This Row],[FalsePositive]]+Table8[[#This Row],[FalseNegative]]</f>
        <v>2277</v>
      </c>
      <c r="K1476" s="4">
        <f>Table8[[#This Row],[TrueNegative]]+Table8[[#This Row],[TruePositive]]</f>
        <v>311322</v>
      </c>
    </row>
    <row r="1477" spans="1:11" x14ac:dyDescent="0.2">
      <c r="A1477">
        <v>22</v>
      </c>
      <c r="B1477">
        <v>180</v>
      </c>
      <c r="C1477">
        <v>12</v>
      </c>
      <c r="D1477">
        <v>39</v>
      </c>
      <c r="E1477">
        <v>30</v>
      </c>
      <c r="F1477">
        <v>185250</v>
      </c>
      <c r="G1477">
        <v>379</v>
      </c>
      <c r="H1477">
        <v>2048</v>
      </c>
      <c r="I1477">
        <v>125922</v>
      </c>
      <c r="J1477" s="4">
        <f>Table8[[#This Row],[FalsePositive]]+Table8[[#This Row],[FalseNegative]]</f>
        <v>2427</v>
      </c>
      <c r="K1477" s="4">
        <f>Table8[[#This Row],[TrueNegative]]+Table8[[#This Row],[TruePositive]]</f>
        <v>311172</v>
      </c>
    </row>
    <row r="1478" spans="1:11" x14ac:dyDescent="0.2">
      <c r="A1478">
        <v>22</v>
      </c>
      <c r="B1478">
        <v>120</v>
      </c>
      <c r="C1478">
        <v>3</v>
      </c>
      <c r="D1478">
        <v>41</v>
      </c>
      <c r="E1478">
        <v>40</v>
      </c>
      <c r="F1478">
        <v>185200</v>
      </c>
      <c r="G1478">
        <v>429</v>
      </c>
      <c r="H1478">
        <v>1935</v>
      </c>
      <c r="I1478">
        <v>126035</v>
      </c>
      <c r="J1478" s="4">
        <f>Table8[[#This Row],[FalsePositive]]+Table8[[#This Row],[FalseNegative]]</f>
        <v>2364</v>
      </c>
      <c r="K1478" s="4">
        <f>Table8[[#This Row],[TrueNegative]]+Table8[[#This Row],[TruePositive]]</f>
        <v>311235</v>
      </c>
    </row>
    <row r="1479" spans="1:11" x14ac:dyDescent="0.2">
      <c r="A1479">
        <v>22</v>
      </c>
      <c r="B1479">
        <v>120</v>
      </c>
      <c r="C1479">
        <v>6</v>
      </c>
      <c r="D1479">
        <v>43</v>
      </c>
      <c r="E1479">
        <v>40</v>
      </c>
      <c r="F1479">
        <v>185264</v>
      </c>
      <c r="G1479">
        <v>365</v>
      </c>
      <c r="H1479">
        <v>1821</v>
      </c>
      <c r="I1479">
        <v>126149</v>
      </c>
      <c r="J1479" s="4">
        <f>Table8[[#This Row],[FalsePositive]]+Table8[[#This Row],[FalseNegative]]</f>
        <v>2186</v>
      </c>
      <c r="K1479" s="4">
        <f>Table8[[#This Row],[TrueNegative]]+Table8[[#This Row],[TruePositive]]</f>
        <v>311413</v>
      </c>
    </row>
    <row r="1480" spans="1:11" x14ac:dyDescent="0.2">
      <c r="A1480">
        <v>22</v>
      </c>
      <c r="B1480">
        <v>120</v>
      </c>
      <c r="C1480">
        <v>9</v>
      </c>
      <c r="D1480">
        <v>43</v>
      </c>
      <c r="E1480">
        <v>40</v>
      </c>
      <c r="F1480">
        <v>184984</v>
      </c>
      <c r="G1480">
        <v>645</v>
      </c>
      <c r="H1480">
        <v>1666</v>
      </c>
      <c r="I1480">
        <v>126304</v>
      </c>
      <c r="J1480" s="4">
        <f>Table8[[#This Row],[FalsePositive]]+Table8[[#This Row],[FalseNegative]]</f>
        <v>2311</v>
      </c>
      <c r="K1480" s="4">
        <f>Table8[[#This Row],[TrueNegative]]+Table8[[#This Row],[TruePositive]]</f>
        <v>311288</v>
      </c>
    </row>
    <row r="1481" spans="1:11" x14ac:dyDescent="0.2">
      <c r="A1481">
        <v>22</v>
      </c>
      <c r="B1481">
        <v>120</v>
      </c>
      <c r="C1481">
        <v>12</v>
      </c>
      <c r="D1481">
        <v>43</v>
      </c>
      <c r="E1481">
        <v>40</v>
      </c>
      <c r="F1481">
        <v>185132</v>
      </c>
      <c r="G1481">
        <v>497</v>
      </c>
      <c r="H1481">
        <v>2035</v>
      </c>
      <c r="I1481">
        <v>125935</v>
      </c>
      <c r="J1481" s="4">
        <f>Table8[[#This Row],[FalsePositive]]+Table8[[#This Row],[FalseNegative]]</f>
        <v>2532</v>
      </c>
      <c r="K1481" s="4">
        <f>Table8[[#This Row],[TrueNegative]]+Table8[[#This Row],[TruePositive]]</f>
        <v>311067</v>
      </c>
    </row>
    <row r="1482" spans="1:11" x14ac:dyDescent="0.2">
      <c r="A1482">
        <v>22</v>
      </c>
      <c r="B1482">
        <v>160</v>
      </c>
      <c r="C1482">
        <v>3</v>
      </c>
      <c r="D1482">
        <v>45</v>
      </c>
      <c r="E1482">
        <v>40</v>
      </c>
      <c r="F1482">
        <v>185069</v>
      </c>
      <c r="G1482">
        <v>560</v>
      </c>
      <c r="H1482">
        <v>2032</v>
      </c>
      <c r="I1482">
        <v>125938</v>
      </c>
      <c r="J1482" s="4">
        <f>Table8[[#This Row],[FalsePositive]]+Table8[[#This Row],[FalseNegative]]</f>
        <v>2592</v>
      </c>
      <c r="K1482" s="4">
        <f>Table8[[#This Row],[TrueNegative]]+Table8[[#This Row],[TruePositive]]</f>
        <v>311007</v>
      </c>
    </row>
    <row r="1483" spans="1:11" x14ac:dyDescent="0.2">
      <c r="A1483">
        <v>22</v>
      </c>
      <c r="B1483">
        <v>160</v>
      </c>
      <c r="C1483">
        <v>6</v>
      </c>
      <c r="D1483">
        <v>45</v>
      </c>
      <c r="E1483">
        <v>40</v>
      </c>
      <c r="F1483">
        <v>184762</v>
      </c>
      <c r="G1483">
        <v>867</v>
      </c>
      <c r="H1483">
        <v>1826</v>
      </c>
      <c r="I1483">
        <v>126144</v>
      </c>
      <c r="J1483" s="4">
        <f>Table8[[#This Row],[FalsePositive]]+Table8[[#This Row],[FalseNegative]]</f>
        <v>2693</v>
      </c>
      <c r="K1483" s="4">
        <f>Table8[[#This Row],[TrueNegative]]+Table8[[#This Row],[TruePositive]]</f>
        <v>310906</v>
      </c>
    </row>
    <row r="1484" spans="1:11" x14ac:dyDescent="0.2">
      <c r="A1484">
        <v>22</v>
      </c>
      <c r="B1484">
        <v>160</v>
      </c>
      <c r="C1484">
        <v>9</v>
      </c>
      <c r="D1484">
        <v>45</v>
      </c>
      <c r="E1484">
        <v>40</v>
      </c>
      <c r="F1484">
        <v>184890</v>
      </c>
      <c r="G1484">
        <v>739</v>
      </c>
      <c r="H1484">
        <v>1818</v>
      </c>
      <c r="I1484">
        <v>126152</v>
      </c>
      <c r="J1484" s="4">
        <f>Table8[[#This Row],[FalsePositive]]+Table8[[#This Row],[FalseNegative]]</f>
        <v>2557</v>
      </c>
      <c r="K1484" s="4">
        <f>Table8[[#This Row],[TrueNegative]]+Table8[[#This Row],[TruePositive]]</f>
        <v>311042</v>
      </c>
    </row>
    <row r="1485" spans="1:11" x14ac:dyDescent="0.2">
      <c r="A1485">
        <v>22</v>
      </c>
      <c r="B1485">
        <v>160</v>
      </c>
      <c r="C1485">
        <v>12</v>
      </c>
      <c r="D1485">
        <v>41</v>
      </c>
      <c r="E1485">
        <v>40</v>
      </c>
      <c r="F1485">
        <v>185153</v>
      </c>
      <c r="G1485">
        <v>476</v>
      </c>
      <c r="H1485">
        <v>1952</v>
      </c>
      <c r="I1485">
        <v>126018</v>
      </c>
      <c r="J1485" s="4">
        <f>Table8[[#This Row],[FalsePositive]]+Table8[[#This Row],[FalseNegative]]</f>
        <v>2428</v>
      </c>
      <c r="K1485" s="4">
        <f>Table8[[#This Row],[TrueNegative]]+Table8[[#This Row],[TruePositive]]</f>
        <v>311171</v>
      </c>
    </row>
    <row r="1486" spans="1:11" x14ac:dyDescent="0.2">
      <c r="A1486">
        <v>22</v>
      </c>
      <c r="B1486">
        <v>180</v>
      </c>
      <c r="C1486">
        <v>3</v>
      </c>
      <c r="D1486">
        <v>37</v>
      </c>
      <c r="E1486">
        <v>40</v>
      </c>
      <c r="F1486">
        <v>185311</v>
      </c>
      <c r="G1486">
        <v>318</v>
      </c>
      <c r="H1486">
        <v>1977</v>
      </c>
      <c r="I1486">
        <v>125993</v>
      </c>
      <c r="J1486" s="4">
        <f>Table8[[#This Row],[FalsePositive]]+Table8[[#This Row],[FalseNegative]]</f>
        <v>2295</v>
      </c>
      <c r="K1486" s="4">
        <f>Table8[[#This Row],[TrueNegative]]+Table8[[#This Row],[TruePositive]]</f>
        <v>311304</v>
      </c>
    </row>
    <row r="1487" spans="1:11" x14ac:dyDescent="0.2">
      <c r="A1487">
        <v>22</v>
      </c>
      <c r="B1487">
        <v>180</v>
      </c>
      <c r="C1487">
        <v>6</v>
      </c>
      <c r="D1487">
        <v>39</v>
      </c>
      <c r="E1487">
        <v>40</v>
      </c>
      <c r="F1487">
        <v>185284</v>
      </c>
      <c r="G1487">
        <v>345</v>
      </c>
      <c r="H1487">
        <v>1975</v>
      </c>
      <c r="I1487">
        <v>125995</v>
      </c>
      <c r="J1487" s="4">
        <f>Table8[[#This Row],[FalsePositive]]+Table8[[#This Row],[FalseNegative]]</f>
        <v>2320</v>
      </c>
      <c r="K1487" s="4">
        <f>Table8[[#This Row],[TrueNegative]]+Table8[[#This Row],[TruePositive]]</f>
        <v>311279</v>
      </c>
    </row>
    <row r="1488" spans="1:11" x14ac:dyDescent="0.2">
      <c r="A1488">
        <v>22</v>
      </c>
      <c r="B1488">
        <v>180</v>
      </c>
      <c r="C1488">
        <v>9</v>
      </c>
      <c r="D1488">
        <v>37</v>
      </c>
      <c r="E1488">
        <v>40</v>
      </c>
      <c r="F1488">
        <v>185453</v>
      </c>
      <c r="G1488">
        <v>176</v>
      </c>
      <c r="H1488">
        <v>1949</v>
      </c>
      <c r="I1488">
        <v>126021</v>
      </c>
      <c r="J1488" s="4">
        <f>Table8[[#This Row],[FalsePositive]]+Table8[[#This Row],[FalseNegative]]</f>
        <v>2125</v>
      </c>
      <c r="K1488" s="4">
        <f>Table8[[#This Row],[TrueNegative]]+Table8[[#This Row],[TruePositive]]</f>
        <v>311474</v>
      </c>
    </row>
    <row r="1489" spans="1:11" x14ac:dyDescent="0.2">
      <c r="A1489">
        <v>22</v>
      </c>
      <c r="B1489">
        <v>180</v>
      </c>
      <c r="C1489">
        <v>12</v>
      </c>
      <c r="D1489">
        <v>37</v>
      </c>
      <c r="E1489">
        <v>40</v>
      </c>
      <c r="F1489">
        <v>185456</v>
      </c>
      <c r="G1489">
        <v>173</v>
      </c>
      <c r="H1489">
        <v>1995</v>
      </c>
      <c r="I1489">
        <v>125975</v>
      </c>
      <c r="J1489" s="4">
        <f>Table8[[#This Row],[FalsePositive]]+Table8[[#This Row],[FalseNegative]]</f>
        <v>2168</v>
      </c>
      <c r="K1489" s="4">
        <f>Table8[[#This Row],[TrueNegative]]+Table8[[#This Row],[TruePositive]]</f>
        <v>311431</v>
      </c>
    </row>
    <row r="1490" spans="1:11" x14ac:dyDescent="0.2">
      <c r="A1490">
        <v>22</v>
      </c>
      <c r="B1490">
        <v>120</v>
      </c>
      <c r="C1490">
        <v>3</v>
      </c>
      <c r="D1490">
        <v>51</v>
      </c>
      <c r="E1490">
        <v>50</v>
      </c>
      <c r="F1490">
        <v>184602</v>
      </c>
      <c r="G1490">
        <v>1027</v>
      </c>
      <c r="H1490">
        <v>2612</v>
      </c>
      <c r="I1490">
        <v>125358</v>
      </c>
      <c r="J1490" s="4">
        <f>Table8[[#This Row],[FalsePositive]]+Table8[[#This Row],[FalseNegative]]</f>
        <v>3639</v>
      </c>
      <c r="K1490" s="4">
        <f>Table8[[#This Row],[TrueNegative]]+Table8[[#This Row],[TruePositive]]</f>
        <v>309960</v>
      </c>
    </row>
    <row r="1491" spans="1:11" x14ac:dyDescent="0.2">
      <c r="A1491">
        <v>22</v>
      </c>
      <c r="B1491">
        <v>120</v>
      </c>
      <c r="C1491">
        <v>6</v>
      </c>
      <c r="D1491">
        <v>41</v>
      </c>
      <c r="E1491">
        <v>50</v>
      </c>
      <c r="F1491">
        <v>185075</v>
      </c>
      <c r="G1491">
        <v>554</v>
      </c>
      <c r="H1491">
        <v>2099</v>
      </c>
      <c r="I1491">
        <v>125871</v>
      </c>
      <c r="J1491" s="4">
        <f>Table8[[#This Row],[FalsePositive]]+Table8[[#This Row],[FalseNegative]]</f>
        <v>2653</v>
      </c>
      <c r="K1491" s="4">
        <f>Table8[[#This Row],[TrueNegative]]+Table8[[#This Row],[TruePositive]]</f>
        <v>310946</v>
      </c>
    </row>
    <row r="1492" spans="1:11" x14ac:dyDescent="0.2">
      <c r="A1492">
        <v>22</v>
      </c>
      <c r="B1492">
        <v>120</v>
      </c>
      <c r="C1492">
        <v>9</v>
      </c>
      <c r="D1492">
        <v>41</v>
      </c>
      <c r="E1492">
        <v>50</v>
      </c>
      <c r="F1492">
        <v>185099</v>
      </c>
      <c r="G1492">
        <v>530</v>
      </c>
      <c r="H1492">
        <v>1849</v>
      </c>
      <c r="I1492">
        <v>126121</v>
      </c>
      <c r="J1492" s="4">
        <f>Table8[[#This Row],[FalsePositive]]+Table8[[#This Row],[FalseNegative]]</f>
        <v>2379</v>
      </c>
      <c r="K1492" s="4">
        <f>Table8[[#This Row],[TrueNegative]]+Table8[[#This Row],[TruePositive]]</f>
        <v>311220</v>
      </c>
    </row>
    <row r="1493" spans="1:11" x14ac:dyDescent="0.2">
      <c r="A1493">
        <v>22</v>
      </c>
      <c r="B1493">
        <v>120</v>
      </c>
      <c r="C1493">
        <v>12</v>
      </c>
      <c r="D1493">
        <v>45</v>
      </c>
      <c r="E1493">
        <v>50</v>
      </c>
      <c r="F1493">
        <v>184651</v>
      </c>
      <c r="G1493">
        <v>978</v>
      </c>
      <c r="H1493">
        <v>1812</v>
      </c>
      <c r="I1493">
        <v>126158</v>
      </c>
      <c r="J1493" s="4">
        <f>Table8[[#This Row],[FalsePositive]]+Table8[[#This Row],[FalseNegative]]</f>
        <v>2790</v>
      </c>
      <c r="K1493" s="4">
        <f>Table8[[#This Row],[TrueNegative]]+Table8[[#This Row],[TruePositive]]</f>
        <v>310809</v>
      </c>
    </row>
    <row r="1494" spans="1:11" x14ac:dyDescent="0.2">
      <c r="A1494">
        <v>22</v>
      </c>
      <c r="B1494">
        <v>160</v>
      </c>
      <c r="C1494">
        <v>3</v>
      </c>
      <c r="D1494">
        <v>45</v>
      </c>
      <c r="E1494">
        <v>50</v>
      </c>
      <c r="F1494">
        <v>184727</v>
      </c>
      <c r="G1494">
        <v>902</v>
      </c>
      <c r="H1494">
        <v>1813</v>
      </c>
      <c r="I1494">
        <v>126157</v>
      </c>
      <c r="J1494" s="4">
        <f>Table8[[#This Row],[FalsePositive]]+Table8[[#This Row],[FalseNegative]]</f>
        <v>2715</v>
      </c>
      <c r="K1494" s="4">
        <f>Table8[[#This Row],[TrueNegative]]+Table8[[#This Row],[TruePositive]]</f>
        <v>310884</v>
      </c>
    </row>
    <row r="1495" spans="1:11" x14ac:dyDescent="0.2">
      <c r="A1495">
        <v>22</v>
      </c>
      <c r="B1495">
        <v>160</v>
      </c>
      <c r="C1495">
        <v>6</v>
      </c>
      <c r="D1495">
        <v>43</v>
      </c>
      <c r="E1495">
        <v>50</v>
      </c>
      <c r="F1495">
        <v>184928</v>
      </c>
      <c r="G1495">
        <v>701</v>
      </c>
      <c r="H1495">
        <v>1912</v>
      </c>
      <c r="I1495">
        <v>126058</v>
      </c>
      <c r="J1495" s="4">
        <f>Table8[[#This Row],[FalsePositive]]+Table8[[#This Row],[FalseNegative]]</f>
        <v>2613</v>
      </c>
      <c r="K1495" s="4">
        <f>Table8[[#This Row],[TrueNegative]]+Table8[[#This Row],[TruePositive]]</f>
        <v>310986</v>
      </c>
    </row>
    <row r="1496" spans="1:11" x14ac:dyDescent="0.2">
      <c r="A1496">
        <v>22</v>
      </c>
      <c r="B1496">
        <v>160</v>
      </c>
      <c r="C1496">
        <v>9</v>
      </c>
      <c r="D1496">
        <v>41</v>
      </c>
      <c r="E1496">
        <v>50</v>
      </c>
      <c r="F1496">
        <v>185122</v>
      </c>
      <c r="G1496">
        <v>507</v>
      </c>
      <c r="H1496">
        <v>1942</v>
      </c>
      <c r="I1496">
        <v>126028</v>
      </c>
      <c r="J1496" s="4">
        <f>Table8[[#This Row],[FalsePositive]]+Table8[[#This Row],[FalseNegative]]</f>
        <v>2449</v>
      </c>
      <c r="K1496" s="4">
        <f>Table8[[#This Row],[TrueNegative]]+Table8[[#This Row],[TruePositive]]</f>
        <v>311150</v>
      </c>
    </row>
    <row r="1497" spans="1:11" x14ac:dyDescent="0.2">
      <c r="A1497">
        <v>22</v>
      </c>
      <c r="B1497">
        <v>160</v>
      </c>
      <c r="C1497">
        <v>12</v>
      </c>
      <c r="D1497">
        <v>41</v>
      </c>
      <c r="E1497">
        <v>50</v>
      </c>
      <c r="F1497">
        <v>185164</v>
      </c>
      <c r="G1497">
        <v>465</v>
      </c>
      <c r="H1497">
        <v>1946</v>
      </c>
      <c r="I1497">
        <v>126024</v>
      </c>
      <c r="J1497" s="4">
        <f>Table8[[#This Row],[FalsePositive]]+Table8[[#This Row],[FalseNegative]]</f>
        <v>2411</v>
      </c>
      <c r="K1497" s="4">
        <f>Table8[[#This Row],[TrueNegative]]+Table8[[#This Row],[TruePositive]]</f>
        <v>311188</v>
      </c>
    </row>
    <row r="1498" spans="1:11" x14ac:dyDescent="0.2">
      <c r="A1498">
        <v>22</v>
      </c>
      <c r="B1498">
        <v>180</v>
      </c>
      <c r="C1498">
        <v>3</v>
      </c>
      <c r="D1498">
        <v>39</v>
      </c>
      <c r="E1498">
        <v>50</v>
      </c>
      <c r="F1498">
        <v>185137</v>
      </c>
      <c r="G1498">
        <v>492</v>
      </c>
      <c r="H1498">
        <v>2116</v>
      </c>
      <c r="I1498">
        <v>125854</v>
      </c>
      <c r="J1498" s="4">
        <f>Table8[[#This Row],[FalsePositive]]+Table8[[#This Row],[FalseNegative]]</f>
        <v>2608</v>
      </c>
      <c r="K1498" s="4">
        <f>Table8[[#This Row],[TrueNegative]]+Table8[[#This Row],[TruePositive]]</f>
        <v>310991</v>
      </c>
    </row>
    <row r="1499" spans="1:11" x14ac:dyDescent="0.2">
      <c r="A1499">
        <v>22</v>
      </c>
      <c r="B1499">
        <v>180</v>
      </c>
      <c r="C1499">
        <v>6</v>
      </c>
      <c r="D1499">
        <v>39</v>
      </c>
      <c r="E1499">
        <v>50</v>
      </c>
      <c r="F1499">
        <v>185187</v>
      </c>
      <c r="G1499">
        <v>442</v>
      </c>
      <c r="H1499">
        <v>1995</v>
      </c>
      <c r="I1499">
        <v>125975</v>
      </c>
      <c r="J1499" s="4">
        <f>Table8[[#This Row],[FalsePositive]]+Table8[[#This Row],[FalseNegative]]</f>
        <v>2437</v>
      </c>
      <c r="K1499" s="4">
        <f>Table8[[#This Row],[TrueNegative]]+Table8[[#This Row],[TruePositive]]</f>
        <v>311162</v>
      </c>
    </row>
    <row r="1500" spans="1:11" x14ac:dyDescent="0.2">
      <c r="A1500">
        <v>22</v>
      </c>
      <c r="B1500">
        <v>180</v>
      </c>
      <c r="C1500">
        <v>9</v>
      </c>
      <c r="D1500">
        <v>39</v>
      </c>
      <c r="E1500">
        <v>50</v>
      </c>
      <c r="F1500">
        <v>185316</v>
      </c>
      <c r="G1500">
        <v>313</v>
      </c>
      <c r="H1500">
        <v>1998</v>
      </c>
      <c r="I1500">
        <v>125972</v>
      </c>
      <c r="J1500" s="4">
        <f>Table8[[#This Row],[FalsePositive]]+Table8[[#This Row],[FalseNegative]]</f>
        <v>2311</v>
      </c>
      <c r="K1500" s="4">
        <f>Table8[[#This Row],[TrueNegative]]+Table8[[#This Row],[TruePositive]]</f>
        <v>311288</v>
      </c>
    </row>
    <row r="1501" spans="1:11" x14ac:dyDescent="0.2">
      <c r="A1501">
        <v>22</v>
      </c>
      <c r="B1501">
        <v>180</v>
      </c>
      <c r="C1501">
        <v>12</v>
      </c>
      <c r="D1501">
        <v>39</v>
      </c>
      <c r="E1501">
        <v>50</v>
      </c>
      <c r="F1501">
        <v>185297</v>
      </c>
      <c r="G1501">
        <v>332</v>
      </c>
      <c r="H1501">
        <v>2010</v>
      </c>
      <c r="I1501">
        <v>125960</v>
      </c>
      <c r="J1501" s="4">
        <f>Table8[[#This Row],[FalsePositive]]+Table8[[#This Row],[FalseNegative]]</f>
        <v>2342</v>
      </c>
      <c r="K1501" s="4">
        <f>Table8[[#This Row],[TrueNegative]]+Table8[[#This Row],[TruePositive]]</f>
        <v>311257</v>
      </c>
    </row>
    <row r="1502" spans="1:11" x14ac:dyDescent="0.2">
      <c r="A1502">
        <v>22</v>
      </c>
      <c r="B1502">
        <v>120</v>
      </c>
      <c r="C1502">
        <v>3</v>
      </c>
      <c r="D1502">
        <v>53</v>
      </c>
      <c r="E1502">
        <v>60</v>
      </c>
      <c r="F1502">
        <v>184428</v>
      </c>
      <c r="G1502">
        <v>1201</v>
      </c>
      <c r="H1502">
        <v>2458</v>
      </c>
      <c r="I1502">
        <v>125512</v>
      </c>
      <c r="J1502" s="4">
        <f>Table8[[#This Row],[FalsePositive]]+Table8[[#This Row],[FalseNegative]]</f>
        <v>3659</v>
      </c>
      <c r="K1502" s="4">
        <f>Table8[[#This Row],[TrueNegative]]+Table8[[#This Row],[TruePositive]]</f>
        <v>309940</v>
      </c>
    </row>
    <row r="1503" spans="1:11" x14ac:dyDescent="0.2">
      <c r="A1503">
        <v>22</v>
      </c>
      <c r="B1503">
        <v>120</v>
      </c>
      <c r="C1503">
        <v>6</v>
      </c>
      <c r="D1503">
        <v>53</v>
      </c>
      <c r="E1503">
        <v>60</v>
      </c>
      <c r="F1503">
        <v>184240</v>
      </c>
      <c r="G1503">
        <v>1389</v>
      </c>
      <c r="H1503">
        <v>2383</v>
      </c>
      <c r="I1503">
        <v>125587</v>
      </c>
      <c r="J1503" s="4">
        <f>Table8[[#This Row],[FalsePositive]]+Table8[[#This Row],[FalseNegative]]</f>
        <v>3772</v>
      </c>
      <c r="K1503" s="4">
        <f>Table8[[#This Row],[TrueNegative]]+Table8[[#This Row],[TruePositive]]</f>
        <v>309827</v>
      </c>
    </row>
    <row r="1504" spans="1:11" x14ac:dyDescent="0.2">
      <c r="A1504">
        <v>22</v>
      </c>
      <c r="B1504">
        <v>120</v>
      </c>
      <c r="C1504">
        <v>9</v>
      </c>
      <c r="D1504">
        <v>53</v>
      </c>
      <c r="E1504">
        <v>60</v>
      </c>
      <c r="F1504">
        <v>184561</v>
      </c>
      <c r="G1504">
        <v>1068</v>
      </c>
      <c r="H1504">
        <v>2363</v>
      </c>
      <c r="I1504">
        <v>125607</v>
      </c>
      <c r="J1504" s="4">
        <f>Table8[[#This Row],[FalsePositive]]+Table8[[#This Row],[FalseNegative]]</f>
        <v>3431</v>
      </c>
      <c r="K1504" s="4">
        <f>Table8[[#This Row],[TrueNegative]]+Table8[[#This Row],[TruePositive]]</f>
        <v>310168</v>
      </c>
    </row>
    <row r="1505" spans="1:11" x14ac:dyDescent="0.2">
      <c r="A1505">
        <v>22</v>
      </c>
      <c r="B1505">
        <v>120</v>
      </c>
      <c r="C1505">
        <v>12</v>
      </c>
      <c r="D1505">
        <v>55</v>
      </c>
      <c r="E1505">
        <v>60</v>
      </c>
      <c r="F1505">
        <v>184431</v>
      </c>
      <c r="G1505">
        <v>1198</v>
      </c>
      <c r="H1505">
        <v>2271</v>
      </c>
      <c r="I1505">
        <v>125699</v>
      </c>
      <c r="J1505" s="4">
        <f>Table8[[#This Row],[FalsePositive]]+Table8[[#This Row],[FalseNegative]]</f>
        <v>3469</v>
      </c>
      <c r="K1505" s="4">
        <f>Table8[[#This Row],[TrueNegative]]+Table8[[#This Row],[TruePositive]]</f>
        <v>310130</v>
      </c>
    </row>
    <row r="1506" spans="1:11" x14ac:dyDescent="0.2">
      <c r="A1506">
        <v>22</v>
      </c>
      <c r="B1506">
        <v>160</v>
      </c>
      <c r="C1506">
        <v>3</v>
      </c>
      <c r="D1506">
        <v>47</v>
      </c>
      <c r="E1506">
        <v>60</v>
      </c>
      <c r="F1506">
        <v>184628</v>
      </c>
      <c r="G1506">
        <v>1001</v>
      </c>
      <c r="H1506">
        <v>2065</v>
      </c>
      <c r="I1506">
        <v>125905</v>
      </c>
      <c r="J1506" s="4">
        <f>Table8[[#This Row],[FalsePositive]]+Table8[[#This Row],[FalseNegative]]</f>
        <v>3066</v>
      </c>
      <c r="K1506" s="4">
        <f>Table8[[#This Row],[TrueNegative]]+Table8[[#This Row],[TruePositive]]</f>
        <v>310533</v>
      </c>
    </row>
    <row r="1507" spans="1:11" x14ac:dyDescent="0.2">
      <c r="A1507">
        <v>22</v>
      </c>
      <c r="B1507">
        <v>160</v>
      </c>
      <c r="C1507">
        <v>6</v>
      </c>
      <c r="D1507">
        <v>43</v>
      </c>
      <c r="E1507">
        <v>60</v>
      </c>
      <c r="F1507">
        <v>184860</v>
      </c>
      <c r="G1507">
        <v>769</v>
      </c>
      <c r="H1507">
        <v>1920</v>
      </c>
      <c r="I1507">
        <v>126050</v>
      </c>
      <c r="J1507" s="4">
        <f>Table8[[#This Row],[FalsePositive]]+Table8[[#This Row],[FalseNegative]]</f>
        <v>2689</v>
      </c>
      <c r="K1507" s="4">
        <f>Table8[[#This Row],[TrueNegative]]+Table8[[#This Row],[TruePositive]]</f>
        <v>310910</v>
      </c>
    </row>
    <row r="1508" spans="1:11" x14ac:dyDescent="0.2">
      <c r="A1508">
        <v>22</v>
      </c>
      <c r="B1508">
        <v>160</v>
      </c>
      <c r="C1508">
        <v>9</v>
      </c>
      <c r="D1508">
        <v>41</v>
      </c>
      <c r="E1508">
        <v>60</v>
      </c>
      <c r="F1508">
        <v>185243</v>
      </c>
      <c r="G1508">
        <v>386</v>
      </c>
      <c r="H1508">
        <v>1871</v>
      </c>
      <c r="I1508">
        <v>126099</v>
      </c>
      <c r="J1508" s="4">
        <f>Table8[[#This Row],[FalsePositive]]+Table8[[#This Row],[FalseNegative]]</f>
        <v>2257</v>
      </c>
      <c r="K1508" s="4">
        <f>Table8[[#This Row],[TrueNegative]]+Table8[[#This Row],[TruePositive]]</f>
        <v>311342</v>
      </c>
    </row>
    <row r="1509" spans="1:11" x14ac:dyDescent="0.2">
      <c r="A1509">
        <v>22</v>
      </c>
      <c r="B1509">
        <v>160</v>
      </c>
      <c r="C1509">
        <v>12</v>
      </c>
      <c r="D1509">
        <v>45</v>
      </c>
      <c r="E1509">
        <v>60</v>
      </c>
      <c r="F1509">
        <v>184843</v>
      </c>
      <c r="G1509">
        <v>786</v>
      </c>
      <c r="H1509">
        <v>1995</v>
      </c>
      <c r="I1509">
        <v>125975</v>
      </c>
      <c r="J1509" s="4">
        <f>Table8[[#This Row],[FalsePositive]]+Table8[[#This Row],[FalseNegative]]</f>
        <v>2781</v>
      </c>
      <c r="K1509" s="4">
        <f>Table8[[#This Row],[TrueNegative]]+Table8[[#This Row],[TruePositive]]</f>
        <v>310818</v>
      </c>
    </row>
    <row r="1510" spans="1:11" x14ac:dyDescent="0.2">
      <c r="A1510">
        <v>22</v>
      </c>
      <c r="B1510">
        <v>180</v>
      </c>
      <c r="C1510">
        <v>3</v>
      </c>
      <c r="D1510">
        <v>43</v>
      </c>
      <c r="E1510">
        <v>60</v>
      </c>
      <c r="F1510">
        <v>185005</v>
      </c>
      <c r="G1510">
        <v>624</v>
      </c>
      <c r="H1510">
        <v>2049</v>
      </c>
      <c r="I1510">
        <v>125921</v>
      </c>
      <c r="J1510" s="4">
        <f>Table8[[#This Row],[FalsePositive]]+Table8[[#This Row],[FalseNegative]]</f>
        <v>2673</v>
      </c>
      <c r="K1510" s="4">
        <f>Table8[[#This Row],[TrueNegative]]+Table8[[#This Row],[TruePositive]]</f>
        <v>310926</v>
      </c>
    </row>
    <row r="1511" spans="1:11" x14ac:dyDescent="0.2">
      <c r="A1511">
        <v>22</v>
      </c>
      <c r="B1511">
        <v>180</v>
      </c>
      <c r="C1511">
        <v>6</v>
      </c>
      <c r="D1511">
        <v>41</v>
      </c>
      <c r="E1511">
        <v>60</v>
      </c>
      <c r="F1511">
        <v>185057</v>
      </c>
      <c r="G1511">
        <v>572</v>
      </c>
      <c r="H1511">
        <v>2137</v>
      </c>
      <c r="I1511">
        <v>125833</v>
      </c>
      <c r="J1511" s="4">
        <f>Table8[[#This Row],[FalsePositive]]+Table8[[#This Row],[FalseNegative]]</f>
        <v>2709</v>
      </c>
      <c r="K1511" s="4">
        <f>Table8[[#This Row],[TrueNegative]]+Table8[[#This Row],[TruePositive]]</f>
        <v>310890</v>
      </c>
    </row>
    <row r="1512" spans="1:11" x14ac:dyDescent="0.2">
      <c r="A1512">
        <v>22</v>
      </c>
      <c r="B1512">
        <v>180</v>
      </c>
      <c r="C1512">
        <v>9</v>
      </c>
      <c r="D1512">
        <v>39</v>
      </c>
      <c r="E1512">
        <v>60</v>
      </c>
      <c r="F1512">
        <v>185278</v>
      </c>
      <c r="G1512">
        <v>351</v>
      </c>
      <c r="H1512">
        <v>1948</v>
      </c>
      <c r="I1512">
        <v>126022</v>
      </c>
      <c r="J1512" s="4">
        <f>Table8[[#This Row],[FalsePositive]]+Table8[[#This Row],[FalseNegative]]</f>
        <v>2299</v>
      </c>
      <c r="K1512" s="4">
        <f>Table8[[#This Row],[TrueNegative]]+Table8[[#This Row],[TruePositive]]</f>
        <v>311300</v>
      </c>
    </row>
    <row r="1513" spans="1:11" x14ac:dyDescent="0.2">
      <c r="A1513">
        <v>22</v>
      </c>
      <c r="B1513">
        <v>180</v>
      </c>
      <c r="C1513">
        <v>12</v>
      </c>
      <c r="D1513">
        <v>39</v>
      </c>
      <c r="E1513">
        <v>60</v>
      </c>
      <c r="F1513">
        <v>185063</v>
      </c>
      <c r="G1513">
        <v>566</v>
      </c>
      <c r="H1513">
        <v>1975</v>
      </c>
      <c r="I1513">
        <v>125995</v>
      </c>
      <c r="J1513" s="4">
        <f>Table8[[#This Row],[FalsePositive]]+Table8[[#This Row],[FalseNegative]]</f>
        <v>2541</v>
      </c>
      <c r="K1513" s="4">
        <f>Table8[[#This Row],[TrueNegative]]+Table8[[#This Row],[TruePositive]]</f>
        <v>311058</v>
      </c>
    </row>
    <row r="1514" spans="1:11" x14ac:dyDescent="0.2">
      <c r="A1514">
        <v>22</v>
      </c>
      <c r="B1514">
        <v>120</v>
      </c>
      <c r="C1514">
        <v>3</v>
      </c>
      <c r="D1514">
        <v>61</v>
      </c>
      <c r="E1514">
        <v>70</v>
      </c>
      <c r="F1514">
        <v>184361</v>
      </c>
      <c r="G1514">
        <v>1268</v>
      </c>
      <c r="H1514">
        <v>2354</v>
      </c>
      <c r="I1514">
        <v>125616</v>
      </c>
      <c r="J1514" s="4">
        <f>Table8[[#This Row],[FalsePositive]]+Table8[[#This Row],[FalseNegative]]</f>
        <v>3622</v>
      </c>
      <c r="K1514" s="4">
        <f>Table8[[#This Row],[TrueNegative]]+Table8[[#This Row],[TruePositive]]</f>
        <v>309977</v>
      </c>
    </row>
    <row r="1515" spans="1:11" x14ac:dyDescent="0.2">
      <c r="A1515">
        <v>22</v>
      </c>
      <c r="B1515">
        <v>120</v>
      </c>
      <c r="C1515">
        <v>6</v>
      </c>
      <c r="D1515">
        <v>53</v>
      </c>
      <c r="E1515">
        <v>70</v>
      </c>
      <c r="F1515">
        <v>184701</v>
      </c>
      <c r="G1515">
        <v>928</v>
      </c>
      <c r="H1515">
        <v>2511</v>
      </c>
      <c r="I1515">
        <v>125459</v>
      </c>
      <c r="J1515" s="4">
        <f>Table8[[#This Row],[FalsePositive]]+Table8[[#This Row],[FalseNegative]]</f>
        <v>3439</v>
      </c>
      <c r="K1515" s="4">
        <f>Table8[[#This Row],[TrueNegative]]+Table8[[#This Row],[TruePositive]]</f>
        <v>310160</v>
      </c>
    </row>
    <row r="1516" spans="1:11" x14ac:dyDescent="0.2">
      <c r="A1516">
        <v>22</v>
      </c>
      <c r="B1516">
        <v>120</v>
      </c>
      <c r="C1516">
        <v>9</v>
      </c>
      <c r="D1516">
        <v>55</v>
      </c>
      <c r="E1516">
        <v>70</v>
      </c>
      <c r="F1516">
        <v>184348</v>
      </c>
      <c r="G1516">
        <v>1281</v>
      </c>
      <c r="H1516">
        <v>1903</v>
      </c>
      <c r="I1516">
        <v>126067</v>
      </c>
      <c r="J1516" s="4">
        <f>Table8[[#This Row],[FalsePositive]]+Table8[[#This Row],[FalseNegative]]</f>
        <v>3184</v>
      </c>
      <c r="K1516" s="4">
        <f>Table8[[#This Row],[TrueNegative]]+Table8[[#This Row],[TruePositive]]</f>
        <v>310415</v>
      </c>
    </row>
    <row r="1517" spans="1:11" x14ac:dyDescent="0.2">
      <c r="A1517">
        <v>22</v>
      </c>
      <c r="B1517">
        <v>120</v>
      </c>
      <c r="C1517">
        <v>12</v>
      </c>
      <c r="D1517">
        <v>49</v>
      </c>
      <c r="E1517">
        <v>70</v>
      </c>
      <c r="F1517">
        <v>184788</v>
      </c>
      <c r="G1517">
        <v>841</v>
      </c>
      <c r="H1517">
        <v>2521</v>
      </c>
      <c r="I1517">
        <v>125449</v>
      </c>
      <c r="J1517" s="4">
        <f>Table8[[#This Row],[FalsePositive]]+Table8[[#This Row],[FalseNegative]]</f>
        <v>3362</v>
      </c>
      <c r="K1517" s="4">
        <f>Table8[[#This Row],[TrueNegative]]+Table8[[#This Row],[TruePositive]]</f>
        <v>310237</v>
      </c>
    </row>
    <row r="1518" spans="1:11" x14ac:dyDescent="0.2">
      <c r="A1518">
        <v>22</v>
      </c>
      <c r="B1518">
        <v>160</v>
      </c>
      <c r="C1518">
        <v>3</v>
      </c>
      <c r="D1518">
        <v>57</v>
      </c>
      <c r="E1518">
        <v>70</v>
      </c>
      <c r="F1518">
        <v>184178</v>
      </c>
      <c r="G1518">
        <v>1451</v>
      </c>
      <c r="H1518">
        <v>2557</v>
      </c>
      <c r="I1518">
        <v>125413</v>
      </c>
      <c r="J1518" s="4">
        <f>Table8[[#This Row],[FalsePositive]]+Table8[[#This Row],[FalseNegative]]</f>
        <v>4008</v>
      </c>
      <c r="K1518" s="4">
        <f>Table8[[#This Row],[TrueNegative]]+Table8[[#This Row],[TruePositive]]</f>
        <v>309591</v>
      </c>
    </row>
    <row r="1519" spans="1:11" x14ac:dyDescent="0.2">
      <c r="A1519">
        <v>22</v>
      </c>
      <c r="B1519">
        <v>160</v>
      </c>
      <c r="C1519">
        <v>6</v>
      </c>
      <c r="D1519">
        <v>55</v>
      </c>
      <c r="E1519">
        <v>70</v>
      </c>
      <c r="F1519">
        <v>184488</v>
      </c>
      <c r="G1519">
        <v>1141</v>
      </c>
      <c r="H1519">
        <v>2474</v>
      </c>
      <c r="I1519">
        <v>125496</v>
      </c>
      <c r="J1519" s="4">
        <f>Table8[[#This Row],[FalsePositive]]+Table8[[#This Row],[FalseNegative]]</f>
        <v>3615</v>
      </c>
      <c r="K1519" s="4">
        <f>Table8[[#This Row],[TrueNegative]]+Table8[[#This Row],[TruePositive]]</f>
        <v>309984</v>
      </c>
    </row>
    <row r="1520" spans="1:11" x14ac:dyDescent="0.2">
      <c r="A1520">
        <v>22</v>
      </c>
      <c r="B1520">
        <v>160</v>
      </c>
      <c r="C1520">
        <v>9</v>
      </c>
      <c r="D1520">
        <v>45</v>
      </c>
      <c r="E1520">
        <v>70</v>
      </c>
      <c r="F1520">
        <v>184636</v>
      </c>
      <c r="G1520">
        <v>993</v>
      </c>
      <c r="H1520">
        <v>2165</v>
      </c>
      <c r="I1520">
        <v>125805</v>
      </c>
      <c r="J1520" s="4">
        <f>Table8[[#This Row],[FalsePositive]]+Table8[[#This Row],[FalseNegative]]</f>
        <v>3158</v>
      </c>
      <c r="K1520" s="4">
        <f>Table8[[#This Row],[TrueNegative]]+Table8[[#This Row],[TruePositive]]</f>
        <v>310441</v>
      </c>
    </row>
    <row r="1521" spans="1:11" x14ac:dyDescent="0.2">
      <c r="A1521">
        <v>22</v>
      </c>
      <c r="B1521">
        <v>160</v>
      </c>
      <c r="C1521">
        <v>12</v>
      </c>
      <c r="D1521">
        <v>47</v>
      </c>
      <c r="E1521">
        <v>70</v>
      </c>
      <c r="F1521">
        <v>184698</v>
      </c>
      <c r="G1521">
        <v>931</v>
      </c>
      <c r="H1521">
        <v>2063</v>
      </c>
      <c r="I1521">
        <v>125907</v>
      </c>
      <c r="J1521" s="4">
        <f>Table8[[#This Row],[FalsePositive]]+Table8[[#This Row],[FalseNegative]]</f>
        <v>2994</v>
      </c>
      <c r="K1521" s="4">
        <f>Table8[[#This Row],[TrueNegative]]+Table8[[#This Row],[TruePositive]]</f>
        <v>310605</v>
      </c>
    </row>
    <row r="1522" spans="1:11" x14ac:dyDescent="0.2">
      <c r="A1522">
        <v>22</v>
      </c>
      <c r="B1522">
        <v>180</v>
      </c>
      <c r="C1522">
        <v>3</v>
      </c>
      <c r="D1522">
        <v>47</v>
      </c>
      <c r="E1522">
        <v>70</v>
      </c>
      <c r="F1522">
        <v>184950</v>
      </c>
      <c r="G1522">
        <v>679</v>
      </c>
      <c r="H1522">
        <v>2454</v>
      </c>
      <c r="I1522">
        <v>125516</v>
      </c>
      <c r="J1522" s="4">
        <f>Table8[[#This Row],[FalsePositive]]+Table8[[#This Row],[FalseNegative]]</f>
        <v>3133</v>
      </c>
      <c r="K1522" s="4">
        <f>Table8[[#This Row],[TrueNegative]]+Table8[[#This Row],[TruePositive]]</f>
        <v>310466</v>
      </c>
    </row>
    <row r="1523" spans="1:11" x14ac:dyDescent="0.2">
      <c r="A1523">
        <v>22</v>
      </c>
      <c r="B1523">
        <v>180</v>
      </c>
      <c r="C1523">
        <v>6</v>
      </c>
      <c r="D1523">
        <v>39</v>
      </c>
      <c r="E1523">
        <v>70</v>
      </c>
      <c r="F1523">
        <v>185140</v>
      </c>
      <c r="G1523">
        <v>489</v>
      </c>
      <c r="H1523">
        <v>2028</v>
      </c>
      <c r="I1523">
        <v>125942</v>
      </c>
      <c r="J1523" s="4">
        <f>Table8[[#This Row],[FalsePositive]]+Table8[[#This Row],[FalseNegative]]</f>
        <v>2517</v>
      </c>
      <c r="K1523" s="4">
        <f>Table8[[#This Row],[TrueNegative]]+Table8[[#This Row],[TruePositive]]</f>
        <v>311082</v>
      </c>
    </row>
    <row r="1524" spans="1:11" x14ac:dyDescent="0.2">
      <c r="A1524">
        <v>22</v>
      </c>
      <c r="B1524">
        <v>180</v>
      </c>
      <c r="C1524">
        <v>9</v>
      </c>
      <c r="D1524">
        <v>39</v>
      </c>
      <c r="E1524">
        <v>70</v>
      </c>
      <c r="F1524">
        <v>185256</v>
      </c>
      <c r="G1524">
        <v>373</v>
      </c>
      <c r="H1524">
        <v>2177</v>
      </c>
      <c r="I1524">
        <v>125793</v>
      </c>
      <c r="J1524" s="4">
        <f>Table8[[#This Row],[FalsePositive]]+Table8[[#This Row],[FalseNegative]]</f>
        <v>2550</v>
      </c>
      <c r="K1524" s="4">
        <f>Table8[[#This Row],[TrueNegative]]+Table8[[#This Row],[TruePositive]]</f>
        <v>311049</v>
      </c>
    </row>
    <row r="1525" spans="1:11" x14ac:dyDescent="0.2">
      <c r="A1525">
        <v>22</v>
      </c>
      <c r="B1525">
        <v>180</v>
      </c>
      <c r="C1525">
        <v>12</v>
      </c>
      <c r="D1525">
        <v>39</v>
      </c>
      <c r="E1525">
        <v>70</v>
      </c>
      <c r="F1525">
        <v>185241</v>
      </c>
      <c r="G1525">
        <v>388</v>
      </c>
      <c r="H1525">
        <v>1942</v>
      </c>
      <c r="I1525">
        <v>126028</v>
      </c>
      <c r="J1525" s="4">
        <f>Table8[[#This Row],[FalsePositive]]+Table8[[#This Row],[FalseNegative]]</f>
        <v>2330</v>
      </c>
      <c r="K1525" s="4">
        <f>Table8[[#This Row],[TrueNegative]]+Table8[[#This Row],[TruePositive]]</f>
        <v>311269</v>
      </c>
    </row>
    <row r="1526" spans="1:11" x14ac:dyDescent="0.2">
      <c r="A1526">
        <v>22</v>
      </c>
      <c r="B1526">
        <v>120</v>
      </c>
      <c r="C1526">
        <v>3</v>
      </c>
      <c r="D1526">
        <v>57</v>
      </c>
      <c r="E1526">
        <v>80</v>
      </c>
      <c r="F1526">
        <v>184579</v>
      </c>
      <c r="G1526">
        <v>1050</v>
      </c>
      <c r="H1526">
        <v>2843</v>
      </c>
      <c r="I1526">
        <v>125127</v>
      </c>
      <c r="J1526" s="4">
        <f>Table8[[#This Row],[FalsePositive]]+Table8[[#This Row],[FalseNegative]]</f>
        <v>3893</v>
      </c>
      <c r="K1526" s="4">
        <f>Table8[[#This Row],[TrueNegative]]+Table8[[#This Row],[TruePositive]]</f>
        <v>309706</v>
      </c>
    </row>
    <row r="1527" spans="1:11" x14ac:dyDescent="0.2">
      <c r="A1527">
        <v>22</v>
      </c>
      <c r="B1527">
        <v>120</v>
      </c>
      <c r="C1527">
        <v>6</v>
      </c>
      <c r="D1527">
        <v>53</v>
      </c>
      <c r="E1527">
        <v>80</v>
      </c>
      <c r="F1527">
        <v>184477</v>
      </c>
      <c r="G1527">
        <v>1152</v>
      </c>
      <c r="H1527">
        <v>2478</v>
      </c>
      <c r="I1527">
        <v>125492</v>
      </c>
      <c r="J1527" s="4">
        <f>Table8[[#This Row],[FalsePositive]]+Table8[[#This Row],[FalseNegative]]</f>
        <v>3630</v>
      </c>
      <c r="K1527" s="4">
        <f>Table8[[#This Row],[TrueNegative]]+Table8[[#This Row],[TruePositive]]</f>
        <v>309969</v>
      </c>
    </row>
    <row r="1528" spans="1:11" x14ac:dyDescent="0.2">
      <c r="A1528">
        <v>22</v>
      </c>
      <c r="B1528">
        <v>120</v>
      </c>
      <c r="C1528">
        <v>9</v>
      </c>
      <c r="D1528">
        <v>55</v>
      </c>
      <c r="E1528">
        <v>80</v>
      </c>
      <c r="F1528">
        <v>184595</v>
      </c>
      <c r="G1528">
        <v>1034</v>
      </c>
      <c r="H1528">
        <v>2601</v>
      </c>
      <c r="I1528">
        <v>125369</v>
      </c>
      <c r="J1528" s="4">
        <f>Table8[[#This Row],[FalsePositive]]+Table8[[#This Row],[FalseNegative]]</f>
        <v>3635</v>
      </c>
      <c r="K1528" s="4">
        <f>Table8[[#This Row],[TrueNegative]]+Table8[[#This Row],[TruePositive]]</f>
        <v>309964</v>
      </c>
    </row>
    <row r="1529" spans="1:11" x14ac:dyDescent="0.2">
      <c r="A1529">
        <v>22</v>
      </c>
      <c r="B1529">
        <v>120</v>
      </c>
      <c r="C1529">
        <v>12</v>
      </c>
      <c r="D1529">
        <v>57</v>
      </c>
      <c r="E1529">
        <v>80</v>
      </c>
      <c r="F1529">
        <v>184394</v>
      </c>
      <c r="G1529">
        <v>1235</v>
      </c>
      <c r="H1529">
        <v>2052</v>
      </c>
      <c r="I1529">
        <v>125918</v>
      </c>
      <c r="J1529" s="4">
        <f>Table8[[#This Row],[FalsePositive]]+Table8[[#This Row],[FalseNegative]]</f>
        <v>3287</v>
      </c>
      <c r="K1529" s="4">
        <f>Table8[[#This Row],[TrueNegative]]+Table8[[#This Row],[TruePositive]]</f>
        <v>310312</v>
      </c>
    </row>
    <row r="1530" spans="1:11" x14ac:dyDescent="0.2">
      <c r="A1530">
        <v>22</v>
      </c>
      <c r="B1530">
        <v>160</v>
      </c>
      <c r="C1530">
        <v>3</v>
      </c>
      <c r="D1530">
        <v>57</v>
      </c>
      <c r="E1530">
        <v>80</v>
      </c>
      <c r="F1530">
        <v>184452</v>
      </c>
      <c r="G1530">
        <v>1177</v>
      </c>
      <c r="H1530">
        <v>2957</v>
      </c>
      <c r="I1530">
        <v>125013</v>
      </c>
      <c r="J1530" s="4">
        <f>Table8[[#This Row],[FalsePositive]]+Table8[[#This Row],[FalseNegative]]</f>
        <v>4134</v>
      </c>
      <c r="K1530" s="4">
        <f>Table8[[#This Row],[TrueNegative]]+Table8[[#This Row],[TruePositive]]</f>
        <v>309465</v>
      </c>
    </row>
    <row r="1531" spans="1:11" x14ac:dyDescent="0.2">
      <c r="A1531">
        <v>22</v>
      </c>
      <c r="B1531">
        <v>160</v>
      </c>
      <c r="C1531">
        <v>6</v>
      </c>
      <c r="D1531">
        <v>53</v>
      </c>
      <c r="E1531">
        <v>80</v>
      </c>
      <c r="F1531">
        <v>184425</v>
      </c>
      <c r="G1531">
        <v>1204</v>
      </c>
      <c r="H1531">
        <v>2465</v>
      </c>
      <c r="I1531">
        <v>125505</v>
      </c>
      <c r="J1531" s="4">
        <f>Table8[[#This Row],[FalsePositive]]+Table8[[#This Row],[FalseNegative]]</f>
        <v>3669</v>
      </c>
      <c r="K1531" s="4">
        <f>Table8[[#This Row],[TrueNegative]]+Table8[[#This Row],[TruePositive]]</f>
        <v>309930</v>
      </c>
    </row>
    <row r="1532" spans="1:11" x14ac:dyDescent="0.2">
      <c r="A1532">
        <v>22</v>
      </c>
      <c r="B1532">
        <v>160</v>
      </c>
      <c r="C1532">
        <v>9</v>
      </c>
      <c r="D1532">
        <v>51</v>
      </c>
      <c r="E1532">
        <v>80</v>
      </c>
      <c r="F1532">
        <v>185043</v>
      </c>
      <c r="G1532">
        <v>586</v>
      </c>
      <c r="H1532">
        <v>2841</v>
      </c>
      <c r="I1532">
        <v>125129</v>
      </c>
      <c r="J1532" s="4">
        <f>Table8[[#This Row],[FalsePositive]]+Table8[[#This Row],[FalseNegative]]</f>
        <v>3427</v>
      </c>
      <c r="K1532" s="4">
        <f>Table8[[#This Row],[TrueNegative]]+Table8[[#This Row],[TruePositive]]</f>
        <v>310172</v>
      </c>
    </row>
    <row r="1533" spans="1:11" x14ac:dyDescent="0.2">
      <c r="A1533">
        <v>22</v>
      </c>
      <c r="B1533">
        <v>160</v>
      </c>
      <c r="C1533">
        <v>12</v>
      </c>
      <c r="D1533">
        <v>53</v>
      </c>
      <c r="E1533">
        <v>80</v>
      </c>
      <c r="F1533">
        <v>184474</v>
      </c>
      <c r="G1533">
        <v>1155</v>
      </c>
      <c r="H1533">
        <v>2203</v>
      </c>
      <c r="I1533">
        <v>125767</v>
      </c>
      <c r="J1533" s="4">
        <f>Table8[[#This Row],[FalsePositive]]+Table8[[#This Row],[FalseNegative]]</f>
        <v>3358</v>
      </c>
      <c r="K1533" s="4">
        <f>Table8[[#This Row],[TrueNegative]]+Table8[[#This Row],[TruePositive]]</f>
        <v>310241</v>
      </c>
    </row>
    <row r="1534" spans="1:11" x14ac:dyDescent="0.2">
      <c r="A1534">
        <v>22</v>
      </c>
      <c r="B1534">
        <v>180</v>
      </c>
      <c r="C1534">
        <v>3</v>
      </c>
      <c r="D1534">
        <v>47</v>
      </c>
      <c r="E1534">
        <v>80</v>
      </c>
      <c r="F1534">
        <v>185083</v>
      </c>
      <c r="G1534">
        <v>546</v>
      </c>
      <c r="H1534">
        <v>2347</v>
      </c>
      <c r="I1534">
        <v>125623</v>
      </c>
      <c r="J1534" s="4">
        <f>Table8[[#This Row],[FalsePositive]]+Table8[[#This Row],[FalseNegative]]</f>
        <v>2893</v>
      </c>
      <c r="K1534" s="4">
        <f>Table8[[#This Row],[TrueNegative]]+Table8[[#This Row],[TruePositive]]</f>
        <v>310706</v>
      </c>
    </row>
    <row r="1535" spans="1:11" x14ac:dyDescent="0.2">
      <c r="A1535">
        <v>22</v>
      </c>
      <c r="B1535">
        <v>180</v>
      </c>
      <c r="C1535">
        <v>6</v>
      </c>
      <c r="D1535">
        <v>47</v>
      </c>
      <c r="E1535">
        <v>80</v>
      </c>
      <c r="F1535">
        <v>184673</v>
      </c>
      <c r="G1535">
        <v>956</v>
      </c>
      <c r="H1535">
        <v>2710</v>
      </c>
      <c r="I1535">
        <v>125260</v>
      </c>
      <c r="J1535" s="4">
        <f>Table8[[#This Row],[FalsePositive]]+Table8[[#This Row],[FalseNegative]]</f>
        <v>3666</v>
      </c>
      <c r="K1535" s="4">
        <f>Table8[[#This Row],[TrueNegative]]+Table8[[#This Row],[TruePositive]]</f>
        <v>309933</v>
      </c>
    </row>
    <row r="1536" spans="1:11" x14ac:dyDescent="0.2">
      <c r="A1536">
        <v>22</v>
      </c>
      <c r="B1536">
        <v>180</v>
      </c>
      <c r="C1536">
        <v>9</v>
      </c>
      <c r="D1536">
        <v>41</v>
      </c>
      <c r="E1536">
        <v>80</v>
      </c>
      <c r="F1536">
        <v>185150</v>
      </c>
      <c r="G1536">
        <v>479</v>
      </c>
      <c r="H1536">
        <v>2114</v>
      </c>
      <c r="I1536">
        <v>125856</v>
      </c>
      <c r="J1536" s="4">
        <f>Table8[[#This Row],[FalsePositive]]+Table8[[#This Row],[FalseNegative]]</f>
        <v>2593</v>
      </c>
      <c r="K1536" s="4">
        <f>Table8[[#This Row],[TrueNegative]]+Table8[[#This Row],[TruePositive]]</f>
        <v>311006</v>
      </c>
    </row>
    <row r="1537" spans="1:11" x14ac:dyDescent="0.2">
      <c r="A1537">
        <v>22</v>
      </c>
      <c r="B1537">
        <v>180</v>
      </c>
      <c r="C1537">
        <v>12</v>
      </c>
      <c r="D1537">
        <v>41</v>
      </c>
      <c r="E1537">
        <v>80</v>
      </c>
      <c r="F1537">
        <v>185090</v>
      </c>
      <c r="G1537">
        <v>539</v>
      </c>
      <c r="H1537">
        <v>2196</v>
      </c>
      <c r="I1537">
        <v>125774</v>
      </c>
      <c r="J1537" s="4">
        <f>Table8[[#This Row],[FalsePositive]]+Table8[[#This Row],[FalseNegative]]</f>
        <v>2735</v>
      </c>
      <c r="K1537" s="4">
        <f>Table8[[#This Row],[TrueNegative]]+Table8[[#This Row],[TruePositive]]</f>
        <v>310864</v>
      </c>
    </row>
    <row r="1538" spans="1:11" x14ac:dyDescent="0.2">
      <c r="A1538">
        <v>22</v>
      </c>
      <c r="B1538">
        <v>120</v>
      </c>
      <c r="C1538">
        <v>3</v>
      </c>
      <c r="D1538">
        <v>67</v>
      </c>
      <c r="E1538">
        <v>90</v>
      </c>
      <c r="F1538">
        <v>182990</v>
      </c>
      <c r="G1538">
        <v>2639</v>
      </c>
      <c r="H1538">
        <v>2443</v>
      </c>
      <c r="I1538">
        <v>125527</v>
      </c>
      <c r="J1538" s="4">
        <f>Table8[[#This Row],[FalsePositive]]+Table8[[#This Row],[FalseNegative]]</f>
        <v>5082</v>
      </c>
      <c r="K1538" s="4">
        <f>Table8[[#This Row],[TrueNegative]]+Table8[[#This Row],[TruePositive]]</f>
        <v>308517</v>
      </c>
    </row>
    <row r="1539" spans="1:11" x14ac:dyDescent="0.2">
      <c r="A1539">
        <v>22</v>
      </c>
      <c r="B1539">
        <v>120</v>
      </c>
      <c r="C1539">
        <v>6</v>
      </c>
      <c r="D1539">
        <v>53</v>
      </c>
      <c r="E1539">
        <v>90</v>
      </c>
      <c r="F1539">
        <v>184502</v>
      </c>
      <c r="G1539">
        <v>1127</v>
      </c>
      <c r="H1539">
        <v>2371</v>
      </c>
      <c r="I1539">
        <v>125599</v>
      </c>
      <c r="J1539" s="4">
        <f>Table8[[#This Row],[FalsePositive]]+Table8[[#This Row],[FalseNegative]]</f>
        <v>3498</v>
      </c>
      <c r="K1539" s="4">
        <f>Table8[[#This Row],[TrueNegative]]+Table8[[#This Row],[TruePositive]]</f>
        <v>310101</v>
      </c>
    </row>
    <row r="1540" spans="1:11" x14ac:dyDescent="0.2">
      <c r="A1540">
        <v>22</v>
      </c>
      <c r="B1540">
        <v>120</v>
      </c>
      <c r="C1540">
        <v>9</v>
      </c>
      <c r="D1540">
        <v>51</v>
      </c>
      <c r="E1540">
        <v>90</v>
      </c>
      <c r="F1540">
        <v>184667</v>
      </c>
      <c r="G1540">
        <v>962</v>
      </c>
      <c r="H1540">
        <v>2285</v>
      </c>
      <c r="I1540">
        <v>125685</v>
      </c>
      <c r="J1540" s="4">
        <f>Table8[[#This Row],[FalsePositive]]+Table8[[#This Row],[FalseNegative]]</f>
        <v>3247</v>
      </c>
      <c r="K1540" s="4">
        <f>Table8[[#This Row],[TrueNegative]]+Table8[[#This Row],[TruePositive]]</f>
        <v>310352</v>
      </c>
    </row>
    <row r="1541" spans="1:11" x14ac:dyDescent="0.2">
      <c r="A1541">
        <v>22</v>
      </c>
      <c r="B1541">
        <v>120</v>
      </c>
      <c r="C1541">
        <v>12</v>
      </c>
      <c r="D1541">
        <v>55</v>
      </c>
      <c r="E1541">
        <v>90</v>
      </c>
      <c r="F1541">
        <v>184489</v>
      </c>
      <c r="G1541">
        <v>1140</v>
      </c>
      <c r="H1541">
        <v>2470</v>
      </c>
      <c r="I1541">
        <v>125500</v>
      </c>
      <c r="J1541" s="4">
        <f>Table8[[#This Row],[FalsePositive]]+Table8[[#This Row],[FalseNegative]]</f>
        <v>3610</v>
      </c>
      <c r="K1541" s="4">
        <f>Table8[[#This Row],[TrueNegative]]+Table8[[#This Row],[TruePositive]]</f>
        <v>309989</v>
      </c>
    </row>
    <row r="1542" spans="1:11" x14ac:dyDescent="0.2">
      <c r="A1542">
        <v>22</v>
      </c>
      <c r="B1542">
        <v>160</v>
      </c>
      <c r="C1542">
        <v>3</v>
      </c>
      <c r="D1542">
        <v>47</v>
      </c>
      <c r="E1542">
        <v>90</v>
      </c>
      <c r="F1542">
        <v>184980</v>
      </c>
      <c r="G1542">
        <v>649</v>
      </c>
      <c r="H1542">
        <v>2806</v>
      </c>
      <c r="I1542">
        <v>125164</v>
      </c>
      <c r="J1542" s="4">
        <f>Table8[[#This Row],[FalsePositive]]+Table8[[#This Row],[FalseNegative]]</f>
        <v>3455</v>
      </c>
      <c r="K1542" s="4">
        <f>Table8[[#This Row],[TrueNegative]]+Table8[[#This Row],[TruePositive]]</f>
        <v>310144</v>
      </c>
    </row>
    <row r="1543" spans="1:11" x14ac:dyDescent="0.2">
      <c r="A1543">
        <v>22</v>
      </c>
      <c r="B1543">
        <v>160</v>
      </c>
      <c r="C1543">
        <v>6</v>
      </c>
      <c r="D1543">
        <v>51</v>
      </c>
      <c r="E1543">
        <v>90</v>
      </c>
      <c r="F1543">
        <v>184336</v>
      </c>
      <c r="G1543">
        <v>1293</v>
      </c>
      <c r="H1543">
        <v>2819</v>
      </c>
      <c r="I1543">
        <v>125151</v>
      </c>
      <c r="J1543" s="4">
        <f>Table8[[#This Row],[FalsePositive]]+Table8[[#This Row],[FalseNegative]]</f>
        <v>4112</v>
      </c>
      <c r="K1543" s="4">
        <f>Table8[[#This Row],[TrueNegative]]+Table8[[#This Row],[TruePositive]]</f>
        <v>309487</v>
      </c>
    </row>
    <row r="1544" spans="1:11" x14ac:dyDescent="0.2">
      <c r="A1544">
        <v>22</v>
      </c>
      <c r="B1544">
        <v>160</v>
      </c>
      <c r="C1544">
        <v>9</v>
      </c>
      <c r="D1544">
        <v>55</v>
      </c>
      <c r="E1544">
        <v>90</v>
      </c>
      <c r="F1544">
        <v>184558</v>
      </c>
      <c r="G1544">
        <v>1071</v>
      </c>
      <c r="H1544">
        <v>2754</v>
      </c>
      <c r="I1544">
        <v>125216</v>
      </c>
      <c r="J1544" s="4">
        <f>Table8[[#This Row],[FalsePositive]]+Table8[[#This Row],[FalseNegative]]</f>
        <v>3825</v>
      </c>
      <c r="K1544" s="4">
        <f>Table8[[#This Row],[TrueNegative]]+Table8[[#This Row],[TruePositive]]</f>
        <v>309774</v>
      </c>
    </row>
    <row r="1545" spans="1:11" x14ac:dyDescent="0.2">
      <c r="A1545">
        <v>22</v>
      </c>
      <c r="B1545">
        <v>160</v>
      </c>
      <c r="C1545">
        <v>12</v>
      </c>
      <c r="D1545">
        <v>53</v>
      </c>
      <c r="E1545">
        <v>90</v>
      </c>
      <c r="F1545">
        <v>184798</v>
      </c>
      <c r="G1545">
        <v>831</v>
      </c>
      <c r="H1545">
        <v>2836</v>
      </c>
      <c r="I1545">
        <v>125134</v>
      </c>
      <c r="J1545" s="4">
        <f>Table8[[#This Row],[FalsePositive]]+Table8[[#This Row],[FalseNegative]]</f>
        <v>3667</v>
      </c>
      <c r="K1545" s="4">
        <f>Table8[[#This Row],[TrueNegative]]+Table8[[#This Row],[TruePositive]]</f>
        <v>309932</v>
      </c>
    </row>
    <row r="1546" spans="1:11" x14ac:dyDescent="0.2">
      <c r="A1546">
        <v>22</v>
      </c>
      <c r="B1546">
        <v>180</v>
      </c>
      <c r="C1546">
        <v>3</v>
      </c>
      <c r="D1546">
        <v>51</v>
      </c>
      <c r="E1546">
        <v>90</v>
      </c>
      <c r="F1546">
        <v>184908</v>
      </c>
      <c r="G1546">
        <v>721</v>
      </c>
      <c r="H1546">
        <v>2900</v>
      </c>
      <c r="I1546">
        <v>125070</v>
      </c>
      <c r="J1546" s="4">
        <f>Table8[[#This Row],[FalsePositive]]+Table8[[#This Row],[FalseNegative]]</f>
        <v>3621</v>
      </c>
      <c r="K1546" s="4">
        <f>Table8[[#This Row],[TrueNegative]]+Table8[[#This Row],[TruePositive]]</f>
        <v>309978</v>
      </c>
    </row>
    <row r="1547" spans="1:11" x14ac:dyDescent="0.2">
      <c r="A1547">
        <v>22</v>
      </c>
      <c r="B1547">
        <v>180</v>
      </c>
      <c r="C1547">
        <v>6</v>
      </c>
      <c r="D1547">
        <v>45</v>
      </c>
      <c r="E1547">
        <v>90</v>
      </c>
      <c r="F1547">
        <v>185037</v>
      </c>
      <c r="G1547">
        <v>592</v>
      </c>
      <c r="H1547">
        <v>2452</v>
      </c>
      <c r="I1547">
        <v>125518</v>
      </c>
      <c r="J1547" s="4">
        <f>Table8[[#This Row],[FalsePositive]]+Table8[[#This Row],[FalseNegative]]</f>
        <v>3044</v>
      </c>
      <c r="K1547" s="4">
        <f>Table8[[#This Row],[TrueNegative]]+Table8[[#This Row],[TruePositive]]</f>
        <v>310555</v>
      </c>
    </row>
    <row r="1548" spans="1:11" x14ac:dyDescent="0.2">
      <c r="A1548">
        <v>22</v>
      </c>
      <c r="B1548">
        <v>180</v>
      </c>
      <c r="C1548">
        <v>9</v>
      </c>
      <c r="D1548">
        <v>51</v>
      </c>
      <c r="E1548">
        <v>90</v>
      </c>
      <c r="F1548">
        <v>184823</v>
      </c>
      <c r="G1548">
        <v>806</v>
      </c>
      <c r="H1548">
        <v>2699</v>
      </c>
      <c r="I1548">
        <v>125271</v>
      </c>
      <c r="J1548" s="4">
        <f>Table8[[#This Row],[FalsePositive]]+Table8[[#This Row],[FalseNegative]]</f>
        <v>3505</v>
      </c>
      <c r="K1548" s="4">
        <f>Table8[[#This Row],[TrueNegative]]+Table8[[#This Row],[TruePositive]]</f>
        <v>310094</v>
      </c>
    </row>
    <row r="1549" spans="1:11" x14ac:dyDescent="0.2">
      <c r="A1549">
        <v>22</v>
      </c>
      <c r="B1549">
        <v>180</v>
      </c>
      <c r="C1549">
        <v>12</v>
      </c>
      <c r="D1549">
        <v>49</v>
      </c>
      <c r="E1549">
        <v>90</v>
      </c>
      <c r="F1549">
        <v>184663</v>
      </c>
      <c r="G1549">
        <v>966</v>
      </c>
      <c r="H1549">
        <v>2579</v>
      </c>
      <c r="I1549">
        <v>125391</v>
      </c>
      <c r="J1549" s="4">
        <f>Table8[[#This Row],[FalsePositive]]+Table8[[#This Row],[FalseNegative]]</f>
        <v>3545</v>
      </c>
      <c r="K1549" s="4">
        <f>Table8[[#This Row],[TrueNegative]]+Table8[[#This Row],[TruePositive]]</f>
        <v>310054</v>
      </c>
    </row>
    <row r="1550" spans="1:11" x14ac:dyDescent="0.2">
      <c r="A1550">
        <v>22</v>
      </c>
      <c r="B1550">
        <v>120</v>
      </c>
      <c r="C1550">
        <v>3</v>
      </c>
      <c r="D1550">
        <v>79</v>
      </c>
      <c r="E1550">
        <v>100</v>
      </c>
      <c r="F1550">
        <v>182918</v>
      </c>
      <c r="G1550">
        <v>2711</v>
      </c>
      <c r="H1550">
        <v>4022</v>
      </c>
      <c r="I1550">
        <v>123948</v>
      </c>
      <c r="J1550" s="4">
        <f>Table8[[#This Row],[FalsePositive]]+Table8[[#This Row],[FalseNegative]]</f>
        <v>6733</v>
      </c>
      <c r="K1550" s="4">
        <f>Table8[[#This Row],[TrueNegative]]+Table8[[#This Row],[TruePositive]]</f>
        <v>306866</v>
      </c>
    </row>
    <row r="1551" spans="1:11" x14ac:dyDescent="0.2">
      <c r="A1551">
        <v>22</v>
      </c>
      <c r="B1551">
        <v>120</v>
      </c>
      <c r="C1551">
        <v>6</v>
      </c>
      <c r="D1551">
        <v>57</v>
      </c>
      <c r="E1551">
        <v>100</v>
      </c>
      <c r="F1551">
        <v>184518</v>
      </c>
      <c r="G1551">
        <v>1111</v>
      </c>
      <c r="H1551">
        <v>2177</v>
      </c>
      <c r="I1551">
        <v>125793</v>
      </c>
      <c r="J1551" s="4">
        <f>Table8[[#This Row],[FalsePositive]]+Table8[[#This Row],[FalseNegative]]</f>
        <v>3288</v>
      </c>
      <c r="K1551" s="4">
        <f>Table8[[#This Row],[TrueNegative]]+Table8[[#This Row],[TruePositive]]</f>
        <v>310311</v>
      </c>
    </row>
    <row r="1552" spans="1:11" x14ac:dyDescent="0.2">
      <c r="A1552">
        <v>22</v>
      </c>
      <c r="B1552">
        <v>120</v>
      </c>
      <c r="C1552">
        <v>9</v>
      </c>
      <c r="D1552">
        <v>55</v>
      </c>
      <c r="E1552">
        <v>100</v>
      </c>
      <c r="F1552">
        <v>184445</v>
      </c>
      <c r="G1552">
        <v>1184</v>
      </c>
      <c r="H1552">
        <v>2621</v>
      </c>
      <c r="I1552">
        <v>125349</v>
      </c>
      <c r="J1552" s="4">
        <f>Table8[[#This Row],[FalsePositive]]+Table8[[#This Row],[FalseNegative]]</f>
        <v>3805</v>
      </c>
      <c r="K1552" s="4">
        <f>Table8[[#This Row],[TrueNegative]]+Table8[[#This Row],[TruePositive]]</f>
        <v>309794</v>
      </c>
    </row>
    <row r="1553" spans="1:11" x14ac:dyDescent="0.2">
      <c r="A1553">
        <v>22</v>
      </c>
      <c r="B1553">
        <v>120</v>
      </c>
      <c r="C1553">
        <v>12</v>
      </c>
      <c r="D1553">
        <v>51</v>
      </c>
      <c r="E1553">
        <v>100</v>
      </c>
      <c r="F1553">
        <v>184829</v>
      </c>
      <c r="G1553">
        <v>800</v>
      </c>
      <c r="H1553">
        <v>2650</v>
      </c>
      <c r="I1553">
        <v>125320</v>
      </c>
      <c r="J1553" s="4">
        <f>Table8[[#This Row],[FalsePositive]]+Table8[[#This Row],[FalseNegative]]</f>
        <v>3450</v>
      </c>
      <c r="K1553" s="4">
        <f>Table8[[#This Row],[TrueNegative]]+Table8[[#This Row],[TruePositive]]</f>
        <v>310149</v>
      </c>
    </row>
    <row r="1554" spans="1:11" x14ac:dyDescent="0.2">
      <c r="A1554">
        <v>22</v>
      </c>
      <c r="B1554">
        <v>160</v>
      </c>
      <c r="C1554">
        <v>3</v>
      </c>
      <c r="D1554">
        <v>53</v>
      </c>
      <c r="E1554">
        <v>100</v>
      </c>
      <c r="F1554">
        <v>184795</v>
      </c>
      <c r="G1554">
        <v>834</v>
      </c>
      <c r="H1554">
        <v>2707</v>
      </c>
      <c r="I1554">
        <v>125263</v>
      </c>
      <c r="J1554" s="4">
        <f>Table8[[#This Row],[FalsePositive]]+Table8[[#This Row],[FalseNegative]]</f>
        <v>3541</v>
      </c>
      <c r="K1554" s="4">
        <f>Table8[[#This Row],[TrueNegative]]+Table8[[#This Row],[TruePositive]]</f>
        <v>310058</v>
      </c>
    </row>
    <row r="1555" spans="1:11" x14ac:dyDescent="0.2">
      <c r="A1555">
        <v>22</v>
      </c>
      <c r="B1555">
        <v>160</v>
      </c>
      <c r="C1555">
        <v>6</v>
      </c>
      <c r="D1555">
        <v>55</v>
      </c>
      <c r="E1555">
        <v>100</v>
      </c>
      <c r="F1555">
        <v>184711</v>
      </c>
      <c r="G1555">
        <v>918</v>
      </c>
      <c r="H1555">
        <v>2423</v>
      </c>
      <c r="I1555">
        <v>125547</v>
      </c>
      <c r="J1555" s="4">
        <f>Table8[[#This Row],[FalsePositive]]+Table8[[#This Row],[FalseNegative]]</f>
        <v>3341</v>
      </c>
      <c r="K1555" s="4">
        <f>Table8[[#This Row],[TrueNegative]]+Table8[[#This Row],[TruePositive]]</f>
        <v>310258</v>
      </c>
    </row>
    <row r="1556" spans="1:11" x14ac:dyDescent="0.2">
      <c r="A1556">
        <v>22</v>
      </c>
      <c r="B1556">
        <v>160</v>
      </c>
      <c r="C1556">
        <v>9</v>
      </c>
      <c r="D1556">
        <v>53</v>
      </c>
      <c r="E1556">
        <v>100</v>
      </c>
      <c r="F1556">
        <v>184695</v>
      </c>
      <c r="G1556">
        <v>934</v>
      </c>
      <c r="H1556">
        <v>2580</v>
      </c>
      <c r="I1556">
        <v>125390</v>
      </c>
      <c r="J1556" s="4">
        <f>Table8[[#This Row],[FalsePositive]]+Table8[[#This Row],[FalseNegative]]</f>
        <v>3514</v>
      </c>
      <c r="K1556" s="4">
        <f>Table8[[#This Row],[TrueNegative]]+Table8[[#This Row],[TruePositive]]</f>
        <v>310085</v>
      </c>
    </row>
    <row r="1557" spans="1:11" x14ac:dyDescent="0.2">
      <c r="A1557">
        <v>22</v>
      </c>
      <c r="B1557">
        <v>160</v>
      </c>
      <c r="C1557">
        <v>12</v>
      </c>
      <c r="D1557">
        <v>57</v>
      </c>
      <c r="E1557">
        <v>100</v>
      </c>
      <c r="F1557">
        <v>184557</v>
      </c>
      <c r="G1557">
        <v>1072</v>
      </c>
      <c r="H1557">
        <v>2500</v>
      </c>
      <c r="I1557">
        <v>125470</v>
      </c>
      <c r="J1557" s="4">
        <f>Table8[[#This Row],[FalsePositive]]+Table8[[#This Row],[FalseNegative]]</f>
        <v>3572</v>
      </c>
      <c r="K1557" s="4">
        <f>Table8[[#This Row],[TrueNegative]]+Table8[[#This Row],[TruePositive]]</f>
        <v>310027</v>
      </c>
    </row>
    <row r="1558" spans="1:11" x14ac:dyDescent="0.2">
      <c r="A1558">
        <v>22</v>
      </c>
      <c r="B1558">
        <v>180</v>
      </c>
      <c r="C1558">
        <v>3</v>
      </c>
      <c r="D1558">
        <v>45</v>
      </c>
      <c r="E1558">
        <v>100</v>
      </c>
      <c r="F1558">
        <v>184796</v>
      </c>
      <c r="G1558">
        <v>833</v>
      </c>
      <c r="H1558">
        <v>2675</v>
      </c>
      <c r="I1558">
        <v>125295</v>
      </c>
      <c r="J1558" s="4">
        <f>Table8[[#This Row],[FalsePositive]]+Table8[[#This Row],[FalseNegative]]</f>
        <v>3508</v>
      </c>
      <c r="K1558" s="4">
        <f>Table8[[#This Row],[TrueNegative]]+Table8[[#This Row],[TruePositive]]</f>
        <v>310091</v>
      </c>
    </row>
    <row r="1559" spans="1:11" x14ac:dyDescent="0.2">
      <c r="A1559">
        <v>22</v>
      </c>
      <c r="B1559">
        <v>180</v>
      </c>
      <c r="C1559">
        <v>6</v>
      </c>
      <c r="D1559">
        <v>45</v>
      </c>
      <c r="E1559">
        <v>100</v>
      </c>
      <c r="F1559">
        <v>184968</v>
      </c>
      <c r="G1559">
        <v>661</v>
      </c>
      <c r="H1559">
        <v>2480</v>
      </c>
      <c r="I1559">
        <v>125490</v>
      </c>
      <c r="J1559" s="4">
        <f>Table8[[#This Row],[FalsePositive]]+Table8[[#This Row],[FalseNegative]]</f>
        <v>3141</v>
      </c>
      <c r="K1559" s="4">
        <f>Table8[[#This Row],[TrueNegative]]+Table8[[#This Row],[TruePositive]]</f>
        <v>310458</v>
      </c>
    </row>
    <row r="1560" spans="1:11" x14ac:dyDescent="0.2">
      <c r="A1560">
        <v>22</v>
      </c>
      <c r="B1560">
        <v>180</v>
      </c>
      <c r="C1560">
        <v>9</v>
      </c>
      <c r="D1560">
        <v>49</v>
      </c>
      <c r="E1560">
        <v>100</v>
      </c>
      <c r="F1560">
        <v>184636</v>
      </c>
      <c r="G1560">
        <v>993</v>
      </c>
      <c r="H1560">
        <v>2633</v>
      </c>
      <c r="I1560">
        <v>125337</v>
      </c>
      <c r="J1560" s="4">
        <f>Table8[[#This Row],[FalsePositive]]+Table8[[#This Row],[FalseNegative]]</f>
        <v>3626</v>
      </c>
      <c r="K1560" s="4">
        <f>Table8[[#This Row],[TrueNegative]]+Table8[[#This Row],[TruePositive]]</f>
        <v>309973</v>
      </c>
    </row>
    <row r="1561" spans="1:11" x14ac:dyDescent="0.2">
      <c r="A1561">
        <v>22</v>
      </c>
      <c r="B1561">
        <v>180</v>
      </c>
      <c r="C1561">
        <v>12</v>
      </c>
      <c r="D1561">
        <v>47</v>
      </c>
      <c r="E1561">
        <v>100</v>
      </c>
      <c r="F1561">
        <v>184733</v>
      </c>
      <c r="G1561">
        <v>896</v>
      </c>
      <c r="H1561">
        <v>2467</v>
      </c>
      <c r="I1561">
        <v>125503</v>
      </c>
      <c r="J1561" s="4">
        <f>Table8[[#This Row],[FalsePositive]]+Table8[[#This Row],[FalseNegative]]</f>
        <v>3363</v>
      </c>
      <c r="K1561" s="4">
        <f>Table8[[#This Row],[TrueNegative]]+Table8[[#This Row],[TruePositive]]</f>
        <v>310236</v>
      </c>
    </row>
    <row r="1562" spans="1:11" x14ac:dyDescent="0.2">
      <c r="A1562">
        <v>24</v>
      </c>
      <c r="B1562">
        <v>120</v>
      </c>
      <c r="C1562">
        <v>3</v>
      </c>
      <c r="D1562">
        <v>21</v>
      </c>
      <c r="E1562">
        <v>10</v>
      </c>
      <c r="F1562">
        <v>136876</v>
      </c>
      <c r="G1562">
        <v>280</v>
      </c>
      <c r="H1562">
        <v>662</v>
      </c>
      <c r="I1562">
        <v>270213</v>
      </c>
      <c r="J1562" s="4">
        <f>Table8[[#This Row],[FalsePositive]]+Table8[[#This Row],[FalseNegative]]</f>
        <v>942</v>
      </c>
      <c r="K1562" s="4">
        <f>Table8[[#This Row],[TrueNegative]]+Table8[[#This Row],[TruePositive]]</f>
        <v>407089</v>
      </c>
    </row>
    <row r="1563" spans="1:11" x14ac:dyDescent="0.2">
      <c r="A1563">
        <v>24</v>
      </c>
      <c r="B1563">
        <v>120</v>
      </c>
      <c r="C1563">
        <v>6</v>
      </c>
      <c r="D1563">
        <v>19</v>
      </c>
      <c r="E1563">
        <v>10</v>
      </c>
      <c r="F1563">
        <v>136778</v>
      </c>
      <c r="G1563">
        <v>378</v>
      </c>
      <c r="H1563">
        <v>845</v>
      </c>
      <c r="I1563">
        <v>270030</v>
      </c>
      <c r="J1563" s="4">
        <f>Table8[[#This Row],[FalsePositive]]+Table8[[#This Row],[FalseNegative]]</f>
        <v>1223</v>
      </c>
      <c r="K1563" s="4">
        <f>Table8[[#This Row],[TrueNegative]]+Table8[[#This Row],[TruePositive]]</f>
        <v>406808</v>
      </c>
    </row>
    <row r="1564" spans="1:11" x14ac:dyDescent="0.2">
      <c r="A1564">
        <v>24</v>
      </c>
      <c r="B1564">
        <v>120</v>
      </c>
      <c r="C1564">
        <v>9</v>
      </c>
      <c r="D1564">
        <v>19</v>
      </c>
      <c r="E1564">
        <v>10</v>
      </c>
      <c r="F1564">
        <v>136809</v>
      </c>
      <c r="G1564">
        <v>347</v>
      </c>
      <c r="H1564">
        <v>810</v>
      </c>
      <c r="I1564">
        <v>270065</v>
      </c>
      <c r="J1564" s="4">
        <f>Table8[[#This Row],[FalsePositive]]+Table8[[#This Row],[FalseNegative]]</f>
        <v>1157</v>
      </c>
      <c r="K1564" s="4">
        <f>Table8[[#This Row],[TrueNegative]]+Table8[[#This Row],[TruePositive]]</f>
        <v>406874</v>
      </c>
    </row>
    <row r="1565" spans="1:11" x14ac:dyDescent="0.2">
      <c r="A1565">
        <v>24</v>
      </c>
      <c r="B1565">
        <v>120</v>
      </c>
      <c r="C1565">
        <v>12</v>
      </c>
      <c r="D1565">
        <v>19</v>
      </c>
      <c r="E1565">
        <v>10</v>
      </c>
      <c r="F1565">
        <v>136932</v>
      </c>
      <c r="G1565">
        <v>224</v>
      </c>
      <c r="H1565">
        <v>737</v>
      </c>
      <c r="I1565">
        <v>270138</v>
      </c>
      <c r="J1565" s="4">
        <f>Table8[[#This Row],[FalsePositive]]+Table8[[#This Row],[FalseNegative]]</f>
        <v>961</v>
      </c>
      <c r="K1565" s="4">
        <f>Table8[[#This Row],[TrueNegative]]+Table8[[#This Row],[TruePositive]]</f>
        <v>407070</v>
      </c>
    </row>
    <row r="1566" spans="1:11" x14ac:dyDescent="0.2">
      <c r="A1566">
        <v>24</v>
      </c>
      <c r="B1566">
        <v>160</v>
      </c>
      <c r="C1566">
        <v>3</v>
      </c>
      <c r="D1566">
        <v>19</v>
      </c>
      <c r="E1566">
        <v>10</v>
      </c>
      <c r="F1566">
        <v>137019</v>
      </c>
      <c r="G1566">
        <v>137</v>
      </c>
      <c r="H1566">
        <v>836</v>
      </c>
      <c r="I1566">
        <v>270039</v>
      </c>
      <c r="J1566" s="4">
        <f>Table8[[#This Row],[FalsePositive]]+Table8[[#This Row],[FalseNegative]]</f>
        <v>973</v>
      </c>
      <c r="K1566" s="4">
        <f>Table8[[#This Row],[TrueNegative]]+Table8[[#This Row],[TruePositive]]</f>
        <v>407058</v>
      </c>
    </row>
    <row r="1567" spans="1:11" x14ac:dyDescent="0.2">
      <c r="A1567">
        <v>24</v>
      </c>
      <c r="B1567">
        <v>160</v>
      </c>
      <c r="C1567">
        <v>6</v>
      </c>
      <c r="D1567">
        <v>21</v>
      </c>
      <c r="E1567">
        <v>10</v>
      </c>
      <c r="F1567">
        <v>136684</v>
      </c>
      <c r="G1567">
        <v>472</v>
      </c>
      <c r="H1567">
        <v>925</v>
      </c>
      <c r="I1567">
        <v>269950</v>
      </c>
      <c r="J1567" s="4">
        <f>Table8[[#This Row],[FalsePositive]]+Table8[[#This Row],[FalseNegative]]</f>
        <v>1397</v>
      </c>
      <c r="K1567" s="4">
        <f>Table8[[#This Row],[TrueNegative]]+Table8[[#This Row],[TruePositive]]</f>
        <v>406634</v>
      </c>
    </row>
    <row r="1568" spans="1:11" x14ac:dyDescent="0.2">
      <c r="A1568">
        <v>24</v>
      </c>
      <c r="B1568">
        <v>160</v>
      </c>
      <c r="C1568">
        <v>9</v>
      </c>
      <c r="D1568">
        <v>21</v>
      </c>
      <c r="E1568">
        <v>10</v>
      </c>
      <c r="F1568">
        <v>136738</v>
      </c>
      <c r="G1568">
        <v>418</v>
      </c>
      <c r="H1568">
        <v>833</v>
      </c>
      <c r="I1568">
        <v>270042</v>
      </c>
      <c r="J1568" s="4">
        <f>Table8[[#This Row],[FalsePositive]]+Table8[[#This Row],[FalseNegative]]</f>
        <v>1251</v>
      </c>
      <c r="K1568" s="4">
        <f>Table8[[#This Row],[TrueNegative]]+Table8[[#This Row],[TruePositive]]</f>
        <v>406780</v>
      </c>
    </row>
    <row r="1569" spans="1:11" x14ac:dyDescent="0.2">
      <c r="A1569">
        <v>24</v>
      </c>
      <c r="B1569">
        <v>160</v>
      </c>
      <c r="C1569">
        <v>12</v>
      </c>
      <c r="D1569">
        <v>17</v>
      </c>
      <c r="E1569">
        <v>10</v>
      </c>
      <c r="F1569">
        <v>137063</v>
      </c>
      <c r="G1569">
        <v>93</v>
      </c>
      <c r="H1569">
        <v>894</v>
      </c>
      <c r="I1569">
        <v>269981</v>
      </c>
      <c r="J1569" s="4">
        <f>Table8[[#This Row],[FalsePositive]]+Table8[[#This Row],[FalseNegative]]</f>
        <v>987</v>
      </c>
      <c r="K1569" s="4">
        <f>Table8[[#This Row],[TrueNegative]]+Table8[[#This Row],[TruePositive]]</f>
        <v>407044</v>
      </c>
    </row>
    <row r="1570" spans="1:11" x14ac:dyDescent="0.2">
      <c r="A1570">
        <v>24</v>
      </c>
      <c r="B1570">
        <v>180</v>
      </c>
      <c r="C1570">
        <v>3</v>
      </c>
      <c r="D1570">
        <v>17</v>
      </c>
      <c r="E1570">
        <v>10</v>
      </c>
      <c r="F1570">
        <v>137129</v>
      </c>
      <c r="G1570">
        <v>27</v>
      </c>
      <c r="H1570">
        <v>890</v>
      </c>
      <c r="I1570">
        <v>269985</v>
      </c>
      <c r="J1570" s="4">
        <f>Table8[[#This Row],[FalsePositive]]+Table8[[#This Row],[FalseNegative]]</f>
        <v>917</v>
      </c>
      <c r="K1570" s="4">
        <f>Table8[[#This Row],[TrueNegative]]+Table8[[#This Row],[TruePositive]]</f>
        <v>407114</v>
      </c>
    </row>
    <row r="1571" spans="1:11" x14ac:dyDescent="0.2">
      <c r="A1571">
        <v>24</v>
      </c>
      <c r="B1571">
        <v>180</v>
      </c>
      <c r="C1571">
        <v>6</v>
      </c>
      <c r="D1571">
        <v>17</v>
      </c>
      <c r="E1571">
        <v>10</v>
      </c>
      <c r="F1571">
        <v>137152</v>
      </c>
      <c r="G1571">
        <v>4</v>
      </c>
      <c r="H1571">
        <v>890</v>
      </c>
      <c r="I1571">
        <v>269985</v>
      </c>
      <c r="J1571" s="4">
        <f>Table8[[#This Row],[FalsePositive]]+Table8[[#This Row],[FalseNegative]]</f>
        <v>894</v>
      </c>
      <c r="K1571" s="4">
        <f>Table8[[#This Row],[TrueNegative]]+Table8[[#This Row],[TruePositive]]</f>
        <v>407137</v>
      </c>
    </row>
    <row r="1572" spans="1:11" x14ac:dyDescent="0.2">
      <c r="A1572">
        <v>24</v>
      </c>
      <c r="B1572">
        <v>180</v>
      </c>
      <c r="C1572">
        <v>9</v>
      </c>
      <c r="D1572">
        <v>17</v>
      </c>
      <c r="E1572">
        <v>10</v>
      </c>
      <c r="F1572">
        <v>136980</v>
      </c>
      <c r="G1572">
        <v>176</v>
      </c>
      <c r="H1572">
        <v>901</v>
      </c>
      <c r="I1572">
        <v>269974</v>
      </c>
      <c r="J1572" s="4">
        <f>Table8[[#This Row],[FalsePositive]]+Table8[[#This Row],[FalseNegative]]</f>
        <v>1077</v>
      </c>
      <c r="K1572" s="4">
        <f>Table8[[#This Row],[TrueNegative]]+Table8[[#This Row],[TruePositive]]</f>
        <v>406954</v>
      </c>
    </row>
    <row r="1573" spans="1:11" x14ac:dyDescent="0.2">
      <c r="A1573">
        <v>24</v>
      </c>
      <c r="B1573">
        <v>180</v>
      </c>
      <c r="C1573">
        <v>12</v>
      </c>
      <c r="D1573">
        <v>17</v>
      </c>
      <c r="E1573">
        <v>10</v>
      </c>
      <c r="F1573">
        <v>137093</v>
      </c>
      <c r="G1573">
        <v>63</v>
      </c>
      <c r="H1573">
        <v>890</v>
      </c>
      <c r="I1573">
        <v>269985</v>
      </c>
      <c r="J1573" s="4">
        <f>Table8[[#This Row],[FalsePositive]]+Table8[[#This Row],[FalseNegative]]</f>
        <v>953</v>
      </c>
      <c r="K1573" s="4">
        <f>Table8[[#This Row],[TrueNegative]]+Table8[[#This Row],[TruePositive]]</f>
        <v>407078</v>
      </c>
    </row>
    <row r="1574" spans="1:11" x14ac:dyDescent="0.2">
      <c r="A1574">
        <v>24</v>
      </c>
      <c r="B1574">
        <v>120</v>
      </c>
      <c r="C1574">
        <v>3</v>
      </c>
      <c r="D1574">
        <v>23</v>
      </c>
      <c r="E1574">
        <v>20</v>
      </c>
      <c r="F1574">
        <v>136618</v>
      </c>
      <c r="G1574">
        <v>538</v>
      </c>
      <c r="H1574">
        <v>683</v>
      </c>
      <c r="I1574">
        <v>270192</v>
      </c>
      <c r="J1574" s="4">
        <f>Table8[[#This Row],[FalsePositive]]+Table8[[#This Row],[FalseNegative]]</f>
        <v>1221</v>
      </c>
      <c r="K1574" s="4">
        <f>Table8[[#This Row],[TrueNegative]]+Table8[[#This Row],[TruePositive]]</f>
        <v>406810</v>
      </c>
    </row>
    <row r="1575" spans="1:11" x14ac:dyDescent="0.2">
      <c r="A1575">
        <v>24</v>
      </c>
      <c r="B1575">
        <v>120</v>
      </c>
      <c r="C1575">
        <v>6</v>
      </c>
      <c r="D1575">
        <v>23</v>
      </c>
      <c r="E1575">
        <v>20</v>
      </c>
      <c r="F1575">
        <v>136598</v>
      </c>
      <c r="G1575">
        <v>558</v>
      </c>
      <c r="H1575">
        <v>706</v>
      </c>
      <c r="I1575">
        <v>270169</v>
      </c>
      <c r="J1575" s="4">
        <f>Table8[[#This Row],[FalsePositive]]+Table8[[#This Row],[FalseNegative]]</f>
        <v>1264</v>
      </c>
      <c r="K1575" s="4">
        <f>Table8[[#This Row],[TrueNegative]]+Table8[[#This Row],[TruePositive]]</f>
        <v>406767</v>
      </c>
    </row>
    <row r="1576" spans="1:11" x14ac:dyDescent="0.2">
      <c r="A1576">
        <v>24</v>
      </c>
      <c r="B1576">
        <v>120</v>
      </c>
      <c r="C1576">
        <v>9</v>
      </c>
      <c r="D1576">
        <v>21</v>
      </c>
      <c r="E1576">
        <v>20</v>
      </c>
      <c r="F1576">
        <v>136802</v>
      </c>
      <c r="G1576">
        <v>354</v>
      </c>
      <c r="H1576">
        <v>716</v>
      </c>
      <c r="I1576">
        <v>270159</v>
      </c>
      <c r="J1576" s="4">
        <f>Table8[[#This Row],[FalsePositive]]+Table8[[#This Row],[FalseNegative]]</f>
        <v>1070</v>
      </c>
      <c r="K1576" s="4">
        <f>Table8[[#This Row],[TrueNegative]]+Table8[[#This Row],[TruePositive]]</f>
        <v>406961</v>
      </c>
    </row>
    <row r="1577" spans="1:11" x14ac:dyDescent="0.2">
      <c r="A1577">
        <v>24</v>
      </c>
      <c r="B1577">
        <v>120</v>
      </c>
      <c r="C1577">
        <v>12</v>
      </c>
      <c r="D1577">
        <v>23</v>
      </c>
      <c r="E1577">
        <v>20</v>
      </c>
      <c r="F1577">
        <v>136766</v>
      </c>
      <c r="G1577">
        <v>390</v>
      </c>
      <c r="H1577">
        <v>662</v>
      </c>
      <c r="I1577">
        <v>270213</v>
      </c>
      <c r="J1577" s="4">
        <f>Table8[[#This Row],[FalsePositive]]+Table8[[#This Row],[FalseNegative]]</f>
        <v>1052</v>
      </c>
      <c r="K1577" s="4">
        <f>Table8[[#This Row],[TrueNegative]]+Table8[[#This Row],[TruePositive]]</f>
        <v>406979</v>
      </c>
    </row>
    <row r="1578" spans="1:11" x14ac:dyDescent="0.2">
      <c r="A1578">
        <v>24</v>
      </c>
      <c r="B1578">
        <v>160</v>
      </c>
      <c r="C1578">
        <v>3</v>
      </c>
      <c r="D1578">
        <v>23</v>
      </c>
      <c r="E1578">
        <v>20</v>
      </c>
      <c r="F1578">
        <v>136469</v>
      </c>
      <c r="G1578">
        <v>687</v>
      </c>
      <c r="H1578">
        <v>895</v>
      </c>
      <c r="I1578">
        <v>269980</v>
      </c>
      <c r="J1578" s="4">
        <f>Table8[[#This Row],[FalsePositive]]+Table8[[#This Row],[FalseNegative]]</f>
        <v>1582</v>
      </c>
      <c r="K1578" s="4">
        <f>Table8[[#This Row],[TrueNegative]]+Table8[[#This Row],[TruePositive]]</f>
        <v>406449</v>
      </c>
    </row>
    <row r="1579" spans="1:11" x14ac:dyDescent="0.2">
      <c r="A1579">
        <v>24</v>
      </c>
      <c r="B1579">
        <v>160</v>
      </c>
      <c r="C1579">
        <v>6</v>
      </c>
      <c r="D1579">
        <v>21</v>
      </c>
      <c r="E1579">
        <v>20</v>
      </c>
      <c r="F1579">
        <v>136883</v>
      </c>
      <c r="G1579">
        <v>273</v>
      </c>
      <c r="H1579">
        <v>836</v>
      </c>
      <c r="I1579">
        <v>270039</v>
      </c>
      <c r="J1579" s="4">
        <f>Table8[[#This Row],[FalsePositive]]+Table8[[#This Row],[FalseNegative]]</f>
        <v>1109</v>
      </c>
      <c r="K1579" s="4">
        <f>Table8[[#This Row],[TrueNegative]]+Table8[[#This Row],[TruePositive]]</f>
        <v>406922</v>
      </c>
    </row>
    <row r="1580" spans="1:11" x14ac:dyDescent="0.2">
      <c r="A1580">
        <v>24</v>
      </c>
      <c r="B1580">
        <v>160</v>
      </c>
      <c r="C1580">
        <v>9</v>
      </c>
      <c r="D1580">
        <v>21</v>
      </c>
      <c r="E1580">
        <v>20</v>
      </c>
      <c r="F1580">
        <v>136709</v>
      </c>
      <c r="G1580">
        <v>447</v>
      </c>
      <c r="H1580">
        <v>892</v>
      </c>
      <c r="I1580">
        <v>269983</v>
      </c>
      <c r="J1580" s="4">
        <f>Table8[[#This Row],[FalsePositive]]+Table8[[#This Row],[FalseNegative]]</f>
        <v>1339</v>
      </c>
      <c r="K1580" s="4">
        <f>Table8[[#This Row],[TrueNegative]]+Table8[[#This Row],[TruePositive]]</f>
        <v>406692</v>
      </c>
    </row>
    <row r="1581" spans="1:11" x14ac:dyDescent="0.2">
      <c r="A1581">
        <v>24</v>
      </c>
      <c r="B1581">
        <v>160</v>
      </c>
      <c r="C1581">
        <v>12</v>
      </c>
      <c r="D1581">
        <v>21</v>
      </c>
      <c r="E1581">
        <v>20</v>
      </c>
      <c r="F1581">
        <v>136654</v>
      </c>
      <c r="G1581">
        <v>502</v>
      </c>
      <c r="H1581">
        <v>901</v>
      </c>
      <c r="I1581">
        <v>269974</v>
      </c>
      <c r="J1581" s="4">
        <f>Table8[[#This Row],[FalsePositive]]+Table8[[#This Row],[FalseNegative]]</f>
        <v>1403</v>
      </c>
      <c r="K1581" s="4">
        <f>Table8[[#This Row],[TrueNegative]]+Table8[[#This Row],[TruePositive]]</f>
        <v>406628</v>
      </c>
    </row>
    <row r="1582" spans="1:11" x14ac:dyDescent="0.2">
      <c r="A1582">
        <v>24</v>
      </c>
      <c r="B1582">
        <v>180</v>
      </c>
      <c r="C1582">
        <v>3</v>
      </c>
      <c r="D1582">
        <v>19</v>
      </c>
      <c r="E1582">
        <v>20</v>
      </c>
      <c r="F1582">
        <v>136977</v>
      </c>
      <c r="G1582">
        <v>179</v>
      </c>
      <c r="H1582">
        <v>899</v>
      </c>
      <c r="I1582">
        <v>269976</v>
      </c>
      <c r="J1582" s="4">
        <f>Table8[[#This Row],[FalsePositive]]+Table8[[#This Row],[FalseNegative]]</f>
        <v>1078</v>
      </c>
      <c r="K1582" s="4">
        <f>Table8[[#This Row],[TrueNegative]]+Table8[[#This Row],[TruePositive]]</f>
        <v>406953</v>
      </c>
    </row>
    <row r="1583" spans="1:11" x14ac:dyDescent="0.2">
      <c r="A1583">
        <v>24</v>
      </c>
      <c r="B1583">
        <v>180</v>
      </c>
      <c r="C1583">
        <v>6</v>
      </c>
      <c r="D1583">
        <v>19</v>
      </c>
      <c r="E1583">
        <v>20</v>
      </c>
      <c r="F1583">
        <v>136971</v>
      </c>
      <c r="G1583">
        <v>185</v>
      </c>
      <c r="H1583">
        <v>890</v>
      </c>
      <c r="I1583">
        <v>269985</v>
      </c>
      <c r="J1583" s="4">
        <f>Table8[[#This Row],[FalsePositive]]+Table8[[#This Row],[FalseNegative]]</f>
        <v>1075</v>
      </c>
      <c r="K1583" s="4">
        <f>Table8[[#This Row],[TrueNegative]]+Table8[[#This Row],[TruePositive]]</f>
        <v>406956</v>
      </c>
    </row>
    <row r="1584" spans="1:11" x14ac:dyDescent="0.2">
      <c r="A1584">
        <v>24</v>
      </c>
      <c r="B1584">
        <v>180</v>
      </c>
      <c r="C1584">
        <v>9</v>
      </c>
      <c r="D1584">
        <v>19</v>
      </c>
      <c r="E1584">
        <v>20</v>
      </c>
      <c r="F1584">
        <v>136900</v>
      </c>
      <c r="G1584">
        <v>256</v>
      </c>
      <c r="H1584">
        <v>890</v>
      </c>
      <c r="I1584">
        <v>269985</v>
      </c>
      <c r="J1584" s="4">
        <f>Table8[[#This Row],[FalsePositive]]+Table8[[#This Row],[FalseNegative]]</f>
        <v>1146</v>
      </c>
      <c r="K1584" s="4">
        <f>Table8[[#This Row],[TrueNegative]]+Table8[[#This Row],[TruePositive]]</f>
        <v>406885</v>
      </c>
    </row>
    <row r="1585" spans="1:11" x14ac:dyDescent="0.2">
      <c r="A1585">
        <v>24</v>
      </c>
      <c r="B1585">
        <v>180</v>
      </c>
      <c r="C1585">
        <v>12</v>
      </c>
      <c r="D1585">
        <v>19</v>
      </c>
      <c r="E1585">
        <v>20</v>
      </c>
      <c r="F1585">
        <v>136911</v>
      </c>
      <c r="G1585">
        <v>245</v>
      </c>
      <c r="H1585">
        <v>908</v>
      </c>
      <c r="I1585">
        <v>269967</v>
      </c>
      <c r="J1585" s="4">
        <f>Table8[[#This Row],[FalsePositive]]+Table8[[#This Row],[FalseNegative]]</f>
        <v>1153</v>
      </c>
      <c r="K1585" s="4">
        <f>Table8[[#This Row],[TrueNegative]]+Table8[[#This Row],[TruePositive]]</f>
        <v>406878</v>
      </c>
    </row>
    <row r="1586" spans="1:11" x14ac:dyDescent="0.2">
      <c r="A1586">
        <v>24</v>
      </c>
      <c r="B1586">
        <v>120</v>
      </c>
      <c r="C1586">
        <v>3</v>
      </c>
      <c r="D1586">
        <v>19</v>
      </c>
      <c r="E1586">
        <v>30</v>
      </c>
      <c r="F1586">
        <v>136901</v>
      </c>
      <c r="G1586">
        <v>255</v>
      </c>
      <c r="H1586">
        <v>797</v>
      </c>
      <c r="I1586">
        <v>270078</v>
      </c>
      <c r="J1586" s="4">
        <f>Table8[[#This Row],[FalsePositive]]+Table8[[#This Row],[FalseNegative]]</f>
        <v>1052</v>
      </c>
      <c r="K1586" s="4">
        <f>Table8[[#This Row],[TrueNegative]]+Table8[[#This Row],[TruePositive]]</f>
        <v>406979</v>
      </c>
    </row>
    <row r="1587" spans="1:11" x14ac:dyDescent="0.2">
      <c r="A1587">
        <v>24</v>
      </c>
      <c r="B1587">
        <v>120</v>
      </c>
      <c r="C1587">
        <v>6</v>
      </c>
      <c r="D1587">
        <v>21</v>
      </c>
      <c r="E1587">
        <v>30</v>
      </c>
      <c r="F1587">
        <v>136743</v>
      </c>
      <c r="G1587">
        <v>413</v>
      </c>
      <c r="H1587">
        <v>796</v>
      </c>
      <c r="I1587">
        <v>270079</v>
      </c>
      <c r="J1587" s="4">
        <f>Table8[[#This Row],[FalsePositive]]+Table8[[#This Row],[FalseNegative]]</f>
        <v>1209</v>
      </c>
      <c r="K1587" s="4">
        <f>Table8[[#This Row],[TrueNegative]]+Table8[[#This Row],[TruePositive]]</f>
        <v>406822</v>
      </c>
    </row>
    <row r="1588" spans="1:11" x14ac:dyDescent="0.2">
      <c r="A1588">
        <v>24</v>
      </c>
      <c r="B1588">
        <v>120</v>
      </c>
      <c r="C1588">
        <v>9</v>
      </c>
      <c r="D1588">
        <v>23</v>
      </c>
      <c r="E1588">
        <v>30</v>
      </c>
      <c r="F1588">
        <v>136839</v>
      </c>
      <c r="G1588">
        <v>317</v>
      </c>
      <c r="H1588">
        <v>664</v>
      </c>
      <c r="I1588">
        <v>270211</v>
      </c>
      <c r="J1588" s="4">
        <f>Table8[[#This Row],[FalsePositive]]+Table8[[#This Row],[FalseNegative]]</f>
        <v>981</v>
      </c>
      <c r="K1588" s="4">
        <f>Table8[[#This Row],[TrueNegative]]+Table8[[#This Row],[TruePositive]]</f>
        <v>407050</v>
      </c>
    </row>
    <row r="1589" spans="1:11" x14ac:dyDescent="0.2">
      <c r="A1589">
        <v>24</v>
      </c>
      <c r="B1589">
        <v>120</v>
      </c>
      <c r="C1589">
        <v>12</v>
      </c>
      <c r="D1589">
        <v>21</v>
      </c>
      <c r="E1589">
        <v>30</v>
      </c>
      <c r="F1589">
        <v>136902</v>
      </c>
      <c r="G1589">
        <v>254</v>
      </c>
      <c r="H1589">
        <v>716</v>
      </c>
      <c r="I1589">
        <v>270159</v>
      </c>
      <c r="J1589" s="4">
        <f>Table8[[#This Row],[FalsePositive]]+Table8[[#This Row],[FalseNegative]]</f>
        <v>970</v>
      </c>
      <c r="K1589" s="4">
        <f>Table8[[#This Row],[TrueNegative]]+Table8[[#This Row],[TruePositive]]</f>
        <v>407061</v>
      </c>
    </row>
    <row r="1590" spans="1:11" x14ac:dyDescent="0.2">
      <c r="A1590">
        <v>24</v>
      </c>
      <c r="B1590">
        <v>160</v>
      </c>
      <c r="C1590">
        <v>3</v>
      </c>
      <c r="D1590">
        <v>23</v>
      </c>
      <c r="E1590">
        <v>30</v>
      </c>
      <c r="F1590">
        <v>136596</v>
      </c>
      <c r="G1590">
        <v>560</v>
      </c>
      <c r="H1590">
        <v>828</v>
      </c>
      <c r="I1590">
        <v>270047</v>
      </c>
      <c r="J1590" s="4">
        <f>Table8[[#This Row],[FalsePositive]]+Table8[[#This Row],[FalseNegative]]</f>
        <v>1388</v>
      </c>
      <c r="K1590" s="4">
        <f>Table8[[#This Row],[TrueNegative]]+Table8[[#This Row],[TruePositive]]</f>
        <v>406643</v>
      </c>
    </row>
    <row r="1591" spans="1:11" x14ac:dyDescent="0.2">
      <c r="A1591">
        <v>24</v>
      </c>
      <c r="B1591">
        <v>160</v>
      </c>
      <c r="C1591">
        <v>6</v>
      </c>
      <c r="D1591">
        <v>23</v>
      </c>
      <c r="E1591">
        <v>30</v>
      </c>
      <c r="F1591">
        <v>136417</v>
      </c>
      <c r="G1591">
        <v>739</v>
      </c>
      <c r="H1591">
        <v>862</v>
      </c>
      <c r="I1591">
        <v>270013</v>
      </c>
      <c r="J1591" s="4">
        <f>Table8[[#This Row],[FalsePositive]]+Table8[[#This Row],[FalseNegative]]</f>
        <v>1601</v>
      </c>
      <c r="K1591" s="4">
        <f>Table8[[#This Row],[TrueNegative]]+Table8[[#This Row],[TruePositive]]</f>
        <v>406430</v>
      </c>
    </row>
    <row r="1592" spans="1:11" x14ac:dyDescent="0.2">
      <c r="A1592">
        <v>24</v>
      </c>
      <c r="B1592">
        <v>160</v>
      </c>
      <c r="C1592">
        <v>9</v>
      </c>
      <c r="D1592">
        <v>23</v>
      </c>
      <c r="E1592">
        <v>30</v>
      </c>
      <c r="F1592">
        <v>136597</v>
      </c>
      <c r="G1592">
        <v>559</v>
      </c>
      <c r="H1592">
        <v>861</v>
      </c>
      <c r="I1592">
        <v>270014</v>
      </c>
      <c r="J1592" s="4">
        <f>Table8[[#This Row],[FalsePositive]]+Table8[[#This Row],[FalseNegative]]</f>
        <v>1420</v>
      </c>
      <c r="K1592" s="4">
        <f>Table8[[#This Row],[TrueNegative]]+Table8[[#This Row],[TruePositive]]</f>
        <v>406611</v>
      </c>
    </row>
    <row r="1593" spans="1:11" x14ac:dyDescent="0.2">
      <c r="A1593">
        <v>24</v>
      </c>
      <c r="B1593">
        <v>160</v>
      </c>
      <c r="C1593">
        <v>12</v>
      </c>
      <c r="D1593">
        <v>23</v>
      </c>
      <c r="E1593">
        <v>30</v>
      </c>
      <c r="F1593">
        <v>136559</v>
      </c>
      <c r="G1593">
        <v>597</v>
      </c>
      <c r="H1593">
        <v>940</v>
      </c>
      <c r="I1593">
        <v>269935</v>
      </c>
      <c r="J1593" s="4">
        <f>Table8[[#This Row],[FalsePositive]]+Table8[[#This Row],[FalseNegative]]</f>
        <v>1537</v>
      </c>
      <c r="K1593" s="4">
        <f>Table8[[#This Row],[TrueNegative]]+Table8[[#This Row],[TruePositive]]</f>
        <v>406494</v>
      </c>
    </row>
    <row r="1594" spans="1:11" x14ac:dyDescent="0.2">
      <c r="A1594">
        <v>24</v>
      </c>
      <c r="B1594">
        <v>180</v>
      </c>
      <c r="C1594">
        <v>3</v>
      </c>
      <c r="D1594">
        <v>19</v>
      </c>
      <c r="E1594">
        <v>30</v>
      </c>
      <c r="F1594">
        <v>136925</v>
      </c>
      <c r="G1594">
        <v>231</v>
      </c>
      <c r="H1594">
        <v>890</v>
      </c>
      <c r="I1594">
        <v>269985</v>
      </c>
      <c r="J1594" s="4">
        <f>Table8[[#This Row],[FalsePositive]]+Table8[[#This Row],[FalseNegative]]</f>
        <v>1121</v>
      </c>
      <c r="K1594" s="4">
        <f>Table8[[#This Row],[TrueNegative]]+Table8[[#This Row],[TruePositive]]</f>
        <v>406910</v>
      </c>
    </row>
    <row r="1595" spans="1:11" x14ac:dyDescent="0.2">
      <c r="A1595">
        <v>24</v>
      </c>
      <c r="B1595">
        <v>180</v>
      </c>
      <c r="C1595">
        <v>6</v>
      </c>
      <c r="D1595">
        <v>19</v>
      </c>
      <c r="E1595">
        <v>30</v>
      </c>
      <c r="F1595">
        <v>136978</v>
      </c>
      <c r="G1595">
        <v>178</v>
      </c>
      <c r="H1595">
        <v>909</v>
      </c>
      <c r="I1595">
        <v>269966</v>
      </c>
      <c r="J1595" s="4">
        <f>Table8[[#This Row],[FalsePositive]]+Table8[[#This Row],[FalseNegative]]</f>
        <v>1087</v>
      </c>
      <c r="K1595" s="4">
        <f>Table8[[#This Row],[TrueNegative]]+Table8[[#This Row],[TruePositive]]</f>
        <v>406944</v>
      </c>
    </row>
    <row r="1596" spans="1:11" x14ac:dyDescent="0.2">
      <c r="A1596">
        <v>24</v>
      </c>
      <c r="B1596">
        <v>180</v>
      </c>
      <c r="C1596">
        <v>9</v>
      </c>
      <c r="D1596">
        <v>19</v>
      </c>
      <c r="E1596">
        <v>30</v>
      </c>
      <c r="F1596">
        <v>136970</v>
      </c>
      <c r="G1596">
        <v>186</v>
      </c>
      <c r="H1596">
        <v>890</v>
      </c>
      <c r="I1596">
        <v>269985</v>
      </c>
      <c r="J1596" s="4">
        <f>Table8[[#This Row],[FalsePositive]]+Table8[[#This Row],[FalseNegative]]</f>
        <v>1076</v>
      </c>
      <c r="K1596" s="4">
        <f>Table8[[#This Row],[TrueNegative]]+Table8[[#This Row],[TruePositive]]</f>
        <v>406955</v>
      </c>
    </row>
    <row r="1597" spans="1:11" x14ac:dyDescent="0.2">
      <c r="A1597">
        <v>24</v>
      </c>
      <c r="B1597">
        <v>180</v>
      </c>
      <c r="C1597">
        <v>12</v>
      </c>
      <c r="D1597">
        <v>19</v>
      </c>
      <c r="E1597">
        <v>30</v>
      </c>
      <c r="F1597">
        <v>136898</v>
      </c>
      <c r="G1597">
        <v>258</v>
      </c>
      <c r="H1597">
        <v>890</v>
      </c>
      <c r="I1597">
        <v>269985</v>
      </c>
      <c r="J1597" s="4">
        <f>Table8[[#This Row],[FalsePositive]]+Table8[[#This Row],[FalseNegative]]</f>
        <v>1148</v>
      </c>
      <c r="K1597" s="4">
        <f>Table8[[#This Row],[TrueNegative]]+Table8[[#This Row],[TruePositive]]</f>
        <v>406883</v>
      </c>
    </row>
    <row r="1598" spans="1:11" x14ac:dyDescent="0.2">
      <c r="A1598">
        <v>24</v>
      </c>
      <c r="B1598">
        <v>120</v>
      </c>
      <c r="C1598">
        <v>3</v>
      </c>
      <c r="D1598">
        <v>21</v>
      </c>
      <c r="E1598">
        <v>40</v>
      </c>
      <c r="F1598">
        <v>136677</v>
      </c>
      <c r="G1598">
        <v>479</v>
      </c>
      <c r="H1598">
        <v>823</v>
      </c>
      <c r="I1598">
        <v>270052</v>
      </c>
      <c r="J1598" s="4">
        <f>Table8[[#This Row],[FalsePositive]]+Table8[[#This Row],[FalseNegative]]</f>
        <v>1302</v>
      </c>
      <c r="K1598" s="4">
        <f>Table8[[#This Row],[TrueNegative]]+Table8[[#This Row],[TruePositive]]</f>
        <v>406729</v>
      </c>
    </row>
    <row r="1599" spans="1:11" x14ac:dyDescent="0.2">
      <c r="A1599">
        <v>24</v>
      </c>
      <c r="B1599">
        <v>120</v>
      </c>
      <c r="C1599">
        <v>6</v>
      </c>
      <c r="D1599">
        <v>19</v>
      </c>
      <c r="E1599">
        <v>40</v>
      </c>
      <c r="F1599">
        <v>136891</v>
      </c>
      <c r="G1599">
        <v>265</v>
      </c>
      <c r="H1599">
        <v>770</v>
      </c>
      <c r="I1599">
        <v>270105</v>
      </c>
      <c r="J1599" s="4">
        <f>Table8[[#This Row],[FalsePositive]]+Table8[[#This Row],[FalseNegative]]</f>
        <v>1035</v>
      </c>
      <c r="K1599" s="4">
        <f>Table8[[#This Row],[TrueNegative]]+Table8[[#This Row],[TruePositive]]</f>
        <v>406996</v>
      </c>
    </row>
    <row r="1600" spans="1:11" x14ac:dyDescent="0.2">
      <c r="A1600">
        <v>24</v>
      </c>
      <c r="B1600">
        <v>120</v>
      </c>
      <c r="C1600">
        <v>9</v>
      </c>
      <c r="D1600">
        <v>21</v>
      </c>
      <c r="E1600">
        <v>40</v>
      </c>
      <c r="F1600">
        <v>136556</v>
      </c>
      <c r="G1600">
        <v>600</v>
      </c>
      <c r="H1600">
        <v>921</v>
      </c>
      <c r="I1600">
        <v>269954</v>
      </c>
      <c r="J1600" s="4">
        <f>Table8[[#This Row],[FalsePositive]]+Table8[[#This Row],[FalseNegative]]</f>
        <v>1521</v>
      </c>
      <c r="K1600" s="4">
        <f>Table8[[#This Row],[TrueNegative]]+Table8[[#This Row],[TruePositive]]</f>
        <v>406510</v>
      </c>
    </row>
    <row r="1601" spans="1:11" x14ac:dyDescent="0.2">
      <c r="A1601">
        <v>24</v>
      </c>
      <c r="B1601">
        <v>120</v>
      </c>
      <c r="C1601">
        <v>12</v>
      </c>
      <c r="D1601">
        <v>23</v>
      </c>
      <c r="E1601">
        <v>40</v>
      </c>
      <c r="F1601">
        <v>136676</v>
      </c>
      <c r="G1601">
        <v>480</v>
      </c>
      <c r="H1601">
        <v>675</v>
      </c>
      <c r="I1601">
        <v>270200</v>
      </c>
      <c r="J1601" s="4">
        <f>Table8[[#This Row],[FalsePositive]]+Table8[[#This Row],[FalseNegative]]</f>
        <v>1155</v>
      </c>
      <c r="K1601" s="4">
        <f>Table8[[#This Row],[TrueNegative]]+Table8[[#This Row],[TruePositive]]</f>
        <v>406876</v>
      </c>
    </row>
    <row r="1602" spans="1:11" x14ac:dyDescent="0.2">
      <c r="A1602">
        <v>24</v>
      </c>
      <c r="B1602">
        <v>160</v>
      </c>
      <c r="C1602">
        <v>3</v>
      </c>
      <c r="D1602">
        <v>21</v>
      </c>
      <c r="E1602">
        <v>40</v>
      </c>
      <c r="F1602">
        <v>136694</v>
      </c>
      <c r="G1602">
        <v>462</v>
      </c>
      <c r="H1602">
        <v>910</v>
      </c>
      <c r="I1602">
        <v>269965</v>
      </c>
      <c r="J1602" s="4">
        <f>Table8[[#This Row],[FalsePositive]]+Table8[[#This Row],[FalseNegative]]</f>
        <v>1372</v>
      </c>
      <c r="K1602" s="4">
        <f>Table8[[#This Row],[TrueNegative]]+Table8[[#This Row],[TruePositive]]</f>
        <v>406659</v>
      </c>
    </row>
    <row r="1603" spans="1:11" x14ac:dyDescent="0.2">
      <c r="A1603">
        <v>24</v>
      </c>
      <c r="B1603">
        <v>160</v>
      </c>
      <c r="C1603">
        <v>6</v>
      </c>
      <c r="D1603">
        <v>21</v>
      </c>
      <c r="E1603">
        <v>40</v>
      </c>
      <c r="F1603">
        <v>136759</v>
      </c>
      <c r="G1603">
        <v>397</v>
      </c>
      <c r="H1603">
        <v>836</v>
      </c>
      <c r="I1603">
        <v>270039</v>
      </c>
      <c r="J1603" s="4">
        <f>Table8[[#This Row],[FalsePositive]]+Table8[[#This Row],[FalseNegative]]</f>
        <v>1233</v>
      </c>
      <c r="K1603" s="4">
        <f>Table8[[#This Row],[TrueNegative]]+Table8[[#This Row],[TruePositive]]</f>
        <v>406798</v>
      </c>
    </row>
    <row r="1604" spans="1:11" x14ac:dyDescent="0.2">
      <c r="A1604">
        <v>24</v>
      </c>
      <c r="B1604">
        <v>160</v>
      </c>
      <c r="C1604">
        <v>9</v>
      </c>
      <c r="D1604">
        <v>21</v>
      </c>
      <c r="E1604">
        <v>40</v>
      </c>
      <c r="F1604">
        <v>136586</v>
      </c>
      <c r="G1604">
        <v>570</v>
      </c>
      <c r="H1604">
        <v>911</v>
      </c>
      <c r="I1604">
        <v>269964</v>
      </c>
      <c r="J1604" s="4">
        <f>Table8[[#This Row],[FalsePositive]]+Table8[[#This Row],[FalseNegative]]</f>
        <v>1481</v>
      </c>
      <c r="K1604" s="4">
        <f>Table8[[#This Row],[TrueNegative]]+Table8[[#This Row],[TruePositive]]</f>
        <v>406550</v>
      </c>
    </row>
    <row r="1605" spans="1:11" x14ac:dyDescent="0.2">
      <c r="A1605">
        <v>24</v>
      </c>
      <c r="B1605">
        <v>160</v>
      </c>
      <c r="C1605">
        <v>12</v>
      </c>
      <c r="D1605">
        <v>21</v>
      </c>
      <c r="E1605">
        <v>40</v>
      </c>
      <c r="F1605">
        <v>136691</v>
      </c>
      <c r="G1605">
        <v>465</v>
      </c>
      <c r="H1605">
        <v>896</v>
      </c>
      <c r="I1605">
        <v>269979</v>
      </c>
      <c r="J1605" s="4">
        <f>Table8[[#This Row],[FalsePositive]]+Table8[[#This Row],[FalseNegative]]</f>
        <v>1361</v>
      </c>
      <c r="K1605" s="4">
        <f>Table8[[#This Row],[TrueNegative]]+Table8[[#This Row],[TruePositive]]</f>
        <v>406670</v>
      </c>
    </row>
    <row r="1606" spans="1:11" x14ac:dyDescent="0.2">
      <c r="A1606">
        <v>24</v>
      </c>
      <c r="B1606">
        <v>180</v>
      </c>
      <c r="C1606">
        <v>3</v>
      </c>
      <c r="D1606">
        <v>19</v>
      </c>
      <c r="E1606">
        <v>40</v>
      </c>
      <c r="F1606">
        <v>136743</v>
      </c>
      <c r="G1606">
        <v>413</v>
      </c>
      <c r="H1606">
        <v>948</v>
      </c>
      <c r="I1606">
        <v>269927</v>
      </c>
      <c r="J1606" s="4">
        <f>Table8[[#This Row],[FalsePositive]]+Table8[[#This Row],[FalseNegative]]</f>
        <v>1361</v>
      </c>
      <c r="K1606" s="4">
        <f>Table8[[#This Row],[TrueNegative]]+Table8[[#This Row],[TruePositive]]</f>
        <v>406670</v>
      </c>
    </row>
    <row r="1607" spans="1:11" x14ac:dyDescent="0.2">
      <c r="A1607">
        <v>24</v>
      </c>
      <c r="B1607">
        <v>180</v>
      </c>
      <c r="C1607">
        <v>6</v>
      </c>
      <c r="D1607">
        <v>19</v>
      </c>
      <c r="E1607">
        <v>40</v>
      </c>
      <c r="F1607">
        <v>136832</v>
      </c>
      <c r="G1607">
        <v>324</v>
      </c>
      <c r="H1607">
        <v>890</v>
      </c>
      <c r="I1607">
        <v>269985</v>
      </c>
      <c r="J1607" s="4">
        <f>Table8[[#This Row],[FalsePositive]]+Table8[[#This Row],[FalseNegative]]</f>
        <v>1214</v>
      </c>
      <c r="K1607" s="4">
        <f>Table8[[#This Row],[TrueNegative]]+Table8[[#This Row],[TruePositive]]</f>
        <v>406817</v>
      </c>
    </row>
    <row r="1608" spans="1:11" x14ac:dyDescent="0.2">
      <c r="A1608">
        <v>24</v>
      </c>
      <c r="B1608">
        <v>180</v>
      </c>
      <c r="C1608">
        <v>9</v>
      </c>
      <c r="D1608">
        <v>19</v>
      </c>
      <c r="E1608">
        <v>40</v>
      </c>
      <c r="F1608">
        <v>136896</v>
      </c>
      <c r="G1608">
        <v>260</v>
      </c>
      <c r="H1608">
        <v>890</v>
      </c>
      <c r="I1608">
        <v>269985</v>
      </c>
      <c r="J1608" s="4">
        <f>Table8[[#This Row],[FalsePositive]]+Table8[[#This Row],[FalseNegative]]</f>
        <v>1150</v>
      </c>
      <c r="K1608" s="4">
        <f>Table8[[#This Row],[TrueNegative]]+Table8[[#This Row],[TruePositive]]</f>
        <v>406881</v>
      </c>
    </row>
    <row r="1609" spans="1:11" x14ac:dyDescent="0.2">
      <c r="A1609">
        <v>24</v>
      </c>
      <c r="B1609">
        <v>180</v>
      </c>
      <c r="C1609">
        <v>12</v>
      </c>
      <c r="D1609">
        <v>19</v>
      </c>
      <c r="E1609">
        <v>40</v>
      </c>
      <c r="F1609">
        <v>136879</v>
      </c>
      <c r="G1609">
        <v>277</v>
      </c>
      <c r="H1609">
        <v>955</v>
      </c>
      <c r="I1609">
        <v>269920</v>
      </c>
      <c r="J1609" s="4">
        <f>Table8[[#This Row],[FalsePositive]]+Table8[[#This Row],[FalseNegative]]</f>
        <v>1232</v>
      </c>
      <c r="K1609" s="4">
        <f>Table8[[#This Row],[TrueNegative]]+Table8[[#This Row],[TruePositive]]</f>
        <v>406799</v>
      </c>
    </row>
    <row r="1610" spans="1:11" x14ac:dyDescent="0.2">
      <c r="A1610">
        <v>24</v>
      </c>
      <c r="B1610">
        <v>120</v>
      </c>
      <c r="C1610">
        <v>3</v>
      </c>
      <c r="D1610">
        <v>29</v>
      </c>
      <c r="E1610">
        <v>50</v>
      </c>
      <c r="F1610">
        <v>136418</v>
      </c>
      <c r="G1610">
        <v>738</v>
      </c>
      <c r="H1610">
        <v>1312</v>
      </c>
      <c r="I1610">
        <v>269563</v>
      </c>
      <c r="J1610" s="4">
        <f>Table8[[#This Row],[FalsePositive]]+Table8[[#This Row],[FalseNegative]]</f>
        <v>2050</v>
      </c>
      <c r="K1610" s="4">
        <f>Table8[[#This Row],[TrueNegative]]+Table8[[#This Row],[TruePositive]]</f>
        <v>405981</v>
      </c>
    </row>
    <row r="1611" spans="1:11" x14ac:dyDescent="0.2">
      <c r="A1611">
        <v>24</v>
      </c>
      <c r="B1611">
        <v>120</v>
      </c>
      <c r="C1611">
        <v>6</v>
      </c>
      <c r="D1611">
        <v>23</v>
      </c>
      <c r="E1611">
        <v>50</v>
      </c>
      <c r="F1611">
        <v>136666</v>
      </c>
      <c r="G1611">
        <v>490</v>
      </c>
      <c r="H1611">
        <v>688</v>
      </c>
      <c r="I1611">
        <v>270187</v>
      </c>
      <c r="J1611" s="4">
        <f>Table8[[#This Row],[FalsePositive]]+Table8[[#This Row],[FalseNegative]]</f>
        <v>1178</v>
      </c>
      <c r="K1611" s="4">
        <f>Table8[[#This Row],[TrueNegative]]+Table8[[#This Row],[TruePositive]]</f>
        <v>406853</v>
      </c>
    </row>
    <row r="1612" spans="1:11" x14ac:dyDescent="0.2">
      <c r="A1612">
        <v>24</v>
      </c>
      <c r="B1612">
        <v>120</v>
      </c>
      <c r="C1612">
        <v>9</v>
      </c>
      <c r="D1612">
        <v>23</v>
      </c>
      <c r="E1612">
        <v>50</v>
      </c>
      <c r="F1612">
        <v>136692</v>
      </c>
      <c r="G1612">
        <v>464</v>
      </c>
      <c r="H1612">
        <v>667</v>
      </c>
      <c r="I1612">
        <v>270208</v>
      </c>
      <c r="J1612" s="4">
        <f>Table8[[#This Row],[FalsePositive]]+Table8[[#This Row],[FalseNegative]]</f>
        <v>1131</v>
      </c>
      <c r="K1612" s="4">
        <f>Table8[[#This Row],[TrueNegative]]+Table8[[#This Row],[TruePositive]]</f>
        <v>406900</v>
      </c>
    </row>
    <row r="1613" spans="1:11" x14ac:dyDescent="0.2">
      <c r="A1613">
        <v>24</v>
      </c>
      <c r="B1613">
        <v>120</v>
      </c>
      <c r="C1613">
        <v>12</v>
      </c>
      <c r="D1613">
        <v>23</v>
      </c>
      <c r="E1613">
        <v>50</v>
      </c>
      <c r="F1613">
        <v>136710</v>
      </c>
      <c r="G1613">
        <v>446</v>
      </c>
      <c r="H1613">
        <v>685</v>
      </c>
      <c r="I1613">
        <v>270190</v>
      </c>
      <c r="J1613" s="4">
        <f>Table8[[#This Row],[FalsePositive]]+Table8[[#This Row],[FalseNegative]]</f>
        <v>1131</v>
      </c>
      <c r="K1613" s="4">
        <f>Table8[[#This Row],[TrueNegative]]+Table8[[#This Row],[TruePositive]]</f>
        <v>406900</v>
      </c>
    </row>
    <row r="1614" spans="1:11" x14ac:dyDescent="0.2">
      <c r="A1614">
        <v>24</v>
      </c>
      <c r="B1614">
        <v>160</v>
      </c>
      <c r="C1614">
        <v>3</v>
      </c>
      <c r="D1614">
        <v>23</v>
      </c>
      <c r="E1614">
        <v>50</v>
      </c>
      <c r="F1614">
        <v>136614</v>
      </c>
      <c r="G1614">
        <v>542</v>
      </c>
      <c r="H1614">
        <v>1048</v>
      </c>
      <c r="I1614">
        <v>269827</v>
      </c>
      <c r="J1614" s="4">
        <f>Table8[[#This Row],[FalsePositive]]+Table8[[#This Row],[FalseNegative]]</f>
        <v>1590</v>
      </c>
      <c r="K1614" s="4">
        <f>Table8[[#This Row],[TrueNegative]]+Table8[[#This Row],[TruePositive]]</f>
        <v>406441</v>
      </c>
    </row>
    <row r="1615" spans="1:11" x14ac:dyDescent="0.2">
      <c r="A1615">
        <v>24</v>
      </c>
      <c r="B1615">
        <v>160</v>
      </c>
      <c r="C1615">
        <v>6</v>
      </c>
      <c r="D1615">
        <v>23</v>
      </c>
      <c r="E1615">
        <v>50</v>
      </c>
      <c r="F1615">
        <v>136415</v>
      </c>
      <c r="G1615">
        <v>741</v>
      </c>
      <c r="H1615">
        <v>892</v>
      </c>
      <c r="I1615">
        <v>269983</v>
      </c>
      <c r="J1615" s="4">
        <f>Table8[[#This Row],[FalsePositive]]+Table8[[#This Row],[FalseNegative]]</f>
        <v>1633</v>
      </c>
      <c r="K1615" s="4">
        <f>Table8[[#This Row],[TrueNegative]]+Table8[[#This Row],[TruePositive]]</f>
        <v>406398</v>
      </c>
    </row>
    <row r="1616" spans="1:11" x14ac:dyDescent="0.2">
      <c r="A1616">
        <v>24</v>
      </c>
      <c r="B1616">
        <v>160</v>
      </c>
      <c r="C1616">
        <v>9</v>
      </c>
      <c r="D1616">
        <v>21</v>
      </c>
      <c r="E1616">
        <v>50</v>
      </c>
      <c r="F1616">
        <v>136660</v>
      </c>
      <c r="G1616">
        <v>496</v>
      </c>
      <c r="H1616">
        <v>836</v>
      </c>
      <c r="I1616">
        <v>270039</v>
      </c>
      <c r="J1616" s="4">
        <f>Table8[[#This Row],[FalsePositive]]+Table8[[#This Row],[FalseNegative]]</f>
        <v>1332</v>
      </c>
      <c r="K1616" s="4">
        <f>Table8[[#This Row],[TrueNegative]]+Table8[[#This Row],[TruePositive]]</f>
        <v>406699</v>
      </c>
    </row>
    <row r="1617" spans="1:11" x14ac:dyDescent="0.2">
      <c r="A1617">
        <v>24</v>
      </c>
      <c r="B1617">
        <v>160</v>
      </c>
      <c r="C1617">
        <v>12</v>
      </c>
      <c r="D1617">
        <v>21</v>
      </c>
      <c r="E1617">
        <v>50</v>
      </c>
      <c r="F1617">
        <v>136737</v>
      </c>
      <c r="G1617">
        <v>419</v>
      </c>
      <c r="H1617">
        <v>869</v>
      </c>
      <c r="I1617">
        <v>270006</v>
      </c>
      <c r="J1617" s="4">
        <f>Table8[[#This Row],[FalsePositive]]+Table8[[#This Row],[FalseNegative]]</f>
        <v>1288</v>
      </c>
      <c r="K1617" s="4">
        <f>Table8[[#This Row],[TrueNegative]]+Table8[[#This Row],[TruePositive]]</f>
        <v>406743</v>
      </c>
    </row>
    <row r="1618" spans="1:11" x14ac:dyDescent="0.2">
      <c r="A1618">
        <v>24</v>
      </c>
      <c r="B1618">
        <v>180</v>
      </c>
      <c r="C1618">
        <v>3</v>
      </c>
      <c r="D1618">
        <v>19</v>
      </c>
      <c r="E1618">
        <v>50</v>
      </c>
      <c r="F1618">
        <v>136916</v>
      </c>
      <c r="G1618">
        <v>240</v>
      </c>
      <c r="H1618">
        <v>898</v>
      </c>
      <c r="I1618">
        <v>269977</v>
      </c>
      <c r="J1618" s="4">
        <f>Table8[[#This Row],[FalsePositive]]+Table8[[#This Row],[FalseNegative]]</f>
        <v>1138</v>
      </c>
      <c r="K1618" s="4">
        <f>Table8[[#This Row],[TrueNegative]]+Table8[[#This Row],[TruePositive]]</f>
        <v>406893</v>
      </c>
    </row>
    <row r="1619" spans="1:11" x14ac:dyDescent="0.2">
      <c r="A1619">
        <v>24</v>
      </c>
      <c r="B1619">
        <v>180</v>
      </c>
      <c r="C1619">
        <v>6</v>
      </c>
      <c r="D1619">
        <v>19</v>
      </c>
      <c r="E1619">
        <v>50</v>
      </c>
      <c r="F1619">
        <v>136909</v>
      </c>
      <c r="G1619">
        <v>247</v>
      </c>
      <c r="H1619">
        <v>942</v>
      </c>
      <c r="I1619">
        <v>269933</v>
      </c>
      <c r="J1619" s="4">
        <f>Table8[[#This Row],[FalsePositive]]+Table8[[#This Row],[FalseNegative]]</f>
        <v>1189</v>
      </c>
      <c r="K1619" s="4">
        <f>Table8[[#This Row],[TrueNegative]]+Table8[[#This Row],[TruePositive]]</f>
        <v>406842</v>
      </c>
    </row>
    <row r="1620" spans="1:11" x14ac:dyDescent="0.2">
      <c r="A1620">
        <v>24</v>
      </c>
      <c r="B1620">
        <v>180</v>
      </c>
      <c r="C1620">
        <v>9</v>
      </c>
      <c r="D1620">
        <v>19</v>
      </c>
      <c r="E1620">
        <v>50</v>
      </c>
      <c r="F1620">
        <v>136932</v>
      </c>
      <c r="G1620">
        <v>224</v>
      </c>
      <c r="H1620">
        <v>890</v>
      </c>
      <c r="I1620">
        <v>269985</v>
      </c>
      <c r="J1620" s="4">
        <f>Table8[[#This Row],[FalsePositive]]+Table8[[#This Row],[FalseNegative]]</f>
        <v>1114</v>
      </c>
      <c r="K1620" s="4">
        <f>Table8[[#This Row],[TrueNegative]]+Table8[[#This Row],[TruePositive]]</f>
        <v>406917</v>
      </c>
    </row>
    <row r="1621" spans="1:11" x14ac:dyDescent="0.2">
      <c r="A1621">
        <v>24</v>
      </c>
      <c r="B1621">
        <v>180</v>
      </c>
      <c r="C1621">
        <v>12</v>
      </c>
      <c r="D1621">
        <v>19</v>
      </c>
      <c r="E1621">
        <v>50</v>
      </c>
      <c r="F1621">
        <v>136833</v>
      </c>
      <c r="G1621">
        <v>323</v>
      </c>
      <c r="H1621">
        <v>954</v>
      </c>
      <c r="I1621">
        <v>269921</v>
      </c>
      <c r="J1621" s="4">
        <f>Table8[[#This Row],[FalsePositive]]+Table8[[#This Row],[FalseNegative]]</f>
        <v>1277</v>
      </c>
      <c r="K1621" s="4">
        <f>Table8[[#This Row],[TrueNegative]]+Table8[[#This Row],[TruePositive]]</f>
        <v>406754</v>
      </c>
    </row>
    <row r="1622" spans="1:11" x14ac:dyDescent="0.2">
      <c r="A1622">
        <v>24</v>
      </c>
      <c r="B1622">
        <v>120</v>
      </c>
      <c r="C1622">
        <v>3</v>
      </c>
      <c r="D1622">
        <v>31</v>
      </c>
      <c r="E1622">
        <v>60</v>
      </c>
      <c r="F1622">
        <v>136189</v>
      </c>
      <c r="G1622">
        <v>967</v>
      </c>
      <c r="H1622">
        <v>1138</v>
      </c>
      <c r="I1622">
        <v>269737</v>
      </c>
      <c r="J1622" s="4">
        <f>Table8[[#This Row],[FalsePositive]]+Table8[[#This Row],[FalseNegative]]</f>
        <v>2105</v>
      </c>
      <c r="K1622" s="4">
        <f>Table8[[#This Row],[TrueNegative]]+Table8[[#This Row],[TruePositive]]</f>
        <v>405926</v>
      </c>
    </row>
    <row r="1623" spans="1:11" x14ac:dyDescent="0.2">
      <c r="A1623">
        <v>24</v>
      </c>
      <c r="B1623">
        <v>120</v>
      </c>
      <c r="C1623">
        <v>6</v>
      </c>
      <c r="D1623">
        <v>29</v>
      </c>
      <c r="E1623">
        <v>60</v>
      </c>
      <c r="F1623">
        <v>136499</v>
      </c>
      <c r="G1623">
        <v>657</v>
      </c>
      <c r="H1623">
        <v>1129</v>
      </c>
      <c r="I1623">
        <v>269746</v>
      </c>
      <c r="J1623" s="4">
        <f>Table8[[#This Row],[FalsePositive]]+Table8[[#This Row],[FalseNegative]]</f>
        <v>1786</v>
      </c>
      <c r="K1623" s="4">
        <f>Table8[[#This Row],[TrueNegative]]+Table8[[#This Row],[TruePositive]]</f>
        <v>406245</v>
      </c>
    </row>
    <row r="1624" spans="1:11" x14ac:dyDescent="0.2">
      <c r="A1624">
        <v>24</v>
      </c>
      <c r="B1624">
        <v>120</v>
      </c>
      <c r="C1624">
        <v>9</v>
      </c>
      <c r="D1624">
        <v>27</v>
      </c>
      <c r="E1624">
        <v>60</v>
      </c>
      <c r="F1624">
        <v>136544</v>
      </c>
      <c r="G1624">
        <v>612</v>
      </c>
      <c r="H1624">
        <v>1231</v>
      </c>
      <c r="I1624">
        <v>269644</v>
      </c>
      <c r="J1624" s="4">
        <f>Table8[[#This Row],[FalsePositive]]+Table8[[#This Row],[FalseNegative]]</f>
        <v>1843</v>
      </c>
      <c r="K1624" s="4">
        <f>Table8[[#This Row],[TrueNegative]]+Table8[[#This Row],[TruePositive]]</f>
        <v>406188</v>
      </c>
    </row>
    <row r="1625" spans="1:11" x14ac:dyDescent="0.2">
      <c r="A1625">
        <v>24</v>
      </c>
      <c r="B1625">
        <v>120</v>
      </c>
      <c r="C1625">
        <v>12</v>
      </c>
      <c r="D1625">
        <v>25</v>
      </c>
      <c r="E1625">
        <v>60</v>
      </c>
      <c r="F1625">
        <v>136653</v>
      </c>
      <c r="G1625">
        <v>503</v>
      </c>
      <c r="H1625">
        <v>1036</v>
      </c>
      <c r="I1625">
        <v>269839</v>
      </c>
      <c r="J1625" s="4">
        <f>Table8[[#This Row],[FalsePositive]]+Table8[[#This Row],[FalseNegative]]</f>
        <v>1539</v>
      </c>
      <c r="K1625" s="4">
        <f>Table8[[#This Row],[TrueNegative]]+Table8[[#This Row],[TruePositive]]</f>
        <v>406492</v>
      </c>
    </row>
    <row r="1626" spans="1:11" x14ac:dyDescent="0.2">
      <c r="A1626">
        <v>24</v>
      </c>
      <c r="B1626">
        <v>160</v>
      </c>
      <c r="C1626">
        <v>3</v>
      </c>
      <c r="D1626">
        <v>25</v>
      </c>
      <c r="E1626">
        <v>60</v>
      </c>
      <c r="F1626">
        <v>136544</v>
      </c>
      <c r="G1626">
        <v>612</v>
      </c>
      <c r="H1626">
        <v>1043</v>
      </c>
      <c r="I1626">
        <v>269832</v>
      </c>
      <c r="J1626" s="4">
        <f>Table8[[#This Row],[FalsePositive]]+Table8[[#This Row],[FalseNegative]]</f>
        <v>1655</v>
      </c>
      <c r="K1626" s="4">
        <f>Table8[[#This Row],[TrueNegative]]+Table8[[#This Row],[TruePositive]]</f>
        <v>406376</v>
      </c>
    </row>
    <row r="1627" spans="1:11" x14ac:dyDescent="0.2">
      <c r="A1627">
        <v>24</v>
      </c>
      <c r="B1627">
        <v>160</v>
      </c>
      <c r="C1627">
        <v>6</v>
      </c>
      <c r="D1627">
        <v>25</v>
      </c>
      <c r="E1627">
        <v>60</v>
      </c>
      <c r="F1627">
        <v>136656</v>
      </c>
      <c r="G1627">
        <v>500</v>
      </c>
      <c r="H1627">
        <v>895</v>
      </c>
      <c r="I1627">
        <v>269980</v>
      </c>
      <c r="J1627" s="4">
        <f>Table8[[#This Row],[FalsePositive]]+Table8[[#This Row],[FalseNegative]]</f>
        <v>1395</v>
      </c>
      <c r="K1627" s="4">
        <f>Table8[[#This Row],[TrueNegative]]+Table8[[#This Row],[TruePositive]]</f>
        <v>406636</v>
      </c>
    </row>
    <row r="1628" spans="1:11" x14ac:dyDescent="0.2">
      <c r="A1628">
        <v>24</v>
      </c>
      <c r="B1628">
        <v>160</v>
      </c>
      <c r="C1628">
        <v>9</v>
      </c>
      <c r="D1628">
        <v>23</v>
      </c>
      <c r="E1628">
        <v>60</v>
      </c>
      <c r="F1628">
        <v>136683</v>
      </c>
      <c r="G1628">
        <v>473</v>
      </c>
      <c r="H1628">
        <v>1084</v>
      </c>
      <c r="I1628">
        <v>269791</v>
      </c>
      <c r="J1628" s="4">
        <f>Table8[[#This Row],[FalsePositive]]+Table8[[#This Row],[FalseNegative]]</f>
        <v>1557</v>
      </c>
      <c r="K1628" s="4">
        <f>Table8[[#This Row],[TrueNegative]]+Table8[[#This Row],[TruePositive]]</f>
        <v>406474</v>
      </c>
    </row>
    <row r="1629" spans="1:11" x14ac:dyDescent="0.2">
      <c r="A1629">
        <v>24</v>
      </c>
      <c r="B1629">
        <v>160</v>
      </c>
      <c r="C1629">
        <v>12</v>
      </c>
      <c r="D1629">
        <v>23</v>
      </c>
      <c r="E1629">
        <v>60</v>
      </c>
      <c r="F1629">
        <v>136680</v>
      </c>
      <c r="G1629">
        <v>476</v>
      </c>
      <c r="H1629">
        <v>904</v>
      </c>
      <c r="I1629">
        <v>269971</v>
      </c>
      <c r="J1629" s="4">
        <f>Table8[[#This Row],[FalsePositive]]+Table8[[#This Row],[FalseNegative]]</f>
        <v>1380</v>
      </c>
      <c r="K1629" s="4">
        <f>Table8[[#This Row],[TrueNegative]]+Table8[[#This Row],[TruePositive]]</f>
        <v>406651</v>
      </c>
    </row>
    <row r="1630" spans="1:11" x14ac:dyDescent="0.2">
      <c r="A1630">
        <v>24</v>
      </c>
      <c r="B1630">
        <v>180</v>
      </c>
      <c r="C1630">
        <v>3</v>
      </c>
      <c r="D1630">
        <v>21</v>
      </c>
      <c r="E1630">
        <v>60</v>
      </c>
      <c r="F1630">
        <v>136736</v>
      </c>
      <c r="G1630">
        <v>420</v>
      </c>
      <c r="H1630">
        <v>1152</v>
      </c>
      <c r="I1630">
        <v>269723</v>
      </c>
      <c r="J1630" s="4">
        <f>Table8[[#This Row],[FalsePositive]]+Table8[[#This Row],[FalseNegative]]</f>
        <v>1572</v>
      </c>
      <c r="K1630" s="4">
        <f>Table8[[#This Row],[TrueNegative]]+Table8[[#This Row],[TruePositive]]</f>
        <v>406459</v>
      </c>
    </row>
    <row r="1631" spans="1:11" x14ac:dyDescent="0.2">
      <c r="A1631">
        <v>24</v>
      </c>
      <c r="B1631">
        <v>180</v>
      </c>
      <c r="C1631">
        <v>6</v>
      </c>
      <c r="D1631">
        <v>19</v>
      </c>
      <c r="E1631">
        <v>60</v>
      </c>
      <c r="F1631">
        <v>136777</v>
      </c>
      <c r="G1631">
        <v>379</v>
      </c>
      <c r="H1631">
        <v>919</v>
      </c>
      <c r="I1631">
        <v>269956</v>
      </c>
      <c r="J1631" s="4">
        <f>Table8[[#This Row],[FalsePositive]]+Table8[[#This Row],[FalseNegative]]</f>
        <v>1298</v>
      </c>
      <c r="K1631" s="4">
        <f>Table8[[#This Row],[TrueNegative]]+Table8[[#This Row],[TruePositive]]</f>
        <v>406733</v>
      </c>
    </row>
    <row r="1632" spans="1:11" x14ac:dyDescent="0.2">
      <c r="A1632">
        <v>24</v>
      </c>
      <c r="B1632">
        <v>180</v>
      </c>
      <c r="C1632">
        <v>9</v>
      </c>
      <c r="D1632">
        <v>19</v>
      </c>
      <c r="E1632">
        <v>60</v>
      </c>
      <c r="F1632">
        <v>136818</v>
      </c>
      <c r="G1632">
        <v>338</v>
      </c>
      <c r="H1632">
        <v>893</v>
      </c>
      <c r="I1632">
        <v>269982</v>
      </c>
      <c r="J1632" s="4">
        <f>Table8[[#This Row],[FalsePositive]]+Table8[[#This Row],[FalseNegative]]</f>
        <v>1231</v>
      </c>
      <c r="K1632" s="4">
        <f>Table8[[#This Row],[TrueNegative]]+Table8[[#This Row],[TruePositive]]</f>
        <v>406800</v>
      </c>
    </row>
    <row r="1633" spans="1:11" x14ac:dyDescent="0.2">
      <c r="A1633">
        <v>24</v>
      </c>
      <c r="B1633">
        <v>180</v>
      </c>
      <c r="C1633">
        <v>12</v>
      </c>
      <c r="D1633">
        <v>19</v>
      </c>
      <c r="E1633">
        <v>60</v>
      </c>
      <c r="F1633">
        <v>136768</v>
      </c>
      <c r="G1633">
        <v>388</v>
      </c>
      <c r="H1633">
        <v>940</v>
      </c>
      <c r="I1633">
        <v>269935</v>
      </c>
      <c r="J1633" s="4">
        <f>Table8[[#This Row],[FalsePositive]]+Table8[[#This Row],[FalseNegative]]</f>
        <v>1328</v>
      </c>
      <c r="K1633" s="4">
        <f>Table8[[#This Row],[TrueNegative]]+Table8[[#This Row],[TruePositive]]</f>
        <v>406703</v>
      </c>
    </row>
    <row r="1634" spans="1:11" x14ac:dyDescent="0.2">
      <c r="A1634">
        <v>24</v>
      </c>
      <c r="B1634">
        <v>120</v>
      </c>
      <c r="C1634">
        <v>3</v>
      </c>
      <c r="D1634">
        <v>25</v>
      </c>
      <c r="E1634">
        <v>70</v>
      </c>
      <c r="F1634">
        <v>136493</v>
      </c>
      <c r="G1634">
        <v>663</v>
      </c>
      <c r="H1634">
        <v>1211</v>
      </c>
      <c r="I1634">
        <v>269664</v>
      </c>
      <c r="J1634" s="4">
        <f>Table8[[#This Row],[FalsePositive]]+Table8[[#This Row],[FalseNegative]]</f>
        <v>1874</v>
      </c>
      <c r="K1634" s="4">
        <f>Table8[[#This Row],[TrueNegative]]+Table8[[#This Row],[TruePositive]]</f>
        <v>406157</v>
      </c>
    </row>
    <row r="1635" spans="1:11" x14ac:dyDescent="0.2">
      <c r="A1635">
        <v>24</v>
      </c>
      <c r="B1635">
        <v>120</v>
      </c>
      <c r="C1635">
        <v>6</v>
      </c>
      <c r="D1635">
        <v>31</v>
      </c>
      <c r="E1635">
        <v>70</v>
      </c>
      <c r="F1635">
        <v>136309</v>
      </c>
      <c r="G1635">
        <v>847</v>
      </c>
      <c r="H1635">
        <v>1668</v>
      </c>
      <c r="I1635">
        <v>269207</v>
      </c>
      <c r="J1635" s="4">
        <f>Table8[[#This Row],[FalsePositive]]+Table8[[#This Row],[FalseNegative]]</f>
        <v>2515</v>
      </c>
      <c r="K1635" s="4">
        <f>Table8[[#This Row],[TrueNegative]]+Table8[[#This Row],[TruePositive]]</f>
        <v>405516</v>
      </c>
    </row>
    <row r="1636" spans="1:11" x14ac:dyDescent="0.2">
      <c r="A1636">
        <v>24</v>
      </c>
      <c r="B1636">
        <v>120</v>
      </c>
      <c r="C1636">
        <v>9</v>
      </c>
      <c r="D1636">
        <v>29</v>
      </c>
      <c r="E1636">
        <v>70</v>
      </c>
      <c r="F1636">
        <v>136554</v>
      </c>
      <c r="G1636">
        <v>602</v>
      </c>
      <c r="H1636">
        <v>1026</v>
      </c>
      <c r="I1636">
        <v>269849</v>
      </c>
      <c r="J1636" s="4">
        <f>Table8[[#This Row],[FalsePositive]]+Table8[[#This Row],[FalseNegative]]</f>
        <v>1628</v>
      </c>
      <c r="K1636" s="4">
        <f>Table8[[#This Row],[TrueNegative]]+Table8[[#This Row],[TruePositive]]</f>
        <v>406403</v>
      </c>
    </row>
    <row r="1637" spans="1:11" x14ac:dyDescent="0.2">
      <c r="A1637">
        <v>24</v>
      </c>
      <c r="B1637">
        <v>120</v>
      </c>
      <c r="C1637">
        <v>12</v>
      </c>
      <c r="D1637">
        <v>29</v>
      </c>
      <c r="E1637">
        <v>70</v>
      </c>
      <c r="F1637">
        <v>136520</v>
      </c>
      <c r="G1637">
        <v>636</v>
      </c>
      <c r="H1637">
        <v>1056</v>
      </c>
      <c r="I1637">
        <v>269819</v>
      </c>
      <c r="J1637" s="4">
        <f>Table8[[#This Row],[FalsePositive]]+Table8[[#This Row],[FalseNegative]]</f>
        <v>1692</v>
      </c>
      <c r="K1637" s="4">
        <f>Table8[[#This Row],[TrueNegative]]+Table8[[#This Row],[TruePositive]]</f>
        <v>406339</v>
      </c>
    </row>
    <row r="1638" spans="1:11" x14ac:dyDescent="0.2">
      <c r="A1638">
        <v>24</v>
      </c>
      <c r="B1638">
        <v>160</v>
      </c>
      <c r="C1638">
        <v>3</v>
      </c>
      <c r="D1638">
        <v>29</v>
      </c>
      <c r="E1638">
        <v>70</v>
      </c>
      <c r="F1638">
        <v>136071</v>
      </c>
      <c r="G1638">
        <v>1085</v>
      </c>
      <c r="H1638">
        <v>1392</v>
      </c>
      <c r="I1638">
        <v>269483</v>
      </c>
      <c r="J1638" s="4">
        <f>Table8[[#This Row],[FalsePositive]]+Table8[[#This Row],[FalseNegative]]</f>
        <v>2477</v>
      </c>
      <c r="K1638" s="4">
        <f>Table8[[#This Row],[TrueNegative]]+Table8[[#This Row],[TruePositive]]</f>
        <v>405554</v>
      </c>
    </row>
    <row r="1639" spans="1:11" x14ac:dyDescent="0.2">
      <c r="A1639">
        <v>24</v>
      </c>
      <c r="B1639">
        <v>160</v>
      </c>
      <c r="C1639">
        <v>6</v>
      </c>
      <c r="D1639">
        <v>25</v>
      </c>
      <c r="E1639">
        <v>70</v>
      </c>
      <c r="F1639">
        <v>136686</v>
      </c>
      <c r="G1639">
        <v>470</v>
      </c>
      <c r="H1639">
        <v>991</v>
      </c>
      <c r="I1639">
        <v>269884</v>
      </c>
      <c r="J1639" s="4">
        <f>Table8[[#This Row],[FalsePositive]]+Table8[[#This Row],[FalseNegative]]</f>
        <v>1461</v>
      </c>
      <c r="K1639" s="4">
        <f>Table8[[#This Row],[TrueNegative]]+Table8[[#This Row],[TruePositive]]</f>
        <v>406570</v>
      </c>
    </row>
    <row r="1640" spans="1:11" x14ac:dyDescent="0.2">
      <c r="A1640">
        <v>24</v>
      </c>
      <c r="B1640">
        <v>160</v>
      </c>
      <c r="C1640">
        <v>9</v>
      </c>
      <c r="D1640">
        <v>25</v>
      </c>
      <c r="E1640">
        <v>70</v>
      </c>
      <c r="F1640">
        <v>136470</v>
      </c>
      <c r="G1640">
        <v>686</v>
      </c>
      <c r="H1640">
        <v>1112</v>
      </c>
      <c r="I1640">
        <v>269763</v>
      </c>
      <c r="J1640" s="4">
        <f>Table8[[#This Row],[FalsePositive]]+Table8[[#This Row],[FalseNegative]]</f>
        <v>1798</v>
      </c>
      <c r="K1640" s="4">
        <f>Table8[[#This Row],[TrueNegative]]+Table8[[#This Row],[TruePositive]]</f>
        <v>406233</v>
      </c>
    </row>
    <row r="1641" spans="1:11" x14ac:dyDescent="0.2">
      <c r="A1641">
        <v>24</v>
      </c>
      <c r="B1641">
        <v>160</v>
      </c>
      <c r="C1641">
        <v>12</v>
      </c>
      <c r="D1641">
        <v>23</v>
      </c>
      <c r="E1641">
        <v>70</v>
      </c>
      <c r="F1641">
        <v>136825</v>
      </c>
      <c r="G1641">
        <v>331</v>
      </c>
      <c r="H1641">
        <v>1008</v>
      </c>
      <c r="I1641">
        <v>269867</v>
      </c>
      <c r="J1641" s="4">
        <f>Table8[[#This Row],[FalsePositive]]+Table8[[#This Row],[FalseNegative]]</f>
        <v>1339</v>
      </c>
      <c r="K1641" s="4">
        <f>Table8[[#This Row],[TrueNegative]]+Table8[[#This Row],[TruePositive]]</f>
        <v>406692</v>
      </c>
    </row>
    <row r="1642" spans="1:11" x14ac:dyDescent="0.2">
      <c r="A1642">
        <v>24</v>
      </c>
      <c r="B1642">
        <v>180</v>
      </c>
      <c r="C1642">
        <v>3</v>
      </c>
      <c r="D1642">
        <v>23</v>
      </c>
      <c r="E1642">
        <v>70</v>
      </c>
      <c r="F1642">
        <v>136723</v>
      </c>
      <c r="G1642">
        <v>433</v>
      </c>
      <c r="H1642">
        <v>1581</v>
      </c>
      <c r="I1642">
        <v>269294</v>
      </c>
      <c r="J1642" s="4">
        <f>Table8[[#This Row],[FalsePositive]]+Table8[[#This Row],[FalseNegative]]</f>
        <v>2014</v>
      </c>
      <c r="K1642" s="4">
        <f>Table8[[#This Row],[TrueNegative]]+Table8[[#This Row],[TruePositive]]</f>
        <v>406017</v>
      </c>
    </row>
    <row r="1643" spans="1:11" x14ac:dyDescent="0.2">
      <c r="A1643">
        <v>24</v>
      </c>
      <c r="B1643">
        <v>180</v>
      </c>
      <c r="C1643">
        <v>6</v>
      </c>
      <c r="D1643">
        <v>21</v>
      </c>
      <c r="E1643">
        <v>70</v>
      </c>
      <c r="F1643">
        <v>136974</v>
      </c>
      <c r="G1643">
        <v>182</v>
      </c>
      <c r="H1643">
        <v>1006</v>
      </c>
      <c r="I1643">
        <v>269869</v>
      </c>
      <c r="J1643" s="4">
        <f>Table8[[#This Row],[FalsePositive]]+Table8[[#This Row],[FalseNegative]]</f>
        <v>1188</v>
      </c>
      <c r="K1643" s="4">
        <f>Table8[[#This Row],[TrueNegative]]+Table8[[#This Row],[TruePositive]]</f>
        <v>406843</v>
      </c>
    </row>
    <row r="1644" spans="1:11" x14ac:dyDescent="0.2">
      <c r="A1644">
        <v>24</v>
      </c>
      <c r="B1644">
        <v>180</v>
      </c>
      <c r="C1644">
        <v>9</v>
      </c>
      <c r="D1644">
        <v>21</v>
      </c>
      <c r="E1644">
        <v>70</v>
      </c>
      <c r="F1644">
        <v>136847</v>
      </c>
      <c r="G1644">
        <v>309</v>
      </c>
      <c r="H1644">
        <v>978</v>
      </c>
      <c r="I1644">
        <v>269897</v>
      </c>
      <c r="J1644" s="4">
        <f>Table8[[#This Row],[FalsePositive]]+Table8[[#This Row],[FalseNegative]]</f>
        <v>1287</v>
      </c>
      <c r="K1644" s="4">
        <f>Table8[[#This Row],[TrueNegative]]+Table8[[#This Row],[TruePositive]]</f>
        <v>406744</v>
      </c>
    </row>
    <row r="1645" spans="1:11" x14ac:dyDescent="0.2">
      <c r="A1645">
        <v>24</v>
      </c>
      <c r="B1645">
        <v>180</v>
      </c>
      <c r="C1645">
        <v>12</v>
      </c>
      <c r="D1645">
        <v>21</v>
      </c>
      <c r="E1645">
        <v>70</v>
      </c>
      <c r="F1645">
        <v>136894</v>
      </c>
      <c r="G1645">
        <v>262</v>
      </c>
      <c r="H1645">
        <v>974</v>
      </c>
      <c r="I1645">
        <v>269901</v>
      </c>
      <c r="J1645" s="4">
        <f>Table8[[#This Row],[FalsePositive]]+Table8[[#This Row],[FalseNegative]]</f>
        <v>1236</v>
      </c>
      <c r="K1645" s="4">
        <f>Table8[[#This Row],[TrueNegative]]+Table8[[#This Row],[TruePositive]]</f>
        <v>406795</v>
      </c>
    </row>
    <row r="1646" spans="1:11" x14ac:dyDescent="0.2">
      <c r="A1646">
        <v>24</v>
      </c>
      <c r="B1646">
        <v>120</v>
      </c>
      <c r="C1646">
        <v>3</v>
      </c>
      <c r="D1646">
        <v>27</v>
      </c>
      <c r="E1646">
        <v>80</v>
      </c>
      <c r="F1646">
        <v>136397</v>
      </c>
      <c r="G1646">
        <v>759</v>
      </c>
      <c r="H1646">
        <v>1153</v>
      </c>
      <c r="I1646">
        <v>269722</v>
      </c>
      <c r="J1646" s="4">
        <f>Table8[[#This Row],[FalsePositive]]+Table8[[#This Row],[FalseNegative]]</f>
        <v>1912</v>
      </c>
      <c r="K1646" s="4">
        <f>Table8[[#This Row],[TrueNegative]]+Table8[[#This Row],[TruePositive]]</f>
        <v>406119</v>
      </c>
    </row>
    <row r="1647" spans="1:11" x14ac:dyDescent="0.2">
      <c r="A1647">
        <v>24</v>
      </c>
      <c r="B1647">
        <v>120</v>
      </c>
      <c r="C1647">
        <v>6</v>
      </c>
      <c r="D1647">
        <v>29</v>
      </c>
      <c r="E1647">
        <v>80</v>
      </c>
      <c r="F1647">
        <v>136614</v>
      </c>
      <c r="G1647">
        <v>542</v>
      </c>
      <c r="H1647">
        <v>1071</v>
      </c>
      <c r="I1647">
        <v>269804</v>
      </c>
      <c r="J1647" s="4">
        <f>Table8[[#This Row],[FalsePositive]]+Table8[[#This Row],[FalseNegative]]</f>
        <v>1613</v>
      </c>
      <c r="K1647" s="4">
        <f>Table8[[#This Row],[TrueNegative]]+Table8[[#This Row],[TruePositive]]</f>
        <v>406418</v>
      </c>
    </row>
    <row r="1648" spans="1:11" x14ac:dyDescent="0.2">
      <c r="A1648">
        <v>24</v>
      </c>
      <c r="B1648">
        <v>120</v>
      </c>
      <c r="C1648">
        <v>9</v>
      </c>
      <c r="D1648">
        <v>29</v>
      </c>
      <c r="E1648">
        <v>80</v>
      </c>
      <c r="F1648">
        <v>136342</v>
      </c>
      <c r="G1648">
        <v>814</v>
      </c>
      <c r="H1648">
        <v>1334</v>
      </c>
      <c r="I1648">
        <v>269541</v>
      </c>
      <c r="J1648" s="4">
        <f>Table8[[#This Row],[FalsePositive]]+Table8[[#This Row],[FalseNegative]]</f>
        <v>2148</v>
      </c>
      <c r="K1648" s="4">
        <f>Table8[[#This Row],[TrueNegative]]+Table8[[#This Row],[TruePositive]]</f>
        <v>405883</v>
      </c>
    </row>
    <row r="1649" spans="1:11" x14ac:dyDescent="0.2">
      <c r="A1649">
        <v>24</v>
      </c>
      <c r="B1649">
        <v>120</v>
      </c>
      <c r="C1649">
        <v>12</v>
      </c>
      <c r="D1649">
        <v>29</v>
      </c>
      <c r="E1649">
        <v>80</v>
      </c>
      <c r="F1649">
        <v>136576</v>
      </c>
      <c r="G1649">
        <v>580</v>
      </c>
      <c r="H1649">
        <v>1122</v>
      </c>
      <c r="I1649">
        <v>269753</v>
      </c>
      <c r="J1649" s="4">
        <f>Table8[[#This Row],[FalsePositive]]+Table8[[#This Row],[FalseNegative]]</f>
        <v>1702</v>
      </c>
      <c r="K1649" s="4">
        <f>Table8[[#This Row],[TrueNegative]]+Table8[[#This Row],[TruePositive]]</f>
        <v>406329</v>
      </c>
    </row>
    <row r="1650" spans="1:11" x14ac:dyDescent="0.2">
      <c r="A1650">
        <v>24</v>
      </c>
      <c r="B1650">
        <v>160</v>
      </c>
      <c r="C1650">
        <v>3</v>
      </c>
      <c r="D1650">
        <v>27</v>
      </c>
      <c r="E1650">
        <v>80</v>
      </c>
      <c r="F1650">
        <v>136399</v>
      </c>
      <c r="G1650">
        <v>757</v>
      </c>
      <c r="H1650">
        <v>1642</v>
      </c>
      <c r="I1650">
        <v>269233</v>
      </c>
      <c r="J1650" s="4">
        <f>Table8[[#This Row],[FalsePositive]]+Table8[[#This Row],[FalseNegative]]</f>
        <v>2399</v>
      </c>
      <c r="K1650" s="4">
        <f>Table8[[#This Row],[TrueNegative]]+Table8[[#This Row],[TruePositive]]</f>
        <v>405632</v>
      </c>
    </row>
    <row r="1651" spans="1:11" x14ac:dyDescent="0.2">
      <c r="A1651">
        <v>24</v>
      </c>
      <c r="B1651">
        <v>160</v>
      </c>
      <c r="C1651">
        <v>6</v>
      </c>
      <c r="D1651">
        <v>29</v>
      </c>
      <c r="E1651">
        <v>80</v>
      </c>
      <c r="F1651">
        <v>136564</v>
      </c>
      <c r="G1651">
        <v>592</v>
      </c>
      <c r="H1651">
        <v>1369</v>
      </c>
      <c r="I1651">
        <v>269506</v>
      </c>
      <c r="J1651" s="4">
        <f>Table8[[#This Row],[FalsePositive]]+Table8[[#This Row],[FalseNegative]]</f>
        <v>1961</v>
      </c>
      <c r="K1651" s="4">
        <f>Table8[[#This Row],[TrueNegative]]+Table8[[#This Row],[TruePositive]]</f>
        <v>406070</v>
      </c>
    </row>
    <row r="1652" spans="1:11" x14ac:dyDescent="0.2">
      <c r="A1652">
        <v>24</v>
      </c>
      <c r="B1652">
        <v>160</v>
      </c>
      <c r="C1652">
        <v>9</v>
      </c>
      <c r="D1652">
        <v>29</v>
      </c>
      <c r="E1652">
        <v>80</v>
      </c>
      <c r="F1652">
        <v>136538</v>
      </c>
      <c r="G1652">
        <v>618</v>
      </c>
      <c r="H1652">
        <v>1511</v>
      </c>
      <c r="I1652">
        <v>269364</v>
      </c>
      <c r="J1652" s="4">
        <f>Table8[[#This Row],[FalsePositive]]+Table8[[#This Row],[FalseNegative]]</f>
        <v>2129</v>
      </c>
      <c r="K1652" s="4">
        <f>Table8[[#This Row],[TrueNegative]]+Table8[[#This Row],[TruePositive]]</f>
        <v>405902</v>
      </c>
    </row>
    <row r="1653" spans="1:11" x14ac:dyDescent="0.2">
      <c r="A1653">
        <v>24</v>
      </c>
      <c r="B1653">
        <v>160</v>
      </c>
      <c r="C1653">
        <v>12</v>
      </c>
      <c r="D1653">
        <v>29</v>
      </c>
      <c r="E1653">
        <v>80</v>
      </c>
      <c r="F1653">
        <v>136879</v>
      </c>
      <c r="G1653">
        <v>277</v>
      </c>
      <c r="H1653">
        <v>1475</v>
      </c>
      <c r="I1653">
        <v>269400</v>
      </c>
      <c r="J1653" s="4">
        <f>Table8[[#This Row],[FalsePositive]]+Table8[[#This Row],[FalseNegative]]</f>
        <v>1752</v>
      </c>
      <c r="K1653" s="4">
        <f>Table8[[#This Row],[TrueNegative]]+Table8[[#This Row],[TruePositive]]</f>
        <v>406279</v>
      </c>
    </row>
    <row r="1654" spans="1:11" x14ac:dyDescent="0.2">
      <c r="A1654">
        <v>24</v>
      </c>
      <c r="B1654">
        <v>180</v>
      </c>
      <c r="C1654">
        <v>3</v>
      </c>
      <c r="D1654">
        <v>23</v>
      </c>
      <c r="E1654">
        <v>80</v>
      </c>
      <c r="F1654">
        <v>136831</v>
      </c>
      <c r="G1654">
        <v>325</v>
      </c>
      <c r="H1654">
        <v>1539</v>
      </c>
      <c r="I1654">
        <v>269336</v>
      </c>
      <c r="J1654" s="4">
        <f>Table8[[#This Row],[FalsePositive]]+Table8[[#This Row],[FalseNegative]]</f>
        <v>1864</v>
      </c>
      <c r="K1654" s="4">
        <f>Table8[[#This Row],[TrueNegative]]+Table8[[#This Row],[TruePositive]]</f>
        <v>406167</v>
      </c>
    </row>
    <row r="1655" spans="1:11" x14ac:dyDescent="0.2">
      <c r="A1655">
        <v>24</v>
      </c>
      <c r="B1655">
        <v>180</v>
      </c>
      <c r="C1655">
        <v>6</v>
      </c>
      <c r="D1655">
        <v>27</v>
      </c>
      <c r="E1655">
        <v>80</v>
      </c>
      <c r="F1655">
        <v>136735</v>
      </c>
      <c r="G1655">
        <v>421</v>
      </c>
      <c r="H1655">
        <v>1565</v>
      </c>
      <c r="I1655">
        <v>269310</v>
      </c>
      <c r="J1655" s="4">
        <f>Table8[[#This Row],[FalsePositive]]+Table8[[#This Row],[FalseNegative]]</f>
        <v>1986</v>
      </c>
      <c r="K1655" s="4">
        <f>Table8[[#This Row],[TrueNegative]]+Table8[[#This Row],[TruePositive]]</f>
        <v>406045</v>
      </c>
    </row>
    <row r="1656" spans="1:11" x14ac:dyDescent="0.2">
      <c r="A1656">
        <v>24</v>
      </c>
      <c r="B1656">
        <v>180</v>
      </c>
      <c r="C1656">
        <v>9</v>
      </c>
      <c r="D1656">
        <v>21</v>
      </c>
      <c r="E1656">
        <v>80</v>
      </c>
      <c r="F1656">
        <v>136799</v>
      </c>
      <c r="G1656">
        <v>357</v>
      </c>
      <c r="H1656">
        <v>1191</v>
      </c>
      <c r="I1656">
        <v>269684</v>
      </c>
      <c r="J1656" s="4">
        <f>Table8[[#This Row],[FalsePositive]]+Table8[[#This Row],[FalseNegative]]</f>
        <v>1548</v>
      </c>
      <c r="K1656" s="4">
        <f>Table8[[#This Row],[TrueNegative]]+Table8[[#This Row],[TruePositive]]</f>
        <v>406483</v>
      </c>
    </row>
    <row r="1657" spans="1:11" x14ac:dyDescent="0.2">
      <c r="A1657">
        <v>24</v>
      </c>
      <c r="B1657">
        <v>180</v>
      </c>
      <c r="C1657">
        <v>12</v>
      </c>
      <c r="D1657">
        <v>21</v>
      </c>
      <c r="E1657">
        <v>80</v>
      </c>
      <c r="F1657">
        <v>136977</v>
      </c>
      <c r="G1657">
        <v>179</v>
      </c>
      <c r="H1657">
        <v>976</v>
      </c>
      <c r="I1657">
        <v>269899</v>
      </c>
      <c r="J1657" s="4">
        <f>Table8[[#This Row],[FalsePositive]]+Table8[[#This Row],[FalseNegative]]</f>
        <v>1155</v>
      </c>
      <c r="K1657" s="4">
        <f>Table8[[#This Row],[TrueNegative]]+Table8[[#This Row],[TruePositive]]</f>
        <v>406876</v>
      </c>
    </row>
    <row r="1658" spans="1:11" x14ac:dyDescent="0.2">
      <c r="A1658">
        <v>24</v>
      </c>
      <c r="B1658">
        <v>120</v>
      </c>
      <c r="C1658">
        <v>3</v>
      </c>
      <c r="D1658">
        <v>33</v>
      </c>
      <c r="E1658">
        <v>90</v>
      </c>
      <c r="F1658">
        <v>135539</v>
      </c>
      <c r="G1658">
        <v>1617</v>
      </c>
      <c r="H1658">
        <v>1256</v>
      </c>
      <c r="I1658">
        <v>269619</v>
      </c>
      <c r="J1658" s="4">
        <f>Table8[[#This Row],[FalsePositive]]+Table8[[#This Row],[FalseNegative]]</f>
        <v>2873</v>
      </c>
      <c r="K1658" s="4">
        <f>Table8[[#This Row],[TrueNegative]]+Table8[[#This Row],[TruePositive]]</f>
        <v>405158</v>
      </c>
    </row>
    <row r="1659" spans="1:11" x14ac:dyDescent="0.2">
      <c r="A1659">
        <v>24</v>
      </c>
      <c r="B1659">
        <v>120</v>
      </c>
      <c r="C1659">
        <v>6</v>
      </c>
      <c r="D1659">
        <v>31</v>
      </c>
      <c r="E1659">
        <v>90</v>
      </c>
      <c r="F1659">
        <v>136577</v>
      </c>
      <c r="G1659">
        <v>579</v>
      </c>
      <c r="H1659">
        <v>1352</v>
      </c>
      <c r="I1659">
        <v>269523</v>
      </c>
      <c r="J1659" s="4">
        <f>Table8[[#This Row],[FalsePositive]]+Table8[[#This Row],[FalseNegative]]</f>
        <v>1931</v>
      </c>
      <c r="K1659" s="4">
        <f>Table8[[#This Row],[TrueNegative]]+Table8[[#This Row],[TruePositive]]</f>
        <v>406100</v>
      </c>
    </row>
    <row r="1660" spans="1:11" x14ac:dyDescent="0.2">
      <c r="A1660">
        <v>24</v>
      </c>
      <c r="B1660">
        <v>120</v>
      </c>
      <c r="C1660">
        <v>9</v>
      </c>
      <c r="D1660">
        <v>27</v>
      </c>
      <c r="E1660">
        <v>90</v>
      </c>
      <c r="F1660">
        <v>136661</v>
      </c>
      <c r="G1660">
        <v>495</v>
      </c>
      <c r="H1660">
        <v>1218</v>
      </c>
      <c r="I1660">
        <v>269657</v>
      </c>
      <c r="J1660" s="4">
        <f>Table8[[#This Row],[FalsePositive]]+Table8[[#This Row],[FalseNegative]]</f>
        <v>1713</v>
      </c>
      <c r="K1660" s="4">
        <f>Table8[[#This Row],[TrueNegative]]+Table8[[#This Row],[TruePositive]]</f>
        <v>406318</v>
      </c>
    </row>
    <row r="1661" spans="1:11" x14ac:dyDescent="0.2">
      <c r="A1661">
        <v>24</v>
      </c>
      <c r="B1661">
        <v>120</v>
      </c>
      <c r="C1661">
        <v>12</v>
      </c>
      <c r="D1661">
        <v>29</v>
      </c>
      <c r="E1661">
        <v>90</v>
      </c>
      <c r="F1661">
        <v>136374</v>
      </c>
      <c r="G1661">
        <v>782</v>
      </c>
      <c r="H1661">
        <v>1034</v>
      </c>
      <c r="I1661">
        <v>269841</v>
      </c>
      <c r="J1661" s="4">
        <f>Table8[[#This Row],[FalsePositive]]+Table8[[#This Row],[FalseNegative]]</f>
        <v>1816</v>
      </c>
      <c r="K1661" s="4">
        <f>Table8[[#This Row],[TrueNegative]]+Table8[[#This Row],[TruePositive]]</f>
        <v>406215</v>
      </c>
    </row>
    <row r="1662" spans="1:11" x14ac:dyDescent="0.2">
      <c r="A1662">
        <v>24</v>
      </c>
      <c r="B1662">
        <v>160</v>
      </c>
      <c r="C1662">
        <v>3</v>
      </c>
      <c r="D1662">
        <v>31</v>
      </c>
      <c r="E1662">
        <v>90</v>
      </c>
      <c r="F1662">
        <v>136383</v>
      </c>
      <c r="G1662">
        <v>773</v>
      </c>
      <c r="H1662">
        <v>1155</v>
      </c>
      <c r="I1662">
        <v>269720</v>
      </c>
      <c r="J1662" s="4">
        <f>Table8[[#This Row],[FalsePositive]]+Table8[[#This Row],[FalseNegative]]</f>
        <v>1928</v>
      </c>
      <c r="K1662" s="4">
        <f>Table8[[#This Row],[TrueNegative]]+Table8[[#This Row],[TruePositive]]</f>
        <v>406103</v>
      </c>
    </row>
    <row r="1663" spans="1:11" x14ac:dyDescent="0.2">
      <c r="A1663">
        <v>24</v>
      </c>
      <c r="B1663">
        <v>160</v>
      </c>
      <c r="C1663">
        <v>6</v>
      </c>
      <c r="D1663">
        <v>31</v>
      </c>
      <c r="E1663">
        <v>90</v>
      </c>
      <c r="F1663">
        <v>136348</v>
      </c>
      <c r="G1663">
        <v>808</v>
      </c>
      <c r="H1663">
        <v>1306</v>
      </c>
      <c r="I1663">
        <v>269569</v>
      </c>
      <c r="J1663" s="4">
        <f>Table8[[#This Row],[FalsePositive]]+Table8[[#This Row],[FalseNegative]]</f>
        <v>2114</v>
      </c>
      <c r="K1663" s="4">
        <f>Table8[[#This Row],[TrueNegative]]+Table8[[#This Row],[TruePositive]]</f>
        <v>405917</v>
      </c>
    </row>
    <row r="1664" spans="1:11" x14ac:dyDescent="0.2">
      <c r="A1664">
        <v>24</v>
      </c>
      <c r="B1664">
        <v>160</v>
      </c>
      <c r="C1664">
        <v>9</v>
      </c>
      <c r="D1664">
        <v>29</v>
      </c>
      <c r="E1664">
        <v>90</v>
      </c>
      <c r="F1664">
        <v>136216</v>
      </c>
      <c r="G1664">
        <v>940</v>
      </c>
      <c r="H1664">
        <v>1091</v>
      </c>
      <c r="I1664">
        <v>269784</v>
      </c>
      <c r="J1664" s="4">
        <f>Table8[[#This Row],[FalsePositive]]+Table8[[#This Row],[FalseNegative]]</f>
        <v>2031</v>
      </c>
      <c r="K1664" s="4">
        <f>Table8[[#This Row],[TrueNegative]]+Table8[[#This Row],[TruePositive]]</f>
        <v>406000</v>
      </c>
    </row>
    <row r="1665" spans="1:11" x14ac:dyDescent="0.2">
      <c r="A1665">
        <v>24</v>
      </c>
      <c r="B1665">
        <v>160</v>
      </c>
      <c r="C1665">
        <v>12</v>
      </c>
      <c r="D1665">
        <v>27</v>
      </c>
      <c r="E1665">
        <v>90</v>
      </c>
      <c r="F1665">
        <v>136482</v>
      </c>
      <c r="G1665">
        <v>674</v>
      </c>
      <c r="H1665">
        <v>1427</v>
      </c>
      <c r="I1665">
        <v>269448</v>
      </c>
      <c r="J1665" s="4">
        <f>Table8[[#This Row],[FalsePositive]]+Table8[[#This Row],[FalseNegative]]</f>
        <v>2101</v>
      </c>
      <c r="K1665" s="4">
        <f>Table8[[#This Row],[TrueNegative]]+Table8[[#This Row],[TruePositive]]</f>
        <v>405930</v>
      </c>
    </row>
    <row r="1666" spans="1:11" x14ac:dyDescent="0.2">
      <c r="A1666">
        <v>24</v>
      </c>
      <c r="B1666">
        <v>180</v>
      </c>
      <c r="C1666">
        <v>3</v>
      </c>
      <c r="D1666">
        <v>23</v>
      </c>
      <c r="E1666">
        <v>90</v>
      </c>
      <c r="F1666">
        <v>136784</v>
      </c>
      <c r="G1666">
        <v>372</v>
      </c>
      <c r="H1666">
        <v>1597</v>
      </c>
      <c r="I1666">
        <v>269278</v>
      </c>
      <c r="J1666" s="4">
        <f>Table8[[#This Row],[FalsePositive]]+Table8[[#This Row],[FalseNegative]]</f>
        <v>1969</v>
      </c>
      <c r="K1666" s="4">
        <f>Table8[[#This Row],[TrueNegative]]+Table8[[#This Row],[TruePositive]]</f>
        <v>406062</v>
      </c>
    </row>
    <row r="1667" spans="1:11" x14ac:dyDescent="0.2">
      <c r="A1667">
        <v>24</v>
      </c>
      <c r="B1667">
        <v>180</v>
      </c>
      <c r="C1667">
        <v>6</v>
      </c>
      <c r="D1667">
        <v>25</v>
      </c>
      <c r="E1667">
        <v>90</v>
      </c>
      <c r="F1667">
        <v>136626</v>
      </c>
      <c r="G1667">
        <v>530</v>
      </c>
      <c r="H1667">
        <v>1572</v>
      </c>
      <c r="I1667">
        <v>269303</v>
      </c>
      <c r="J1667" s="4">
        <f>Table8[[#This Row],[FalsePositive]]+Table8[[#This Row],[FalseNegative]]</f>
        <v>2102</v>
      </c>
      <c r="K1667" s="4">
        <f>Table8[[#This Row],[TrueNegative]]+Table8[[#This Row],[TruePositive]]</f>
        <v>405929</v>
      </c>
    </row>
    <row r="1668" spans="1:11" x14ac:dyDescent="0.2">
      <c r="A1668">
        <v>24</v>
      </c>
      <c r="B1668">
        <v>180</v>
      </c>
      <c r="C1668">
        <v>9</v>
      </c>
      <c r="D1668">
        <v>25</v>
      </c>
      <c r="E1668">
        <v>90</v>
      </c>
      <c r="F1668">
        <v>136619</v>
      </c>
      <c r="G1668">
        <v>537</v>
      </c>
      <c r="H1668">
        <v>1405</v>
      </c>
      <c r="I1668">
        <v>269470</v>
      </c>
      <c r="J1668" s="4">
        <f>Table8[[#This Row],[FalsePositive]]+Table8[[#This Row],[FalseNegative]]</f>
        <v>1942</v>
      </c>
      <c r="K1668" s="4">
        <f>Table8[[#This Row],[TrueNegative]]+Table8[[#This Row],[TruePositive]]</f>
        <v>406089</v>
      </c>
    </row>
    <row r="1669" spans="1:11" x14ac:dyDescent="0.2">
      <c r="A1669">
        <v>24</v>
      </c>
      <c r="B1669">
        <v>180</v>
      </c>
      <c r="C1669">
        <v>12</v>
      </c>
      <c r="D1669">
        <v>23</v>
      </c>
      <c r="E1669">
        <v>90</v>
      </c>
      <c r="F1669">
        <v>136698</v>
      </c>
      <c r="G1669">
        <v>458</v>
      </c>
      <c r="H1669">
        <v>1632</v>
      </c>
      <c r="I1669">
        <v>269243</v>
      </c>
      <c r="J1669" s="4">
        <f>Table8[[#This Row],[FalsePositive]]+Table8[[#This Row],[FalseNegative]]</f>
        <v>2090</v>
      </c>
      <c r="K1669" s="4">
        <f>Table8[[#This Row],[TrueNegative]]+Table8[[#This Row],[TruePositive]]</f>
        <v>405941</v>
      </c>
    </row>
    <row r="1670" spans="1:11" x14ac:dyDescent="0.2">
      <c r="A1670">
        <v>24</v>
      </c>
      <c r="B1670">
        <v>120</v>
      </c>
      <c r="C1670">
        <v>3</v>
      </c>
      <c r="D1670">
        <v>37</v>
      </c>
      <c r="E1670">
        <v>100</v>
      </c>
      <c r="F1670">
        <v>135724</v>
      </c>
      <c r="G1670">
        <v>1432</v>
      </c>
      <c r="H1670">
        <v>1967</v>
      </c>
      <c r="I1670">
        <v>268908</v>
      </c>
      <c r="J1670" s="4">
        <f>Table8[[#This Row],[FalsePositive]]+Table8[[#This Row],[FalseNegative]]</f>
        <v>3399</v>
      </c>
      <c r="K1670" s="4">
        <f>Table8[[#This Row],[TrueNegative]]+Table8[[#This Row],[TruePositive]]</f>
        <v>404632</v>
      </c>
    </row>
    <row r="1671" spans="1:11" x14ac:dyDescent="0.2">
      <c r="A1671">
        <v>24</v>
      </c>
      <c r="B1671">
        <v>120</v>
      </c>
      <c r="C1671">
        <v>6</v>
      </c>
      <c r="D1671">
        <v>27</v>
      </c>
      <c r="E1671">
        <v>100</v>
      </c>
      <c r="F1671">
        <v>136288</v>
      </c>
      <c r="G1671">
        <v>868</v>
      </c>
      <c r="H1671">
        <v>1207</v>
      </c>
      <c r="I1671">
        <v>269668</v>
      </c>
      <c r="J1671" s="4">
        <f>Table8[[#This Row],[FalsePositive]]+Table8[[#This Row],[FalseNegative]]</f>
        <v>2075</v>
      </c>
      <c r="K1671" s="4">
        <f>Table8[[#This Row],[TrueNegative]]+Table8[[#This Row],[TruePositive]]</f>
        <v>405956</v>
      </c>
    </row>
    <row r="1672" spans="1:11" x14ac:dyDescent="0.2">
      <c r="A1672">
        <v>24</v>
      </c>
      <c r="B1672">
        <v>120</v>
      </c>
      <c r="C1672">
        <v>9</v>
      </c>
      <c r="D1672">
        <v>25</v>
      </c>
      <c r="E1672">
        <v>100</v>
      </c>
      <c r="F1672">
        <v>136652</v>
      </c>
      <c r="G1672">
        <v>504</v>
      </c>
      <c r="H1672">
        <v>1288</v>
      </c>
      <c r="I1672">
        <v>269587</v>
      </c>
      <c r="J1672" s="4">
        <f>Table8[[#This Row],[FalsePositive]]+Table8[[#This Row],[FalseNegative]]</f>
        <v>1792</v>
      </c>
      <c r="K1672" s="4">
        <f>Table8[[#This Row],[TrueNegative]]+Table8[[#This Row],[TruePositive]]</f>
        <v>406239</v>
      </c>
    </row>
    <row r="1673" spans="1:11" x14ac:dyDescent="0.2">
      <c r="A1673">
        <v>24</v>
      </c>
      <c r="B1673">
        <v>120</v>
      </c>
      <c r="C1673">
        <v>12</v>
      </c>
      <c r="D1673">
        <v>31</v>
      </c>
      <c r="E1673">
        <v>100</v>
      </c>
      <c r="F1673">
        <v>136391</v>
      </c>
      <c r="G1673">
        <v>765</v>
      </c>
      <c r="H1673">
        <v>1179</v>
      </c>
      <c r="I1673">
        <v>269696</v>
      </c>
      <c r="J1673" s="4">
        <f>Table8[[#This Row],[FalsePositive]]+Table8[[#This Row],[FalseNegative]]</f>
        <v>1944</v>
      </c>
      <c r="K1673" s="4">
        <f>Table8[[#This Row],[TrueNegative]]+Table8[[#This Row],[TruePositive]]</f>
        <v>406087</v>
      </c>
    </row>
    <row r="1674" spans="1:11" x14ac:dyDescent="0.2">
      <c r="A1674">
        <v>24</v>
      </c>
      <c r="B1674">
        <v>160</v>
      </c>
      <c r="C1674">
        <v>3</v>
      </c>
      <c r="D1674">
        <v>29</v>
      </c>
      <c r="E1674">
        <v>100</v>
      </c>
      <c r="F1674">
        <v>136668</v>
      </c>
      <c r="G1674">
        <v>488</v>
      </c>
      <c r="H1674">
        <v>1298</v>
      </c>
      <c r="I1674">
        <v>269577</v>
      </c>
      <c r="J1674" s="4">
        <f>Table8[[#This Row],[FalsePositive]]+Table8[[#This Row],[FalseNegative]]</f>
        <v>1786</v>
      </c>
      <c r="K1674" s="4">
        <f>Table8[[#This Row],[TrueNegative]]+Table8[[#This Row],[TruePositive]]</f>
        <v>406245</v>
      </c>
    </row>
    <row r="1675" spans="1:11" x14ac:dyDescent="0.2">
      <c r="A1675">
        <v>24</v>
      </c>
      <c r="B1675">
        <v>160</v>
      </c>
      <c r="C1675">
        <v>6</v>
      </c>
      <c r="D1675">
        <v>29</v>
      </c>
      <c r="E1675">
        <v>100</v>
      </c>
      <c r="F1675">
        <v>136559</v>
      </c>
      <c r="G1675">
        <v>597</v>
      </c>
      <c r="H1675">
        <v>1607</v>
      </c>
      <c r="I1675">
        <v>269268</v>
      </c>
      <c r="J1675" s="4">
        <f>Table8[[#This Row],[FalsePositive]]+Table8[[#This Row],[FalseNegative]]</f>
        <v>2204</v>
      </c>
      <c r="K1675" s="4">
        <f>Table8[[#This Row],[TrueNegative]]+Table8[[#This Row],[TruePositive]]</f>
        <v>405827</v>
      </c>
    </row>
    <row r="1676" spans="1:11" x14ac:dyDescent="0.2">
      <c r="A1676">
        <v>24</v>
      </c>
      <c r="B1676">
        <v>160</v>
      </c>
      <c r="C1676">
        <v>9</v>
      </c>
      <c r="D1676">
        <v>29</v>
      </c>
      <c r="E1676">
        <v>100</v>
      </c>
      <c r="F1676">
        <v>136425</v>
      </c>
      <c r="G1676">
        <v>731</v>
      </c>
      <c r="H1676">
        <v>1126</v>
      </c>
      <c r="I1676">
        <v>269749</v>
      </c>
      <c r="J1676" s="4">
        <f>Table8[[#This Row],[FalsePositive]]+Table8[[#This Row],[FalseNegative]]</f>
        <v>1857</v>
      </c>
      <c r="K1676" s="4">
        <f>Table8[[#This Row],[TrueNegative]]+Table8[[#This Row],[TruePositive]]</f>
        <v>406174</v>
      </c>
    </row>
    <row r="1677" spans="1:11" x14ac:dyDescent="0.2">
      <c r="A1677">
        <v>24</v>
      </c>
      <c r="B1677">
        <v>160</v>
      </c>
      <c r="C1677">
        <v>12</v>
      </c>
      <c r="D1677">
        <v>29</v>
      </c>
      <c r="E1677">
        <v>100</v>
      </c>
      <c r="F1677">
        <v>136481</v>
      </c>
      <c r="G1677">
        <v>675</v>
      </c>
      <c r="H1677">
        <v>1505</v>
      </c>
      <c r="I1677">
        <v>269370</v>
      </c>
      <c r="J1677" s="4">
        <f>Table8[[#This Row],[FalsePositive]]+Table8[[#This Row],[FalseNegative]]</f>
        <v>2180</v>
      </c>
      <c r="K1677" s="4">
        <f>Table8[[#This Row],[TrueNegative]]+Table8[[#This Row],[TruePositive]]</f>
        <v>405851</v>
      </c>
    </row>
    <row r="1678" spans="1:11" x14ac:dyDescent="0.2">
      <c r="A1678">
        <v>24</v>
      </c>
      <c r="B1678">
        <v>180</v>
      </c>
      <c r="C1678">
        <v>3</v>
      </c>
      <c r="D1678">
        <v>23</v>
      </c>
      <c r="E1678">
        <v>100</v>
      </c>
      <c r="F1678">
        <v>136738</v>
      </c>
      <c r="G1678">
        <v>418</v>
      </c>
      <c r="H1678">
        <v>1589</v>
      </c>
      <c r="I1678">
        <v>269286</v>
      </c>
      <c r="J1678" s="4">
        <f>Table8[[#This Row],[FalsePositive]]+Table8[[#This Row],[FalseNegative]]</f>
        <v>2007</v>
      </c>
      <c r="K1678" s="4">
        <f>Table8[[#This Row],[TrueNegative]]+Table8[[#This Row],[TruePositive]]</f>
        <v>406024</v>
      </c>
    </row>
    <row r="1679" spans="1:11" x14ac:dyDescent="0.2">
      <c r="A1679">
        <v>24</v>
      </c>
      <c r="B1679">
        <v>180</v>
      </c>
      <c r="C1679">
        <v>6</v>
      </c>
      <c r="D1679">
        <v>21</v>
      </c>
      <c r="E1679">
        <v>100</v>
      </c>
      <c r="F1679">
        <v>136796</v>
      </c>
      <c r="G1679">
        <v>360</v>
      </c>
      <c r="H1679">
        <v>1448</v>
      </c>
      <c r="I1679">
        <v>269427</v>
      </c>
      <c r="J1679" s="4">
        <f>Table8[[#This Row],[FalsePositive]]+Table8[[#This Row],[FalseNegative]]</f>
        <v>1808</v>
      </c>
      <c r="K1679" s="4">
        <f>Table8[[#This Row],[TrueNegative]]+Table8[[#This Row],[TruePositive]]</f>
        <v>406223</v>
      </c>
    </row>
    <row r="1680" spans="1:11" x14ac:dyDescent="0.2">
      <c r="A1680">
        <v>24</v>
      </c>
      <c r="B1680">
        <v>180</v>
      </c>
      <c r="C1680">
        <v>9</v>
      </c>
      <c r="D1680">
        <v>27</v>
      </c>
      <c r="E1680">
        <v>100</v>
      </c>
      <c r="F1680">
        <v>136895</v>
      </c>
      <c r="G1680">
        <v>261</v>
      </c>
      <c r="H1680">
        <v>1223</v>
      </c>
      <c r="I1680">
        <v>269652</v>
      </c>
      <c r="J1680" s="4">
        <f>Table8[[#This Row],[FalsePositive]]+Table8[[#This Row],[FalseNegative]]</f>
        <v>1484</v>
      </c>
      <c r="K1680" s="4">
        <f>Table8[[#This Row],[TrueNegative]]+Table8[[#This Row],[TruePositive]]</f>
        <v>406547</v>
      </c>
    </row>
    <row r="1681" spans="1:11" x14ac:dyDescent="0.2">
      <c r="A1681">
        <v>24</v>
      </c>
      <c r="B1681">
        <v>180</v>
      </c>
      <c r="C1681">
        <v>12</v>
      </c>
      <c r="D1681">
        <v>25</v>
      </c>
      <c r="E1681">
        <v>100</v>
      </c>
      <c r="F1681">
        <v>136868</v>
      </c>
      <c r="G1681">
        <v>288</v>
      </c>
      <c r="H1681">
        <v>1847</v>
      </c>
      <c r="I1681">
        <v>269028</v>
      </c>
      <c r="J1681" s="4">
        <f>Table8[[#This Row],[FalsePositive]]+Table8[[#This Row],[FalseNegative]]</f>
        <v>2135</v>
      </c>
      <c r="K1681" s="4">
        <f>Table8[[#This Row],[TrueNegative]]+Table8[[#This Row],[TruePositive]]</f>
        <v>405896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B59D-7689-A847-8FE3-2DDA65A08813}">
  <dimension ref="A2:M14"/>
  <sheetViews>
    <sheetView tabSelected="1" zoomScale="150" zoomScaleNormal="150" workbookViewId="0">
      <selection activeCell="D20" sqref="D20"/>
    </sheetView>
  </sheetViews>
  <sheetFormatPr baseColWidth="10" defaultRowHeight="16" x14ac:dyDescent="0.2"/>
  <cols>
    <col min="2" max="2" width="18.6640625" customWidth="1"/>
    <col min="3" max="3" width="38" customWidth="1"/>
    <col min="4" max="4" width="15.83203125" bestFit="1" customWidth="1"/>
  </cols>
  <sheetData>
    <row r="2" spans="1:13" x14ac:dyDescent="0.2">
      <c r="A2" t="s">
        <v>90</v>
      </c>
      <c r="B2" t="s">
        <v>87</v>
      </c>
      <c r="C2" t="s">
        <v>88</v>
      </c>
    </row>
    <row r="3" spans="1:13" x14ac:dyDescent="0.2">
      <c r="A3" s="8" t="s">
        <v>108</v>
      </c>
      <c r="B3" s="1">
        <v>1622887480169</v>
      </c>
      <c r="C3" s="9">
        <f>(2+(B3/1000/60/60))/24+DATE(1970,1,1)</f>
        <v>44352.503242696752</v>
      </c>
      <c r="D3" s="7"/>
      <c r="E3">
        <v>30</v>
      </c>
      <c r="F3">
        <v>40</v>
      </c>
    </row>
    <row r="4" spans="1:13" x14ac:dyDescent="0.2">
      <c r="A4" s="8" t="s">
        <v>89</v>
      </c>
      <c r="B4" s="8">
        <f>B3+(4500*1000)</f>
        <v>1622891980169</v>
      </c>
      <c r="C4" s="9">
        <f>(2+(B4/1000/60/60))/24+DATE(1970,1,1)</f>
        <v>44352.555326030095</v>
      </c>
      <c r="E4" s="12">
        <v>0.51250000000000007</v>
      </c>
      <c r="F4" s="12">
        <v>0.58333333333333337</v>
      </c>
    </row>
    <row r="12" spans="1:13" x14ac:dyDescent="0.2">
      <c r="M12">
        <v>4250</v>
      </c>
    </row>
    <row r="13" spans="1:13" x14ac:dyDescent="0.2">
      <c r="M13">
        <v>2980</v>
      </c>
    </row>
    <row r="14" spans="1:13" x14ac:dyDescent="0.2">
      <c r="M14">
        <f>M12-M13</f>
        <v>1270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AD50-EBE4-E24A-90BE-764F1DA210A0}">
  <dimension ref="A1:H42"/>
  <sheetViews>
    <sheetView zoomScale="166" zoomScaleNormal="166" workbookViewId="0">
      <selection activeCell="C38" sqref="C38"/>
    </sheetView>
  </sheetViews>
  <sheetFormatPr baseColWidth="10" defaultRowHeight="17" customHeight="1" x14ac:dyDescent="0.2"/>
  <cols>
    <col min="1" max="1" width="7" customWidth="1"/>
    <col min="2" max="2" width="66.33203125" customWidth="1"/>
    <col min="4" max="4" width="202.6640625" customWidth="1"/>
    <col min="5" max="7" width="11.1640625" bestFit="1" customWidth="1"/>
  </cols>
  <sheetData>
    <row r="1" spans="1:4" ht="17" customHeight="1" x14ac:dyDescent="0.2">
      <c r="A1" t="s">
        <v>0</v>
      </c>
      <c r="B1" t="s">
        <v>1</v>
      </c>
      <c r="C1" t="s">
        <v>2</v>
      </c>
      <c r="D1" t="s">
        <v>3</v>
      </c>
    </row>
    <row r="2" spans="1:4" ht="16" x14ac:dyDescent="0.2">
      <c r="A2">
        <v>12</v>
      </c>
      <c r="B2" t="s">
        <v>31</v>
      </c>
      <c r="C2" t="s">
        <v>6</v>
      </c>
      <c r="D2" t="s">
        <v>41</v>
      </c>
    </row>
    <row r="3" spans="1:4" ht="16" x14ac:dyDescent="0.2">
      <c r="A3">
        <v>5</v>
      </c>
      <c r="B3" t="s">
        <v>30</v>
      </c>
      <c r="C3" t="s">
        <v>6</v>
      </c>
      <c r="D3" t="s">
        <v>39</v>
      </c>
    </row>
    <row r="4" spans="1:4" ht="16" x14ac:dyDescent="0.2">
      <c r="A4">
        <v>13</v>
      </c>
      <c r="B4" t="s">
        <v>32</v>
      </c>
      <c r="C4" t="s">
        <v>6</v>
      </c>
      <c r="D4" t="s">
        <v>33</v>
      </c>
    </row>
    <row r="5" spans="1:4" ht="16" x14ac:dyDescent="0.2">
      <c r="A5">
        <v>11</v>
      </c>
      <c r="B5" t="s">
        <v>26</v>
      </c>
      <c r="C5" t="s">
        <v>6</v>
      </c>
      <c r="D5" t="s">
        <v>27</v>
      </c>
    </row>
    <row r="6" spans="1:4" ht="16" x14ac:dyDescent="0.2">
      <c r="A6">
        <v>1</v>
      </c>
      <c r="B6" t="s">
        <v>4</v>
      </c>
      <c r="C6" t="s">
        <v>6</v>
      </c>
      <c r="D6" t="s">
        <v>5</v>
      </c>
    </row>
    <row r="7" spans="1:4" ht="16" x14ac:dyDescent="0.2">
      <c r="A7">
        <v>2</v>
      </c>
      <c r="B7" t="s">
        <v>7</v>
      </c>
      <c r="C7" t="s">
        <v>6</v>
      </c>
      <c r="D7" t="s">
        <v>8</v>
      </c>
    </row>
    <row r="8" spans="1:4" ht="16" x14ac:dyDescent="0.2">
      <c r="A8">
        <v>3</v>
      </c>
      <c r="B8" t="s">
        <v>9</v>
      </c>
      <c r="C8" t="s">
        <v>6</v>
      </c>
      <c r="D8" t="s">
        <v>10</v>
      </c>
    </row>
    <row r="9" spans="1:4" ht="16" x14ac:dyDescent="0.2">
      <c r="A9">
        <v>4</v>
      </c>
      <c r="B9" t="s">
        <v>11</v>
      </c>
      <c r="C9" t="s">
        <v>6</v>
      </c>
      <c r="D9" t="s">
        <v>12</v>
      </c>
    </row>
    <row r="10" spans="1:4" ht="16" x14ac:dyDescent="0.2">
      <c r="A10">
        <v>6</v>
      </c>
      <c r="B10" t="s">
        <v>13</v>
      </c>
      <c r="C10" t="s">
        <v>6</v>
      </c>
      <c r="D10" t="s">
        <v>14</v>
      </c>
    </row>
    <row r="11" spans="1:4" ht="16" x14ac:dyDescent="0.2">
      <c r="A11">
        <v>7</v>
      </c>
      <c r="B11" t="s">
        <v>18</v>
      </c>
      <c r="C11" t="s">
        <v>6</v>
      </c>
      <c r="D11" t="s">
        <v>19</v>
      </c>
    </row>
    <row r="12" spans="1:4" ht="16" x14ac:dyDescent="0.2">
      <c r="A12">
        <v>8</v>
      </c>
      <c r="B12" t="s">
        <v>20</v>
      </c>
      <c r="C12" t="s">
        <v>6</v>
      </c>
      <c r="D12" t="s">
        <v>21</v>
      </c>
    </row>
    <row r="13" spans="1:4" ht="16" x14ac:dyDescent="0.2">
      <c r="A13">
        <v>9</v>
      </c>
      <c r="B13" t="s">
        <v>22</v>
      </c>
      <c r="C13" t="s">
        <v>6</v>
      </c>
    </row>
    <row r="14" spans="1:4" ht="16" x14ac:dyDescent="0.2">
      <c r="A14">
        <v>10</v>
      </c>
      <c r="B14" t="s">
        <v>24</v>
      </c>
      <c r="C14" t="s">
        <v>6</v>
      </c>
      <c r="D14" t="s">
        <v>25</v>
      </c>
    </row>
    <row r="15" spans="1:4" ht="16" x14ac:dyDescent="0.2">
      <c r="A15">
        <v>11</v>
      </c>
      <c r="B15" t="s">
        <v>28</v>
      </c>
      <c r="C15" t="s">
        <v>6</v>
      </c>
      <c r="D15" t="s">
        <v>29</v>
      </c>
    </row>
    <row r="16" spans="1:4" ht="16" x14ac:dyDescent="0.2">
      <c r="A16">
        <v>14</v>
      </c>
      <c r="B16" t="s">
        <v>34</v>
      </c>
      <c r="C16" t="s">
        <v>6</v>
      </c>
      <c r="D16" t="s">
        <v>35</v>
      </c>
    </row>
    <row r="17" spans="1:8" ht="16" x14ac:dyDescent="0.2">
      <c r="A17">
        <v>15</v>
      </c>
      <c r="B17" t="s">
        <v>36</v>
      </c>
      <c r="C17" t="s">
        <v>6</v>
      </c>
      <c r="D17" t="s">
        <v>37</v>
      </c>
    </row>
    <row r="18" spans="1:8" ht="16" x14ac:dyDescent="0.2">
      <c r="A18">
        <v>16</v>
      </c>
      <c r="B18" t="s">
        <v>40</v>
      </c>
      <c r="C18" t="s">
        <v>6</v>
      </c>
    </row>
    <row r="19" spans="1:8" ht="16" x14ac:dyDescent="0.2">
      <c r="A19">
        <v>17</v>
      </c>
      <c r="B19" t="s">
        <v>42</v>
      </c>
      <c r="C19" t="s">
        <v>6</v>
      </c>
      <c r="D19" t="s">
        <v>45</v>
      </c>
    </row>
    <row r="20" spans="1:8" ht="16" x14ac:dyDescent="0.2">
      <c r="A20">
        <v>18</v>
      </c>
      <c r="B20" t="s">
        <v>43</v>
      </c>
      <c r="C20" t="s">
        <v>6</v>
      </c>
      <c r="D20" t="s">
        <v>44</v>
      </c>
    </row>
    <row r="21" spans="1:8" ht="16" x14ac:dyDescent="0.2">
      <c r="A21">
        <v>19</v>
      </c>
      <c r="B21" t="s">
        <v>46</v>
      </c>
      <c r="C21" t="s">
        <v>6</v>
      </c>
      <c r="D21" t="s">
        <v>47</v>
      </c>
      <c r="F21" s="1"/>
      <c r="G21" s="1">
        <v>170830</v>
      </c>
    </row>
    <row r="22" spans="1:8" ht="16" x14ac:dyDescent="0.2">
      <c r="A22">
        <v>20</v>
      </c>
      <c r="B22" t="s">
        <v>48</v>
      </c>
      <c r="C22" t="s">
        <v>6</v>
      </c>
      <c r="D22" t="s">
        <v>50</v>
      </c>
      <c r="F22" s="1"/>
      <c r="G22" s="1">
        <v>170902</v>
      </c>
      <c r="H22">
        <f>G22-G21</f>
        <v>72</v>
      </c>
    </row>
    <row r="23" spans="1:8" ht="16" x14ac:dyDescent="0.2">
      <c r="A23">
        <v>21</v>
      </c>
      <c r="B23" t="s">
        <v>49</v>
      </c>
      <c r="C23" t="s">
        <v>6</v>
      </c>
      <c r="D23" t="s">
        <v>51</v>
      </c>
    </row>
    <row r="24" spans="1:8" ht="16" x14ac:dyDescent="0.2">
      <c r="A24">
        <v>22</v>
      </c>
      <c r="B24" t="s">
        <v>52</v>
      </c>
      <c r="C24" t="s">
        <v>6</v>
      </c>
    </row>
    <row r="25" spans="1:8" ht="16" x14ac:dyDescent="0.2">
      <c r="A25">
        <v>23</v>
      </c>
      <c r="B25" t="s">
        <v>53</v>
      </c>
      <c r="C25" t="s">
        <v>6</v>
      </c>
      <c r="D25" t="s">
        <v>54</v>
      </c>
      <c r="F25" s="1"/>
    </row>
    <row r="26" spans="1:8" ht="16" x14ac:dyDescent="0.2">
      <c r="A26">
        <v>24</v>
      </c>
      <c r="B26" t="s">
        <v>55</v>
      </c>
      <c r="C26" t="s">
        <v>6</v>
      </c>
      <c r="D26" t="s">
        <v>56</v>
      </c>
      <c r="G26" s="1"/>
    </row>
    <row r="27" spans="1:8" ht="17" customHeight="1" x14ac:dyDescent="0.2">
      <c r="A27">
        <v>25</v>
      </c>
      <c r="B27" t="s">
        <v>57</v>
      </c>
      <c r="C27" t="s">
        <v>6</v>
      </c>
      <c r="D27" t="s">
        <v>58</v>
      </c>
    </row>
    <row r="28" spans="1:8" ht="17" customHeight="1" x14ac:dyDescent="0.2">
      <c r="A28">
        <v>26</v>
      </c>
      <c r="B28" t="s">
        <v>60</v>
      </c>
      <c r="C28" t="s">
        <v>6</v>
      </c>
      <c r="D28" t="s">
        <v>61</v>
      </c>
    </row>
    <row r="29" spans="1:8" ht="17" customHeight="1" x14ac:dyDescent="0.2">
      <c r="A29">
        <v>27</v>
      </c>
      <c r="B29" t="s">
        <v>62</v>
      </c>
      <c r="C29" t="s">
        <v>59</v>
      </c>
    </row>
    <row r="30" spans="1:8" ht="17" customHeight="1" x14ac:dyDescent="0.2">
      <c r="A30" s="5">
        <v>28</v>
      </c>
      <c r="B30" s="5" t="s">
        <v>63</v>
      </c>
      <c r="C30" s="5" t="s">
        <v>6</v>
      </c>
      <c r="D30" s="5" t="s">
        <v>64</v>
      </c>
    </row>
    <row r="31" spans="1:8" ht="17" customHeight="1" x14ac:dyDescent="0.2">
      <c r="A31" s="5">
        <v>29</v>
      </c>
      <c r="B31" s="5" t="s">
        <v>67</v>
      </c>
      <c r="C31" s="5" t="s">
        <v>6</v>
      </c>
      <c r="D31" s="5" t="s">
        <v>70</v>
      </c>
    </row>
    <row r="32" spans="1:8" ht="17" customHeight="1" x14ac:dyDescent="0.2">
      <c r="A32" s="5">
        <v>30</v>
      </c>
      <c r="B32" s="5" t="s">
        <v>65</v>
      </c>
      <c r="C32" s="5" t="s">
        <v>6</v>
      </c>
      <c r="D32" s="5" t="s">
        <v>66</v>
      </c>
    </row>
    <row r="33" spans="1:4" ht="17" customHeight="1" x14ac:dyDescent="0.2">
      <c r="A33" s="5">
        <v>31</v>
      </c>
      <c r="B33" s="5" t="s">
        <v>68</v>
      </c>
      <c r="C33" s="5" t="s">
        <v>6</v>
      </c>
      <c r="D33" s="5" t="s">
        <v>69</v>
      </c>
    </row>
    <row r="34" spans="1:4" ht="17" customHeight="1" x14ac:dyDescent="0.2">
      <c r="A34" s="5">
        <v>32</v>
      </c>
      <c r="B34" s="5" t="s">
        <v>71</v>
      </c>
      <c r="C34" s="5" t="s">
        <v>6</v>
      </c>
      <c r="D34" s="5" t="s">
        <v>72</v>
      </c>
    </row>
    <row r="35" spans="1:4" ht="17" customHeight="1" x14ac:dyDescent="0.2">
      <c r="A35" s="5">
        <v>33</v>
      </c>
      <c r="B35" s="5" t="s">
        <v>73</v>
      </c>
      <c r="C35" s="5" t="s">
        <v>6</v>
      </c>
      <c r="D35" s="5" t="s">
        <v>74</v>
      </c>
    </row>
    <row r="36" spans="1:4" ht="17" customHeight="1" x14ac:dyDescent="0.2">
      <c r="A36" s="5">
        <v>34</v>
      </c>
      <c r="B36" s="5" t="s">
        <v>75</v>
      </c>
      <c r="C36" s="5" t="s">
        <v>6</v>
      </c>
      <c r="D36" s="5" t="s">
        <v>107</v>
      </c>
    </row>
    <row r="37" spans="1:4" ht="17" customHeight="1" x14ac:dyDescent="0.2">
      <c r="A37" s="5">
        <v>35</v>
      </c>
      <c r="B37" s="5" t="s">
        <v>109</v>
      </c>
      <c r="C37" s="5" t="s">
        <v>6</v>
      </c>
      <c r="D37" s="5"/>
    </row>
    <row r="38" spans="1:4" ht="17" customHeight="1" x14ac:dyDescent="0.2">
      <c r="A38" s="5">
        <v>36</v>
      </c>
      <c r="B38" s="5" t="s">
        <v>118</v>
      </c>
      <c r="C38" s="5" t="s">
        <v>59</v>
      </c>
      <c r="D38" s="5"/>
    </row>
    <row r="39" spans="1:4" ht="17" customHeight="1" x14ac:dyDescent="0.2">
      <c r="A39" s="5">
        <v>27</v>
      </c>
      <c r="B39" s="5" t="s">
        <v>119</v>
      </c>
      <c r="C39" s="5" t="s">
        <v>59</v>
      </c>
      <c r="D39" s="5"/>
    </row>
    <row r="42" spans="1:4" ht="17" customHeight="1" x14ac:dyDescent="0.2">
      <c r="D42"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5FD6-E1BF-324E-99EF-2F42BB489F85}">
  <dimension ref="A1:J216"/>
  <sheetViews>
    <sheetView workbookViewId="0">
      <selection activeCell="A25" sqref="A25"/>
    </sheetView>
  </sheetViews>
  <sheetFormatPr baseColWidth="10" defaultRowHeight="16" x14ac:dyDescent="0.2"/>
  <cols>
    <col min="1" max="1" width="41.6640625" customWidth="1"/>
    <col min="2" max="2" width="11.33203125" customWidth="1"/>
    <col min="3" max="3" width="10.6640625" customWidth="1"/>
    <col min="4" max="4" width="11.5" bestFit="1" customWidth="1"/>
    <col min="5" max="5" width="7.5" customWidth="1"/>
    <col min="6" max="6" width="5.33203125" customWidth="1"/>
    <col min="7" max="7" width="9.1640625" customWidth="1"/>
    <col min="8" max="9" width="10.6640625" customWidth="1"/>
  </cols>
  <sheetData>
    <row r="1" spans="1:10" x14ac:dyDescent="0.2">
      <c r="A1" t="s">
        <v>233</v>
      </c>
      <c r="B1" t="s">
        <v>234</v>
      </c>
      <c r="C1" t="s">
        <v>95</v>
      </c>
      <c r="D1" t="s">
        <v>228</v>
      </c>
      <c r="E1" t="s">
        <v>229</v>
      </c>
      <c r="F1" t="s">
        <v>100</v>
      </c>
      <c r="G1" t="s">
        <v>101</v>
      </c>
      <c r="H1" t="s">
        <v>230</v>
      </c>
      <c r="I1" t="s">
        <v>235</v>
      </c>
      <c r="J1" t="s">
        <v>236</v>
      </c>
    </row>
    <row r="2" spans="1:10" hidden="1" x14ac:dyDescent="0.2">
      <c r="A2" s="1">
        <v>4</v>
      </c>
      <c r="B2" t="s">
        <v>225</v>
      </c>
      <c r="C2" t="s">
        <v>226</v>
      </c>
      <c r="D2" t="s">
        <v>227</v>
      </c>
      <c r="E2">
        <v>26</v>
      </c>
      <c r="F2">
        <v>10</v>
      </c>
      <c r="G2" t="b">
        <v>1</v>
      </c>
      <c r="H2" s="12">
        <v>0.40208333333333335</v>
      </c>
      <c r="I2" s="12">
        <v>0.45833333333333331</v>
      </c>
      <c r="J2" s="12">
        <v>0.45833333333333331</v>
      </c>
    </row>
    <row r="3" spans="1:10" hidden="1" x14ac:dyDescent="0.2">
      <c r="A3" s="1">
        <v>2</v>
      </c>
      <c r="B3" t="s">
        <v>225</v>
      </c>
      <c r="C3" t="s">
        <v>226</v>
      </c>
      <c r="D3" t="s">
        <v>227</v>
      </c>
      <c r="E3">
        <v>26</v>
      </c>
      <c r="F3">
        <v>40</v>
      </c>
      <c r="G3" t="b">
        <v>1</v>
      </c>
      <c r="H3" s="12">
        <v>0.45833333333333331</v>
      </c>
      <c r="I3" s="12">
        <v>0.51388888888888895</v>
      </c>
      <c r="J3" s="12">
        <v>0.51388888888888895</v>
      </c>
    </row>
    <row r="4" spans="1:10" hidden="1" x14ac:dyDescent="0.2">
      <c r="A4" s="1" t="s">
        <v>238</v>
      </c>
      <c r="H4" s="12">
        <v>0.375</v>
      </c>
      <c r="I4" s="12">
        <v>0.43055555555555558</v>
      </c>
    </row>
    <row r="5" spans="1:10" x14ac:dyDescent="0.2">
      <c r="A5" s="1" t="s">
        <v>231</v>
      </c>
      <c r="H5" s="12">
        <v>0.36805555555555558</v>
      </c>
      <c r="J5" s="12">
        <v>0.34722222222222227</v>
      </c>
    </row>
    <row r="6" spans="1:10" x14ac:dyDescent="0.2">
      <c r="A6" s="1" t="s">
        <v>232</v>
      </c>
      <c r="H6" s="12">
        <v>0.60069444444444442</v>
      </c>
      <c r="I6" s="12">
        <v>0.20833333333333334</v>
      </c>
      <c r="J6" s="12">
        <v>0.65625</v>
      </c>
    </row>
    <row r="7" spans="1:10" hidden="1" x14ac:dyDescent="0.2">
      <c r="A7" s="1" t="s">
        <v>232</v>
      </c>
      <c r="B7" t="s">
        <v>225</v>
      </c>
      <c r="C7" t="s">
        <v>226</v>
      </c>
      <c r="D7" t="s">
        <v>227</v>
      </c>
      <c r="E7">
        <v>25</v>
      </c>
      <c r="F7">
        <v>4</v>
      </c>
      <c r="G7" t="b">
        <v>0</v>
      </c>
      <c r="H7" s="12">
        <v>0.9277777777777777</v>
      </c>
      <c r="I7" s="12">
        <v>0.32291666666666669</v>
      </c>
    </row>
    <row r="8" spans="1:10" x14ac:dyDescent="0.2">
      <c r="A8" s="1"/>
      <c r="H8" s="12"/>
    </row>
    <row r="9" spans="1:10" x14ac:dyDescent="0.2">
      <c r="A9" s="1"/>
    </row>
    <row r="10" spans="1:10" x14ac:dyDescent="0.2">
      <c r="A10" s="1"/>
    </row>
    <row r="11" spans="1:10" hidden="1" x14ac:dyDescent="0.2">
      <c r="A11" s="1">
        <v>3</v>
      </c>
      <c r="B11" t="s">
        <v>225</v>
      </c>
      <c r="C11" t="s">
        <v>226</v>
      </c>
      <c r="D11" t="s">
        <v>227</v>
      </c>
      <c r="E11">
        <v>26</v>
      </c>
      <c r="F11">
        <v>4</v>
      </c>
      <c r="G11" t="b">
        <v>0</v>
      </c>
      <c r="H11" s="12">
        <v>0.9277777777777777</v>
      </c>
      <c r="I11" s="12">
        <v>0.32291666666666669</v>
      </c>
    </row>
    <row r="12" spans="1:10" x14ac:dyDescent="0.2">
      <c r="A12" s="1"/>
      <c r="H12" s="12"/>
    </row>
    <row r="13" spans="1:10" x14ac:dyDescent="0.2">
      <c r="A13" s="1"/>
    </row>
    <row r="14" spans="1:10" hidden="1" x14ac:dyDescent="0.2">
      <c r="A14" s="1">
        <v>3</v>
      </c>
      <c r="B14" t="s">
        <v>225</v>
      </c>
      <c r="C14" t="s">
        <v>226</v>
      </c>
      <c r="D14" t="s">
        <v>227</v>
      </c>
      <c r="E14">
        <v>27</v>
      </c>
      <c r="F14">
        <v>0</v>
      </c>
      <c r="G14" t="b">
        <v>0</v>
      </c>
      <c r="H14" s="12">
        <v>0.9277777777777777</v>
      </c>
      <c r="I14" s="20">
        <v>0.32291666666666669</v>
      </c>
    </row>
    <row r="15" spans="1:10" x14ac:dyDescent="0.2">
      <c r="A15" s="1"/>
      <c r="H15" s="12"/>
    </row>
    <row r="16" spans="1:10" x14ac:dyDescent="0.2">
      <c r="A16" s="1"/>
    </row>
    <row r="17" spans="1:10" hidden="1" x14ac:dyDescent="0.2">
      <c r="A17" s="1">
        <v>3</v>
      </c>
      <c r="B17" t="s">
        <v>225</v>
      </c>
      <c r="C17" t="s">
        <v>226</v>
      </c>
      <c r="D17" t="s">
        <v>227</v>
      </c>
      <c r="E17">
        <v>26</v>
      </c>
      <c r="F17">
        <v>10</v>
      </c>
      <c r="G17" t="b">
        <v>1</v>
      </c>
      <c r="H17" s="12">
        <v>0.51736111111111105</v>
      </c>
      <c r="I17" s="12">
        <v>0.5756944444444444</v>
      </c>
    </row>
    <row r="18" spans="1:10" hidden="1" x14ac:dyDescent="0.2">
      <c r="A18" s="1">
        <v>5</v>
      </c>
      <c r="B18" t="s">
        <v>225</v>
      </c>
      <c r="C18" t="s">
        <v>226</v>
      </c>
      <c r="D18" t="s">
        <v>227</v>
      </c>
      <c r="E18">
        <v>26</v>
      </c>
      <c r="F18">
        <v>10</v>
      </c>
      <c r="G18" t="b">
        <v>1</v>
      </c>
      <c r="H18" s="12">
        <v>0.57638888888888895</v>
      </c>
      <c r="I18" s="12">
        <v>0.92638888888888893</v>
      </c>
      <c r="J18" s="12">
        <v>0.63194444444444442</v>
      </c>
    </row>
    <row r="30" spans="1:10" x14ac:dyDescent="0.2">
      <c r="A30" s="1" t="s">
        <v>237</v>
      </c>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AC5C-5CF9-2043-9A97-B9B22489B3E6}">
  <dimension ref="A2:A21"/>
  <sheetViews>
    <sheetView workbookViewId="0">
      <selection activeCell="I65" sqref="I65"/>
    </sheetView>
  </sheetViews>
  <sheetFormatPr baseColWidth="10" defaultRowHeight="16" x14ac:dyDescent="0.2"/>
  <sheetData>
    <row r="2" spans="1:1" x14ac:dyDescent="0.2">
      <c r="A2" s="1" t="s">
        <v>112</v>
      </c>
    </row>
    <row r="3" spans="1:1" x14ac:dyDescent="0.2">
      <c r="A3" s="1" t="s">
        <v>112</v>
      </c>
    </row>
    <row r="4" spans="1:1" x14ac:dyDescent="0.2">
      <c r="A4" s="1" t="s">
        <v>113</v>
      </c>
    </row>
    <row r="5" spans="1:1" x14ac:dyDescent="0.2">
      <c r="A5" s="1" t="s">
        <v>114</v>
      </c>
    </row>
    <row r="7" spans="1:1" x14ac:dyDescent="0.2">
      <c r="A7" s="1" t="s">
        <v>113</v>
      </c>
    </row>
    <row r="8" spans="1:1" x14ac:dyDescent="0.2">
      <c r="A8" s="1" t="s">
        <v>115</v>
      </c>
    </row>
    <row r="9" spans="1:1" x14ac:dyDescent="0.2">
      <c r="A9" s="1" t="s">
        <v>116</v>
      </c>
    </row>
    <row r="10" spans="1:1" x14ac:dyDescent="0.2">
      <c r="A10" s="1" t="s">
        <v>116</v>
      </c>
    </row>
    <row r="11" spans="1:1" x14ac:dyDescent="0.2">
      <c r="A11" s="1" t="s">
        <v>116</v>
      </c>
    </row>
    <row r="12" spans="1:1" x14ac:dyDescent="0.2">
      <c r="A12" s="1" t="s">
        <v>116</v>
      </c>
    </row>
    <row r="13" spans="1:1" x14ac:dyDescent="0.2">
      <c r="A13" s="1" t="s">
        <v>116</v>
      </c>
    </row>
    <row r="14" spans="1:1" x14ac:dyDescent="0.2">
      <c r="A14" s="1" t="s">
        <v>116</v>
      </c>
    </row>
    <row r="15" spans="1:1" x14ac:dyDescent="0.2">
      <c r="A15" s="1" t="s">
        <v>116</v>
      </c>
    </row>
    <row r="16" spans="1:1" x14ac:dyDescent="0.2">
      <c r="A16" s="1" t="s">
        <v>116</v>
      </c>
    </row>
    <row r="17" spans="1:1" x14ac:dyDescent="0.2">
      <c r="A17" s="1" t="s">
        <v>115</v>
      </c>
    </row>
    <row r="18" spans="1:1" x14ac:dyDescent="0.2">
      <c r="A18" s="1" t="s">
        <v>116</v>
      </c>
    </row>
    <row r="19" spans="1:1" x14ac:dyDescent="0.2">
      <c r="A19" s="1" t="s">
        <v>115</v>
      </c>
    </row>
    <row r="20" spans="1:1" x14ac:dyDescent="0.2">
      <c r="A20" s="1" t="s">
        <v>115</v>
      </c>
    </row>
    <row r="21" spans="1:1" x14ac:dyDescent="0.2">
      <c r="A21" s="1"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3D88-A40E-D645-9341-1B54E2B655CE}">
  <dimension ref="A2:A4"/>
  <sheetViews>
    <sheetView workbookViewId="0">
      <selection activeCell="A2" sqref="A2"/>
    </sheetView>
  </sheetViews>
  <sheetFormatPr baseColWidth="10" defaultRowHeight="16" x14ac:dyDescent="0.2"/>
  <sheetData>
    <row r="2" spans="1:1" x14ac:dyDescent="0.2">
      <c r="A2" s="1" t="s">
        <v>91</v>
      </c>
    </row>
    <row r="4" spans="1:1" x14ac:dyDescent="0.2">
      <c r="A4" s="1"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67E20-567E-CF49-B6EC-C52039608F1F}">
  <dimension ref="A1:T56"/>
  <sheetViews>
    <sheetView workbookViewId="0">
      <selection activeCell="M52" sqref="M52:M56"/>
    </sheetView>
  </sheetViews>
  <sheetFormatPr baseColWidth="10" defaultRowHeight="16" x14ac:dyDescent="0.2"/>
  <cols>
    <col min="5" max="5" width="12" bestFit="1" customWidth="1"/>
    <col min="6" max="6" width="15.5" bestFit="1" customWidth="1"/>
    <col min="7" max="7" width="10.6640625" customWidth="1"/>
    <col min="8" max="8" width="15.5" bestFit="1" customWidth="1"/>
    <col min="9" max="9" width="13" bestFit="1" customWidth="1"/>
    <col min="10" max="11" width="15.1640625" bestFit="1" customWidth="1"/>
    <col min="12" max="12" width="15.5" bestFit="1" customWidth="1"/>
    <col min="13" max="13" width="7.1640625" bestFit="1" customWidth="1"/>
    <col min="14" max="14" width="5.1640625" bestFit="1" customWidth="1"/>
    <col min="15" max="19" width="7.1640625" bestFit="1" customWidth="1"/>
    <col min="20" max="21" width="12.1640625" bestFit="1" customWidth="1"/>
  </cols>
  <sheetData>
    <row r="1" spans="1:20" x14ac:dyDescent="0.2">
      <c r="A1" t="s">
        <v>23</v>
      </c>
      <c r="B1" t="s">
        <v>106</v>
      </c>
      <c r="C1" t="s">
        <v>105</v>
      </c>
      <c r="D1" t="s">
        <v>99</v>
      </c>
      <c r="E1" t="s">
        <v>92</v>
      </c>
      <c r="F1" t="s">
        <v>100</v>
      </c>
      <c r="G1" t="s">
        <v>101</v>
      </c>
      <c r="K1" s="2" t="s">
        <v>102</v>
      </c>
      <c r="L1" s="2" t="s">
        <v>15</v>
      </c>
    </row>
    <row r="2" spans="1:20" x14ac:dyDescent="0.2">
      <c r="A2">
        <v>1</v>
      </c>
      <c r="B2">
        <v>26</v>
      </c>
      <c r="C2" t="s">
        <v>96</v>
      </c>
      <c r="D2">
        <v>20</v>
      </c>
      <c r="E2">
        <v>2089</v>
      </c>
      <c r="F2" t="s">
        <v>38</v>
      </c>
      <c r="G2" t="s">
        <v>97</v>
      </c>
      <c r="K2" s="2" t="s">
        <v>17</v>
      </c>
      <c r="L2">
        <v>10</v>
      </c>
      <c r="M2">
        <v>20</v>
      </c>
      <c r="N2">
        <v>30</v>
      </c>
      <c r="O2">
        <v>40</v>
      </c>
      <c r="P2">
        <v>60</v>
      </c>
      <c r="Q2">
        <v>80</v>
      </c>
      <c r="R2">
        <v>120</v>
      </c>
      <c r="S2">
        <v>180</v>
      </c>
      <c r="T2" t="s">
        <v>16</v>
      </c>
    </row>
    <row r="3" spans="1:20" x14ac:dyDescent="0.2">
      <c r="A3">
        <v>3</v>
      </c>
      <c r="B3">
        <v>26</v>
      </c>
      <c r="C3" t="s">
        <v>96</v>
      </c>
      <c r="D3">
        <v>20</v>
      </c>
      <c r="E3">
        <v>2080</v>
      </c>
      <c r="F3" t="s">
        <v>38</v>
      </c>
      <c r="G3" t="s">
        <v>97</v>
      </c>
      <c r="K3" s="3" t="s">
        <v>96</v>
      </c>
      <c r="L3" s="4">
        <v>2072.8000000000002</v>
      </c>
      <c r="M3" s="13">
        <v>2076.1999999999998</v>
      </c>
      <c r="N3" s="4"/>
      <c r="O3" s="4">
        <v>2073.1999999999998</v>
      </c>
      <c r="P3" s="4"/>
      <c r="Q3" s="4">
        <v>2061.1999999999998</v>
      </c>
      <c r="R3" s="4">
        <v>2052.8000000000002</v>
      </c>
      <c r="S3" s="4"/>
      <c r="T3" s="4">
        <v>2067.2399999999998</v>
      </c>
    </row>
    <row r="4" spans="1:20" x14ac:dyDescent="0.2">
      <c r="A4">
        <v>1</v>
      </c>
      <c r="B4">
        <v>26</v>
      </c>
      <c r="C4" t="s">
        <v>96</v>
      </c>
      <c r="D4">
        <v>40</v>
      </c>
      <c r="E4">
        <v>2066</v>
      </c>
      <c r="F4" t="s">
        <v>38</v>
      </c>
      <c r="G4" t="s">
        <v>97</v>
      </c>
      <c r="K4" s="3" t="s">
        <v>104</v>
      </c>
      <c r="L4" s="4">
        <v>2070.1999999999998</v>
      </c>
      <c r="M4" s="4"/>
      <c r="N4" s="13">
        <v>2083</v>
      </c>
      <c r="O4" s="4"/>
      <c r="P4" s="4">
        <v>2079.8000000000002</v>
      </c>
      <c r="Q4" s="4"/>
      <c r="R4" s="4"/>
      <c r="S4" s="4"/>
      <c r="T4" s="4">
        <v>2077.6666666666665</v>
      </c>
    </row>
    <row r="5" spans="1:20" x14ac:dyDescent="0.2">
      <c r="A5">
        <v>2</v>
      </c>
      <c r="B5">
        <v>26</v>
      </c>
      <c r="C5" t="s">
        <v>96</v>
      </c>
      <c r="D5">
        <v>40</v>
      </c>
      <c r="E5">
        <v>2086</v>
      </c>
      <c r="F5" t="s">
        <v>38</v>
      </c>
      <c r="G5" t="s">
        <v>97</v>
      </c>
      <c r="K5" s="3" t="s">
        <v>98</v>
      </c>
      <c r="L5" s="4"/>
      <c r="M5" s="4"/>
      <c r="N5" s="4"/>
      <c r="O5" s="4"/>
      <c r="P5" s="4"/>
      <c r="Q5" s="4">
        <v>2072.6</v>
      </c>
      <c r="R5" s="4">
        <v>2064.8000000000002</v>
      </c>
      <c r="S5" s="4">
        <v>2022.2</v>
      </c>
      <c r="T5" s="4">
        <v>2053.1999999999998</v>
      </c>
    </row>
    <row r="6" spans="1:20" x14ac:dyDescent="0.2">
      <c r="A6">
        <v>3</v>
      </c>
      <c r="B6">
        <v>26</v>
      </c>
      <c r="C6" t="s">
        <v>96</v>
      </c>
      <c r="D6">
        <v>40</v>
      </c>
      <c r="E6">
        <v>2079</v>
      </c>
      <c r="F6" t="s">
        <v>38</v>
      </c>
      <c r="G6" t="s">
        <v>97</v>
      </c>
      <c r="K6" s="3" t="s">
        <v>16</v>
      </c>
      <c r="L6" s="4">
        <v>2071.5</v>
      </c>
      <c r="M6" s="4">
        <v>2076.1999999999998</v>
      </c>
      <c r="N6" s="4">
        <v>2083</v>
      </c>
      <c r="O6" s="4">
        <v>2073.1999999999998</v>
      </c>
      <c r="P6" s="4">
        <v>2079.8000000000002</v>
      </c>
      <c r="Q6" s="4">
        <v>2066.9</v>
      </c>
      <c r="R6" s="4">
        <v>2058.8000000000002</v>
      </c>
      <c r="S6" s="4">
        <v>2022.2</v>
      </c>
      <c r="T6" s="4">
        <v>2066.2545454545457</v>
      </c>
    </row>
    <row r="7" spans="1:20" x14ac:dyDescent="0.2">
      <c r="A7">
        <v>5</v>
      </c>
      <c r="B7">
        <v>26</v>
      </c>
      <c r="C7" t="s">
        <v>96</v>
      </c>
      <c r="D7">
        <v>40</v>
      </c>
      <c r="E7">
        <v>2068</v>
      </c>
      <c r="F7" t="s">
        <v>38</v>
      </c>
      <c r="G7" t="s">
        <v>97</v>
      </c>
    </row>
    <row r="8" spans="1:20" x14ac:dyDescent="0.2">
      <c r="A8">
        <v>4</v>
      </c>
      <c r="B8">
        <v>26</v>
      </c>
      <c r="C8" t="s">
        <v>96</v>
      </c>
      <c r="D8">
        <v>40</v>
      </c>
      <c r="E8">
        <v>2067</v>
      </c>
      <c r="F8" t="s">
        <v>38</v>
      </c>
      <c r="G8" t="s">
        <v>97</v>
      </c>
    </row>
    <row r="9" spans="1:20" x14ac:dyDescent="0.2">
      <c r="A9">
        <v>1</v>
      </c>
      <c r="B9">
        <v>26</v>
      </c>
      <c r="C9" t="s">
        <v>96</v>
      </c>
      <c r="D9">
        <v>80</v>
      </c>
      <c r="E9">
        <v>2065</v>
      </c>
      <c r="F9" t="s">
        <v>38</v>
      </c>
      <c r="G9" t="s">
        <v>97</v>
      </c>
    </row>
    <row r="10" spans="1:20" x14ac:dyDescent="0.2">
      <c r="A10">
        <v>1</v>
      </c>
      <c r="B10">
        <v>26</v>
      </c>
      <c r="C10" t="s">
        <v>98</v>
      </c>
      <c r="D10">
        <v>80</v>
      </c>
      <c r="E10">
        <v>2090</v>
      </c>
      <c r="F10" t="s">
        <v>38</v>
      </c>
      <c r="G10" t="s">
        <v>97</v>
      </c>
    </row>
    <row r="11" spans="1:20" x14ac:dyDescent="0.2">
      <c r="A11">
        <v>2</v>
      </c>
      <c r="B11">
        <v>26</v>
      </c>
      <c r="C11" t="s">
        <v>96</v>
      </c>
      <c r="D11">
        <v>80</v>
      </c>
      <c r="E11">
        <v>2053</v>
      </c>
      <c r="F11" t="s">
        <v>38</v>
      </c>
      <c r="G11" t="s">
        <v>97</v>
      </c>
    </row>
    <row r="12" spans="1:20" x14ac:dyDescent="0.2">
      <c r="A12">
        <v>2</v>
      </c>
      <c r="B12">
        <v>26</v>
      </c>
      <c r="C12" t="s">
        <v>98</v>
      </c>
      <c r="D12">
        <v>80</v>
      </c>
      <c r="E12">
        <v>2074</v>
      </c>
      <c r="F12" t="s">
        <v>38</v>
      </c>
      <c r="G12" t="s">
        <v>97</v>
      </c>
    </row>
    <row r="13" spans="1:20" x14ac:dyDescent="0.2">
      <c r="A13">
        <v>3</v>
      </c>
      <c r="B13">
        <v>26</v>
      </c>
      <c r="C13" t="s">
        <v>96</v>
      </c>
      <c r="D13">
        <v>80</v>
      </c>
      <c r="E13">
        <v>2046</v>
      </c>
      <c r="F13" t="s">
        <v>38</v>
      </c>
      <c r="G13" t="s">
        <v>97</v>
      </c>
    </row>
    <row r="14" spans="1:20" x14ac:dyDescent="0.2">
      <c r="A14">
        <v>3</v>
      </c>
      <c r="B14">
        <v>26</v>
      </c>
      <c r="C14" t="s">
        <v>98</v>
      </c>
      <c r="D14">
        <v>80</v>
      </c>
      <c r="E14">
        <v>2070</v>
      </c>
      <c r="F14" t="s">
        <v>38</v>
      </c>
      <c r="G14" t="s">
        <v>97</v>
      </c>
      <c r="K14" s="2" t="s">
        <v>103</v>
      </c>
      <c r="L14" s="2" t="s">
        <v>15</v>
      </c>
    </row>
    <row r="15" spans="1:20" x14ac:dyDescent="0.2">
      <c r="A15">
        <v>4</v>
      </c>
      <c r="B15">
        <v>26</v>
      </c>
      <c r="C15" t="s">
        <v>96</v>
      </c>
      <c r="D15">
        <v>80</v>
      </c>
      <c r="E15">
        <v>2062</v>
      </c>
      <c r="F15" t="s">
        <v>38</v>
      </c>
      <c r="G15" t="s">
        <v>97</v>
      </c>
      <c r="K15" s="2" t="s">
        <v>17</v>
      </c>
      <c r="L15" t="s">
        <v>96</v>
      </c>
      <c r="M15" t="s">
        <v>104</v>
      </c>
      <c r="N15" t="s">
        <v>98</v>
      </c>
      <c r="O15" t="s">
        <v>16</v>
      </c>
    </row>
    <row r="16" spans="1:20" x14ac:dyDescent="0.2">
      <c r="A16">
        <v>4</v>
      </c>
      <c r="B16">
        <v>26</v>
      </c>
      <c r="C16" t="s">
        <v>98</v>
      </c>
      <c r="D16">
        <v>80</v>
      </c>
      <c r="E16">
        <v>2071</v>
      </c>
      <c r="F16" t="s">
        <v>38</v>
      </c>
      <c r="G16" t="s">
        <v>97</v>
      </c>
      <c r="K16" s="3">
        <v>10</v>
      </c>
      <c r="L16" s="4">
        <v>5</v>
      </c>
      <c r="M16" s="4">
        <v>5</v>
      </c>
      <c r="N16" s="4"/>
      <c r="O16" s="4">
        <v>10</v>
      </c>
    </row>
    <row r="17" spans="1:15" x14ac:dyDescent="0.2">
      <c r="A17">
        <v>5</v>
      </c>
      <c r="B17">
        <v>26</v>
      </c>
      <c r="C17" t="s">
        <v>96</v>
      </c>
      <c r="D17">
        <v>80</v>
      </c>
      <c r="E17">
        <v>2080</v>
      </c>
      <c r="F17" t="s">
        <v>38</v>
      </c>
      <c r="G17" t="s">
        <v>97</v>
      </c>
      <c r="K17" s="3">
        <v>20</v>
      </c>
      <c r="L17" s="4">
        <v>5</v>
      </c>
      <c r="M17" s="4"/>
      <c r="N17" s="4"/>
      <c r="O17" s="4">
        <v>5</v>
      </c>
    </row>
    <row r="18" spans="1:15" x14ac:dyDescent="0.2">
      <c r="A18">
        <v>1</v>
      </c>
      <c r="B18">
        <v>26</v>
      </c>
      <c r="C18" t="s">
        <v>96</v>
      </c>
      <c r="D18">
        <v>120</v>
      </c>
      <c r="E18">
        <v>2056</v>
      </c>
      <c r="F18" t="s">
        <v>38</v>
      </c>
      <c r="G18" t="s">
        <v>97</v>
      </c>
      <c r="K18" s="3">
        <v>30</v>
      </c>
      <c r="L18" s="4"/>
      <c r="M18" s="4">
        <v>5</v>
      </c>
      <c r="N18" s="4"/>
      <c r="O18" s="4">
        <v>5</v>
      </c>
    </row>
    <row r="19" spans="1:15" x14ac:dyDescent="0.2">
      <c r="A19">
        <v>1</v>
      </c>
      <c r="B19">
        <v>26</v>
      </c>
      <c r="C19" t="s">
        <v>98</v>
      </c>
      <c r="D19">
        <v>120</v>
      </c>
      <c r="E19">
        <v>2058</v>
      </c>
      <c r="F19" t="s">
        <v>38</v>
      </c>
      <c r="G19" t="s">
        <v>97</v>
      </c>
      <c r="K19" s="3">
        <v>40</v>
      </c>
      <c r="L19" s="4">
        <v>5</v>
      </c>
      <c r="M19" s="4"/>
      <c r="N19" s="4"/>
      <c r="O19" s="4">
        <v>5</v>
      </c>
    </row>
    <row r="20" spans="1:15" x14ac:dyDescent="0.2">
      <c r="A20">
        <v>2</v>
      </c>
      <c r="B20">
        <v>26</v>
      </c>
      <c r="C20" t="s">
        <v>96</v>
      </c>
      <c r="D20">
        <v>120</v>
      </c>
      <c r="E20">
        <v>2061</v>
      </c>
      <c r="F20" t="s">
        <v>38</v>
      </c>
      <c r="G20" t="s">
        <v>97</v>
      </c>
      <c r="K20" s="3">
        <v>60</v>
      </c>
      <c r="L20" s="4"/>
      <c r="M20" s="4">
        <v>5</v>
      </c>
      <c r="N20" s="4"/>
      <c r="O20" s="4">
        <v>5</v>
      </c>
    </row>
    <row r="21" spans="1:15" x14ac:dyDescent="0.2">
      <c r="A21">
        <v>2</v>
      </c>
      <c r="B21">
        <v>26</v>
      </c>
      <c r="C21" t="s">
        <v>98</v>
      </c>
      <c r="D21">
        <v>120</v>
      </c>
      <c r="E21">
        <v>2069</v>
      </c>
      <c r="F21" t="s">
        <v>38</v>
      </c>
      <c r="G21" t="s">
        <v>97</v>
      </c>
      <c r="K21" s="3">
        <v>80</v>
      </c>
      <c r="L21" s="4">
        <v>5</v>
      </c>
      <c r="M21" s="4"/>
      <c r="N21" s="4">
        <v>5</v>
      </c>
      <c r="O21" s="4">
        <v>10</v>
      </c>
    </row>
    <row r="22" spans="1:15" x14ac:dyDescent="0.2">
      <c r="A22">
        <v>3</v>
      </c>
      <c r="B22">
        <v>26</v>
      </c>
      <c r="C22" t="s">
        <v>96</v>
      </c>
      <c r="D22">
        <v>120</v>
      </c>
      <c r="E22">
        <v>2053</v>
      </c>
      <c r="F22" t="s">
        <v>38</v>
      </c>
      <c r="G22" t="s">
        <v>97</v>
      </c>
      <c r="K22" s="3">
        <v>120</v>
      </c>
      <c r="L22" s="4">
        <v>5</v>
      </c>
      <c r="M22" s="4"/>
      <c r="N22" s="4">
        <v>5</v>
      </c>
      <c r="O22" s="4">
        <v>10</v>
      </c>
    </row>
    <row r="23" spans="1:15" x14ac:dyDescent="0.2">
      <c r="A23">
        <v>3</v>
      </c>
      <c r="B23">
        <v>26</v>
      </c>
      <c r="C23" t="s">
        <v>98</v>
      </c>
      <c r="D23">
        <v>120</v>
      </c>
      <c r="E23">
        <v>2067</v>
      </c>
      <c r="F23" t="s">
        <v>38</v>
      </c>
      <c r="G23" t="s">
        <v>97</v>
      </c>
      <c r="K23" s="3">
        <v>180</v>
      </c>
      <c r="L23" s="4"/>
      <c r="M23" s="4"/>
      <c r="N23" s="4">
        <v>5</v>
      </c>
      <c r="O23" s="4">
        <v>5</v>
      </c>
    </row>
    <row r="24" spans="1:15" x14ac:dyDescent="0.2">
      <c r="A24">
        <v>4</v>
      </c>
      <c r="B24">
        <v>26</v>
      </c>
      <c r="C24" t="s">
        <v>96</v>
      </c>
      <c r="D24">
        <v>120</v>
      </c>
      <c r="E24">
        <v>2065</v>
      </c>
      <c r="F24" t="s">
        <v>38</v>
      </c>
      <c r="G24" t="s">
        <v>97</v>
      </c>
      <c r="K24" s="3" t="s">
        <v>16</v>
      </c>
      <c r="L24" s="4">
        <v>25</v>
      </c>
      <c r="M24" s="4">
        <v>15</v>
      </c>
      <c r="N24" s="4">
        <v>15</v>
      </c>
      <c r="O24" s="4">
        <v>55</v>
      </c>
    </row>
    <row r="25" spans="1:15" x14ac:dyDescent="0.2">
      <c r="A25">
        <v>4</v>
      </c>
      <c r="B25">
        <v>26</v>
      </c>
      <c r="C25" t="s">
        <v>98</v>
      </c>
      <c r="D25">
        <v>120</v>
      </c>
      <c r="E25">
        <v>2063</v>
      </c>
      <c r="F25" t="s">
        <v>38</v>
      </c>
      <c r="G25" t="s">
        <v>97</v>
      </c>
    </row>
    <row r="26" spans="1:15" x14ac:dyDescent="0.2">
      <c r="A26">
        <v>5</v>
      </c>
      <c r="B26">
        <v>26</v>
      </c>
      <c r="C26" t="s">
        <v>96</v>
      </c>
      <c r="D26">
        <v>120</v>
      </c>
      <c r="E26">
        <v>2029</v>
      </c>
      <c r="F26" t="s">
        <v>38</v>
      </c>
      <c r="G26" t="s">
        <v>97</v>
      </c>
    </row>
    <row r="27" spans="1:15" x14ac:dyDescent="0.2">
      <c r="A27">
        <v>5</v>
      </c>
      <c r="B27">
        <v>26</v>
      </c>
      <c r="C27" t="s">
        <v>98</v>
      </c>
      <c r="D27">
        <v>120</v>
      </c>
      <c r="E27">
        <v>2067</v>
      </c>
      <c r="F27" t="s">
        <v>38</v>
      </c>
      <c r="G27" t="s">
        <v>97</v>
      </c>
    </row>
    <row r="28" spans="1:15" x14ac:dyDescent="0.2">
      <c r="A28">
        <v>1</v>
      </c>
      <c r="B28">
        <v>26</v>
      </c>
      <c r="C28" t="s">
        <v>98</v>
      </c>
      <c r="D28">
        <v>180</v>
      </c>
      <c r="E28">
        <v>2023</v>
      </c>
      <c r="F28" t="s">
        <v>38</v>
      </c>
      <c r="G28" t="s">
        <v>97</v>
      </c>
    </row>
    <row r="29" spans="1:15" x14ac:dyDescent="0.2">
      <c r="A29">
        <v>2</v>
      </c>
      <c r="B29">
        <v>26</v>
      </c>
      <c r="C29" t="s">
        <v>98</v>
      </c>
      <c r="D29">
        <v>180</v>
      </c>
      <c r="E29">
        <v>2023</v>
      </c>
      <c r="F29" t="s">
        <v>38</v>
      </c>
      <c r="G29" t="s">
        <v>97</v>
      </c>
    </row>
    <row r="30" spans="1:15" x14ac:dyDescent="0.2">
      <c r="A30">
        <v>3</v>
      </c>
      <c r="B30">
        <v>26</v>
      </c>
      <c r="C30" t="s">
        <v>98</v>
      </c>
      <c r="D30">
        <v>180</v>
      </c>
      <c r="E30">
        <v>2036</v>
      </c>
      <c r="F30" t="s">
        <v>38</v>
      </c>
      <c r="G30" t="s">
        <v>97</v>
      </c>
    </row>
    <row r="31" spans="1:15" x14ac:dyDescent="0.2">
      <c r="A31">
        <v>4</v>
      </c>
      <c r="B31">
        <v>26</v>
      </c>
      <c r="C31" t="s">
        <v>98</v>
      </c>
      <c r="D31">
        <v>180</v>
      </c>
      <c r="E31">
        <v>2010</v>
      </c>
      <c r="F31" t="s">
        <v>38</v>
      </c>
      <c r="G31" t="s">
        <v>97</v>
      </c>
    </row>
    <row r="32" spans="1:15" x14ac:dyDescent="0.2">
      <c r="A32">
        <v>5</v>
      </c>
      <c r="B32">
        <v>26</v>
      </c>
      <c r="C32" t="s">
        <v>98</v>
      </c>
      <c r="D32">
        <v>180</v>
      </c>
      <c r="E32">
        <v>2019</v>
      </c>
      <c r="F32" t="s">
        <v>38</v>
      </c>
      <c r="G32" t="s">
        <v>97</v>
      </c>
    </row>
    <row r="33" spans="1:11" x14ac:dyDescent="0.2">
      <c r="A33">
        <v>1</v>
      </c>
      <c r="B33">
        <v>26</v>
      </c>
      <c r="C33" t="s">
        <v>104</v>
      </c>
      <c r="D33">
        <v>10</v>
      </c>
      <c r="E33">
        <v>2077</v>
      </c>
      <c r="F33" t="s">
        <v>38</v>
      </c>
      <c r="G33" t="s">
        <v>97</v>
      </c>
    </row>
    <row r="34" spans="1:11" x14ac:dyDescent="0.2">
      <c r="A34">
        <v>1</v>
      </c>
      <c r="B34">
        <v>26</v>
      </c>
      <c r="C34" t="s">
        <v>104</v>
      </c>
      <c r="D34">
        <v>30</v>
      </c>
      <c r="E34">
        <v>2077</v>
      </c>
      <c r="F34" t="s">
        <v>38</v>
      </c>
      <c r="G34" t="s">
        <v>97</v>
      </c>
    </row>
    <row r="35" spans="1:11" x14ac:dyDescent="0.2">
      <c r="A35">
        <v>1</v>
      </c>
      <c r="B35">
        <v>26</v>
      </c>
      <c r="C35" t="s">
        <v>104</v>
      </c>
      <c r="D35">
        <v>60</v>
      </c>
      <c r="E35">
        <v>2094</v>
      </c>
      <c r="F35" t="s">
        <v>38</v>
      </c>
      <c r="G35" t="s">
        <v>97</v>
      </c>
      <c r="K35" s="1"/>
    </row>
    <row r="36" spans="1:11" x14ac:dyDescent="0.2">
      <c r="A36">
        <v>2</v>
      </c>
      <c r="B36">
        <v>26</v>
      </c>
      <c r="C36" t="s">
        <v>104</v>
      </c>
      <c r="D36">
        <v>10</v>
      </c>
      <c r="E36">
        <v>2069</v>
      </c>
      <c r="F36" t="s">
        <v>38</v>
      </c>
      <c r="G36" t="s">
        <v>97</v>
      </c>
      <c r="K36" s="1"/>
    </row>
    <row r="37" spans="1:11" x14ac:dyDescent="0.2">
      <c r="A37">
        <v>2</v>
      </c>
      <c r="B37">
        <v>26</v>
      </c>
      <c r="C37" t="s">
        <v>104</v>
      </c>
      <c r="D37">
        <v>30</v>
      </c>
      <c r="E37">
        <v>2106</v>
      </c>
      <c r="F37" t="s">
        <v>38</v>
      </c>
      <c r="G37" t="s">
        <v>97</v>
      </c>
      <c r="K37" s="1"/>
    </row>
    <row r="38" spans="1:11" x14ac:dyDescent="0.2">
      <c r="A38">
        <v>2</v>
      </c>
      <c r="B38">
        <v>26</v>
      </c>
      <c r="C38" t="s">
        <v>104</v>
      </c>
      <c r="D38">
        <v>60</v>
      </c>
      <c r="E38">
        <v>2061</v>
      </c>
      <c r="F38" t="s">
        <v>38</v>
      </c>
      <c r="G38" t="s">
        <v>97</v>
      </c>
    </row>
    <row r="39" spans="1:11" x14ac:dyDescent="0.2">
      <c r="A39">
        <v>3</v>
      </c>
      <c r="B39">
        <v>26</v>
      </c>
      <c r="C39" t="s">
        <v>104</v>
      </c>
      <c r="D39">
        <v>10</v>
      </c>
      <c r="E39">
        <v>2064</v>
      </c>
      <c r="F39" t="s">
        <v>38</v>
      </c>
      <c r="G39" t="s">
        <v>97</v>
      </c>
    </row>
    <row r="40" spans="1:11" x14ac:dyDescent="0.2">
      <c r="A40">
        <v>3</v>
      </c>
      <c r="B40">
        <v>26</v>
      </c>
      <c r="C40" t="s">
        <v>104</v>
      </c>
      <c r="D40">
        <v>30</v>
      </c>
      <c r="E40">
        <v>2102</v>
      </c>
      <c r="F40" t="s">
        <v>38</v>
      </c>
      <c r="G40" t="s">
        <v>97</v>
      </c>
    </row>
    <row r="41" spans="1:11" x14ac:dyDescent="0.2">
      <c r="A41">
        <v>3</v>
      </c>
      <c r="B41">
        <v>26</v>
      </c>
      <c r="C41" t="s">
        <v>104</v>
      </c>
      <c r="D41">
        <v>60</v>
      </c>
      <c r="E41">
        <v>2069</v>
      </c>
      <c r="F41" t="s">
        <v>38</v>
      </c>
      <c r="G41" t="s">
        <v>97</v>
      </c>
    </row>
    <row r="42" spans="1:11" x14ac:dyDescent="0.2">
      <c r="A42">
        <v>4</v>
      </c>
      <c r="B42">
        <v>26</v>
      </c>
      <c r="C42" t="s">
        <v>104</v>
      </c>
      <c r="D42">
        <v>10</v>
      </c>
      <c r="E42">
        <v>2089</v>
      </c>
      <c r="F42" t="s">
        <v>38</v>
      </c>
      <c r="G42" t="s">
        <v>97</v>
      </c>
    </row>
    <row r="43" spans="1:11" x14ac:dyDescent="0.2">
      <c r="A43">
        <v>4</v>
      </c>
      <c r="B43">
        <v>26</v>
      </c>
      <c r="C43" t="s">
        <v>104</v>
      </c>
      <c r="D43">
        <v>30</v>
      </c>
      <c r="E43">
        <v>2076</v>
      </c>
      <c r="F43" t="s">
        <v>38</v>
      </c>
      <c r="G43" t="s">
        <v>97</v>
      </c>
    </row>
    <row r="44" spans="1:11" x14ac:dyDescent="0.2">
      <c r="A44">
        <v>4</v>
      </c>
      <c r="B44">
        <v>26</v>
      </c>
      <c r="C44" t="s">
        <v>104</v>
      </c>
      <c r="D44">
        <v>60</v>
      </c>
      <c r="E44">
        <v>2100</v>
      </c>
      <c r="F44" t="s">
        <v>38</v>
      </c>
      <c r="G44" t="s">
        <v>97</v>
      </c>
    </row>
    <row r="45" spans="1:11" x14ac:dyDescent="0.2">
      <c r="A45">
        <v>5</v>
      </c>
      <c r="B45">
        <v>26</v>
      </c>
      <c r="C45" t="s">
        <v>104</v>
      </c>
      <c r="D45">
        <v>10</v>
      </c>
      <c r="E45">
        <v>2052</v>
      </c>
      <c r="F45" t="s">
        <v>38</v>
      </c>
      <c r="G45" t="s">
        <v>97</v>
      </c>
    </row>
    <row r="46" spans="1:11" x14ac:dyDescent="0.2">
      <c r="A46">
        <v>5</v>
      </c>
      <c r="B46">
        <v>26</v>
      </c>
      <c r="C46" t="s">
        <v>104</v>
      </c>
      <c r="D46">
        <v>30</v>
      </c>
      <c r="E46">
        <v>2054</v>
      </c>
      <c r="F46" t="s">
        <v>38</v>
      </c>
      <c r="G46" t="s">
        <v>97</v>
      </c>
    </row>
    <row r="47" spans="1:11" x14ac:dyDescent="0.2">
      <c r="A47">
        <v>5</v>
      </c>
      <c r="B47">
        <v>26</v>
      </c>
      <c r="C47" t="s">
        <v>104</v>
      </c>
      <c r="D47">
        <v>60</v>
      </c>
      <c r="E47">
        <v>2075</v>
      </c>
      <c r="F47" t="s">
        <v>38</v>
      </c>
      <c r="G47" t="s">
        <v>97</v>
      </c>
    </row>
    <row r="48" spans="1:11" x14ac:dyDescent="0.2">
      <c r="A48">
        <v>2</v>
      </c>
      <c r="B48">
        <v>26</v>
      </c>
      <c r="C48" t="s">
        <v>96</v>
      </c>
      <c r="D48">
        <v>20</v>
      </c>
      <c r="E48">
        <v>2066</v>
      </c>
      <c r="F48" t="s">
        <v>38</v>
      </c>
      <c r="G48" t="s">
        <v>97</v>
      </c>
    </row>
    <row r="49" spans="1:13" x14ac:dyDescent="0.2">
      <c r="A49">
        <v>4</v>
      </c>
      <c r="B49">
        <v>26</v>
      </c>
      <c r="C49" t="s">
        <v>96</v>
      </c>
      <c r="D49">
        <v>20</v>
      </c>
      <c r="E49">
        <v>2049</v>
      </c>
      <c r="F49" t="s">
        <v>38</v>
      </c>
      <c r="G49" t="s">
        <v>97</v>
      </c>
    </row>
    <row r="50" spans="1:13" x14ac:dyDescent="0.2">
      <c r="A50">
        <v>5</v>
      </c>
      <c r="B50">
        <v>26</v>
      </c>
      <c r="C50" t="s">
        <v>96</v>
      </c>
      <c r="D50">
        <v>20</v>
      </c>
      <c r="E50">
        <v>2097</v>
      </c>
      <c r="F50" t="s">
        <v>38</v>
      </c>
      <c r="G50" t="s">
        <v>97</v>
      </c>
    </row>
    <row r="51" spans="1:13" x14ac:dyDescent="0.2">
      <c r="A51">
        <v>5</v>
      </c>
      <c r="B51">
        <v>26</v>
      </c>
      <c r="C51" t="s">
        <v>98</v>
      </c>
      <c r="D51">
        <v>80</v>
      </c>
      <c r="E51">
        <v>2058</v>
      </c>
      <c r="F51" t="s">
        <v>38</v>
      </c>
      <c r="G51" t="s">
        <v>97</v>
      </c>
    </row>
    <row r="52" spans="1:13" x14ac:dyDescent="0.2">
      <c r="A52">
        <v>1</v>
      </c>
      <c r="B52">
        <v>26</v>
      </c>
      <c r="C52" t="s">
        <v>96</v>
      </c>
      <c r="D52">
        <v>10</v>
      </c>
      <c r="E52">
        <v>2100</v>
      </c>
      <c r="F52" t="s">
        <v>38</v>
      </c>
      <c r="G52" t="s">
        <v>97</v>
      </c>
      <c r="M52" s="1"/>
    </row>
    <row r="53" spans="1:13" x14ac:dyDescent="0.2">
      <c r="A53">
        <v>2</v>
      </c>
      <c r="B53">
        <v>26</v>
      </c>
      <c r="C53" t="s">
        <v>96</v>
      </c>
      <c r="D53">
        <v>10</v>
      </c>
      <c r="E53">
        <v>2060</v>
      </c>
      <c r="F53" t="s">
        <v>38</v>
      </c>
      <c r="G53" t="s">
        <v>97</v>
      </c>
      <c r="M53" s="1"/>
    </row>
    <row r="54" spans="1:13" x14ac:dyDescent="0.2">
      <c r="A54">
        <v>4</v>
      </c>
      <c r="B54">
        <v>26</v>
      </c>
      <c r="C54" t="s">
        <v>96</v>
      </c>
      <c r="D54">
        <v>10</v>
      </c>
      <c r="E54">
        <v>2059</v>
      </c>
      <c r="F54" t="s">
        <v>38</v>
      </c>
      <c r="G54" t="s">
        <v>97</v>
      </c>
      <c r="M54" s="1"/>
    </row>
    <row r="55" spans="1:13" x14ac:dyDescent="0.2">
      <c r="A55">
        <v>3</v>
      </c>
      <c r="B55">
        <v>26</v>
      </c>
      <c r="C55" t="s">
        <v>96</v>
      </c>
      <c r="D55">
        <v>10</v>
      </c>
      <c r="E55">
        <v>2068</v>
      </c>
      <c r="F55" t="s">
        <v>38</v>
      </c>
      <c r="G55" t="s">
        <v>97</v>
      </c>
      <c r="M55" s="1"/>
    </row>
    <row r="56" spans="1:13" x14ac:dyDescent="0.2">
      <c r="A56">
        <v>5</v>
      </c>
      <c r="B56">
        <v>26</v>
      </c>
      <c r="C56" t="s">
        <v>96</v>
      </c>
      <c r="D56">
        <v>10</v>
      </c>
      <c r="E56" s="1">
        <v>2077</v>
      </c>
      <c r="F56" t="s">
        <v>38</v>
      </c>
      <c r="G56" t="s">
        <v>97</v>
      </c>
      <c r="M56" s="1"/>
    </row>
  </sheetData>
  <phoneticPr fontId="2" type="noConversion"/>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16A2-DA50-054F-9101-C7610F05BA96}">
  <dimension ref="A1:Z111"/>
  <sheetViews>
    <sheetView workbookViewId="0">
      <selection activeCell="W66" sqref="W66"/>
    </sheetView>
  </sheetViews>
  <sheetFormatPr baseColWidth="10" defaultRowHeight="16" x14ac:dyDescent="0.2"/>
  <cols>
    <col min="7" max="7" width="15.1640625" bestFit="1" customWidth="1"/>
    <col min="8" max="8" width="15.5" bestFit="1" customWidth="1"/>
    <col min="9" max="9" width="7.1640625" bestFit="1" customWidth="1"/>
    <col min="10" max="10" width="10.6640625" customWidth="1"/>
    <col min="11" max="12" width="7.1640625" bestFit="1" customWidth="1"/>
    <col min="13" max="13" width="12.1640625" bestFit="1" customWidth="1"/>
    <col min="18" max="18" width="13" bestFit="1" customWidth="1"/>
    <col min="19" max="19" width="15.5" bestFit="1" customWidth="1"/>
    <col min="20" max="20" width="14.33203125" bestFit="1" customWidth="1"/>
    <col min="21" max="21" width="15.1640625" bestFit="1" customWidth="1"/>
    <col min="22" max="22" width="14.33203125" bestFit="1" customWidth="1"/>
    <col min="23" max="23" width="15.1640625" bestFit="1" customWidth="1"/>
    <col min="24" max="24" width="14.33203125" bestFit="1" customWidth="1"/>
    <col min="25" max="25" width="20" bestFit="1" customWidth="1"/>
    <col min="26" max="26" width="19.1640625" bestFit="1" customWidth="1"/>
    <col min="27" max="37" width="12.1640625" bestFit="1" customWidth="1"/>
    <col min="38" max="38" width="11.1640625" bestFit="1" customWidth="1"/>
    <col min="39" max="40" width="12.1640625" bestFit="1" customWidth="1"/>
  </cols>
  <sheetData>
    <row r="1" spans="1:26" x14ac:dyDescent="0.2">
      <c r="A1" t="s">
        <v>23</v>
      </c>
      <c r="B1" t="s">
        <v>110</v>
      </c>
      <c r="C1" t="s">
        <v>111</v>
      </c>
      <c r="D1" t="s">
        <v>82</v>
      </c>
      <c r="E1" t="s">
        <v>92</v>
      </c>
      <c r="S1" s="2" t="s">
        <v>15</v>
      </c>
    </row>
    <row r="2" spans="1:26" x14ac:dyDescent="0.2">
      <c r="A2">
        <v>4</v>
      </c>
      <c r="B2">
        <v>27</v>
      </c>
      <c r="C2" t="s">
        <v>127</v>
      </c>
      <c r="D2">
        <v>-1</v>
      </c>
      <c r="E2">
        <v>2120</v>
      </c>
      <c r="S2" t="s">
        <v>126</v>
      </c>
      <c r="U2" t="s">
        <v>127</v>
      </c>
      <c r="W2" t="s">
        <v>128</v>
      </c>
      <c r="Y2" t="s">
        <v>171</v>
      </c>
      <c r="Z2" t="s">
        <v>172</v>
      </c>
    </row>
    <row r="3" spans="1:26" x14ac:dyDescent="0.2">
      <c r="A3">
        <v>2</v>
      </c>
      <c r="B3">
        <v>26</v>
      </c>
      <c r="C3" t="s">
        <v>127</v>
      </c>
      <c r="D3">
        <v>30</v>
      </c>
      <c r="E3">
        <v>2112</v>
      </c>
      <c r="R3" s="2" t="s">
        <v>17</v>
      </c>
      <c r="S3" t="s">
        <v>102</v>
      </c>
      <c r="T3" t="s">
        <v>129</v>
      </c>
      <c r="U3" t="s">
        <v>102</v>
      </c>
      <c r="V3" t="s">
        <v>129</v>
      </c>
      <c r="W3" t="s">
        <v>102</v>
      </c>
      <c r="X3" t="s">
        <v>129</v>
      </c>
    </row>
    <row r="4" spans="1:26" x14ac:dyDescent="0.2">
      <c r="A4">
        <v>5</v>
      </c>
      <c r="B4">
        <v>26</v>
      </c>
      <c r="C4" t="s">
        <v>128</v>
      </c>
      <c r="D4">
        <v>10</v>
      </c>
      <c r="E4">
        <v>2111</v>
      </c>
      <c r="R4" s="3">
        <v>-1</v>
      </c>
      <c r="S4" s="4">
        <v>2072</v>
      </c>
      <c r="T4" s="4">
        <v>5.7008771254956896</v>
      </c>
      <c r="U4" s="4">
        <v>2101.6</v>
      </c>
      <c r="V4" s="4">
        <v>11.674759098149037</v>
      </c>
      <c r="W4" s="4">
        <v>2087</v>
      </c>
      <c r="X4" s="4">
        <v>15.620499351813308</v>
      </c>
      <c r="Y4" s="4">
        <v>2086.8666666666668</v>
      </c>
      <c r="Z4" s="4">
        <v>16.565310857620354</v>
      </c>
    </row>
    <row r="5" spans="1:26" x14ac:dyDescent="0.2">
      <c r="A5">
        <v>5</v>
      </c>
      <c r="B5">
        <v>26</v>
      </c>
      <c r="C5" t="s">
        <v>126</v>
      </c>
      <c r="D5">
        <v>30</v>
      </c>
      <c r="E5">
        <v>2110</v>
      </c>
      <c r="R5" s="3">
        <v>10</v>
      </c>
      <c r="S5" s="4">
        <v>2068</v>
      </c>
      <c r="T5" s="4">
        <v>9.3005376188691375</v>
      </c>
      <c r="U5" s="4">
        <v>2075.1999999999998</v>
      </c>
      <c r="V5" s="4">
        <v>13.330416347593435</v>
      </c>
      <c r="W5" s="4">
        <v>2077.8000000000002</v>
      </c>
      <c r="X5" s="4">
        <v>21.040437257818247</v>
      </c>
      <c r="Y5" s="4">
        <v>2073.6666666666665</v>
      </c>
      <c r="Z5" s="4">
        <v>14.845233321882475</v>
      </c>
    </row>
    <row r="6" spans="1:26" x14ac:dyDescent="0.2">
      <c r="A6">
        <v>4</v>
      </c>
      <c r="B6">
        <v>27</v>
      </c>
      <c r="C6" t="s">
        <v>128</v>
      </c>
      <c r="D6">
        <v>-1</v>
      </c>
      <c r="E6">
        <v>2110</v>
      </c>
      <c r="R6" s="3">
        <v>20</v>
      </c>
      <c r="S6" s="4">
        <v>2082.1999999999998</v>
      </c>
      <c r="T6" s="4">
        <v>16.422545478706589</v>
      </c>
      <c r="U6" s="4">
        <v>2076.8000000000002</v>
      </c>
      <c r="V6" s="4">
        <v>14.254823744970903</v>
      </c>
      <c r="W6" s="4">
        <v>2078.8000000000002</v>
      </c>
      <c r="X6" s="4">
        <v>16.932217811030728</v>
      </c>
      <c r="Y6" s="4">
        <v>2079.2666666666669</v>
      </c>
      <c r="Z6" s="4">
        <v>14.911484867448063</v>
      </c>
    </row>
    <row r="7" spans="1:26" x14ac:dyDescent="0.2">
      <c r="A7">
        <v>3</v>
      </c>
      <c r="B7">
        <v>26</v>
      </c>
      <c r="C7" t="s">
        <v>127</v>
      </c>
      <c r="D7">
        <v>30</v>
      </c>
      <c r="E7">
        <v>2107</v>
      </c>
      <c r="R7" s="3">
        <v>30</v>
      </c>
      <c r="S7" s="13">
        <v>2088</v>
      </c>
      <c r="T7" s="13">
        <v>21.760055146988943</v>
      </c>
      <c r="U7" s="4">
        <v>2088.4</v>
      </c>
      <c r="V7" s="4">
        <v>20.839865642556667</v>
      </c>
      <c r="W7" s="4">
        <v>2074</v>
      </c>
      <c r="X7" s="4">
        <v>4.4158804331639239</v>
      </c>
      <c r="Y7" s="4">
        <v>2083.4666666666667</v>
      </c>
      <c r="Z7" s="4">
        <v>17.691267687224205</v>
      </c>
    </row>
    <row r="8" spans="1:26" x14ac:dyDescent="0.2">
      <c r="A8">
        <v>1</v>
      </c>
      <c r="B8">
        <v>26</v>
      </c>
      <c r="C8" t="s">
        <v>128</v>
      </c>
      <c r="D8">
        <v>40</v>
      </c>
      <c r="E8">
        <v>2106</v>
      </c>
      <c r="R8" s="3">
        <v>40</v>
      </c>
      <c r="S8" s="4">
        <v>2078</v>
      </c>
      <c r="T8" s="4">
        <v>11.224972160321824</v>
      </c>
      <c r="U8" s="4">
        <v>2070.1999999999998</v>
      </c>
      <c r="V8" s="4">
        <v>11.713240371485009</v>
      </c>
      <c r="W8" s="13">
        <v>2078.8000000000002</v>
      </c>
      <c r="X8" s="13">
        <v>21.440615662806568</v>
      </c>
      <c r="Y8" s="4">
        <v>2075.6666666666665</v>
      </c>
      <c r="Z8" s="4">
        <v>14.922019523738872</v>
      </c>
    </row>
    <row r="9" spans="1:26" x14ac:dyDescent="0.2">
      <c r="A9">
        <v>4</v>
      </c>
      <c r="B9">
        <v>26</v>
      </c>
      <c r="C9" t="s">
        <v>127</v>
      </c>
      <c r="D9">
        <v>60</v>
      </c>
      <c r="E9">
        <v>2104</v>
      </c>
      <c r="R9" s="3" t="s">
        <v>16</v>
      </c>
      <c r="S9" s="4">
        <v>2077.64</v>
      </c>
      <c r="T9" s="4">
        <v>14.744716567872377</v>
      </c>
      <c r="U9" s="4">
        <v>2082.44</v>
      </c>
      <c r="V9" s="4">
        <v>17.722584461636824</v>
      </c>
      <c r="W9" s="4">
        <v>2079.2800000000002</v>
      </c>
      <c r="X9" s="4">
        <v>16.151676899533989</v>
      </c>
      <c r="Y9" s="4">
        <v>2079.7866666666669</v>
      </c>
      <c r="Z9" s="4">
        <v>16.155739782740266</v>
      </c>
    </row>
    <row r="10" spans="1:26" x14ac:dyDescent="0.2">
      <c r="A10">
        <v>3</v>
      </c>
      <c r="B10">
        <v>26</v>
      </c>
      <c r="C10" t="s">
        <v>126</v>
      </c>
      <c r="D10">
        <v>30</v>
      </c>
      <c r="E10">
        <v>2104</v>
      </c>
    </row>
    <row r="11" spans="1:26" x14ac:dyDescent="0.2">
      <c r="A11">
        <v>5</v>
      </c>
      <c r="B11">
        <v>26</v>
      </c>
      <c r="C11" t="s">
        <v>128</v>
      </c>
      <c r="D11">
        <v>20</v>
      </c>
      <c r="E11">
        <v>2103</v>
      </c>
    </row>
    <row r="12" spans="1:26" x14ac:dyDescent="0.2">
      <c r="A12">
        <v>2</v>
      </c>
      <c r="B12">
        <v>27</v>
      </c>
      <c r="C12" t="s">
        <v>127</v>
      </c>
      <c r="D12">
        <v>-1</v>
      </c>
      <c r="E12">
        <v>2103</v>
      </c>
    </row>
    <row r="13" spans="1:26" x14ac:dyDescent="0.2">
      <c r="A13">
        <v>5</v>
      </c>
      <c r="B13">
        <v>26</v>
      </c>
      <c r="C13" t="s">
        <v>126</v>
      </c>
      <c r="D13">
        <v>20</v>
      </c>
      <c r="E13">
        <v>2102</v>
      </c>
    </row>
    <row r="14" spans="1:26" x14ac:dyDescent="0.2">
      <c r="A14">
        <v>1</v>
      </c>
      <c r="B14">
        <v>26</v>
      </c>
      <c r="C14" t="s">
        <v>127</v>
      </c>
      <c r="D14">
        <v>60</v>
      </c>
      <c r="E14">
        <v>2102</v>
      </c>
    </row>
    <row r="15" spans="1:26" x14ac:dyDescent="0.2">
      <c r="A15">
        <v>3</v>
      </c>
      <c r="B15">
        <v>27</v>
      </c>
      <c r="C15" t="s">
        <v>127</v>
      </c>
      <c r="D15">
        <v>-1</v>
      </c>
      <c r="E15">
        <v>2099</v>
      </c>
    </row>
    <row r="16" spans="1:26" x14ac:dyDescent="0.2">
      <c r="A16">
        <v>3</v>
      </c>
      <c r="B16">
        <v>26</v>
      </c>
      <c r="C16" t="s">
        <v>132</v>
      </c>
      <c r="D16">
        <v>30</v>
      </c>
      <c r="E16">
        <v>2099</v>
      </c>
    </row>
    <row r="17" spans="1:23" x14ac:dyDescent="0.2">
      <c r="A17">
        <v>5</v>
      </c>
      <c r="B17">
        <v>26</v>
      </c>
      <c r="C17" t="s">
        <v>128</v>
      </c>
      <c r="D17">
        <v>40</v>
      </c>
      <c r="E17">
        <v>2098</v>
      </c>
    </row>
    <row r="18" spans="1:23" x14ac:dyDescent="0.2">
      <c r="A18">
        <v>5</v>
      </c>
      <c r="B18">
        <v>27</v>
      </c>
      <c r="C18" t="s">
        <v>127</v>
      </c>
      <c r="D18">
        <v>-1</v>
      </c>
      <c r="E18">
        <v>2098</v>
      </c>
    </row>
    <row r="19" spans="1:23" x14ac:dyDescent="0.2">
      <c r="A19" s="5">
        <v>4</v>
      </c>
      <c r="B19" s="5">
        <v>26</v>
      </c>
      <c r="C19" s="5" t="s">
        <v>126</v>
      </c>
      <c r="D19" s="5">
        <v>30</v>
      </c>
      <c r="E19" s="1">
        <v>2096</v>
      </c>
      <c r="R19" s="2" t="s">
        <v>129</v>
      </c>
      <c r="S19" s="2" t="s">
        <v>15</v>
      </c>
    </row>
    <row r="20" spans="1:23" x14ac:dyDescent="0.2">
      <c r="A20">
        <v>4</v>
      </c>
      <c r="B20">
        <v>26</v>
      </c>
      <c r="C20" t="s">
        <v>127</v>
      </c>
      <c r="D20">
        <v>10</v>
      </c>
      <c r="E20">
        <v>2095</v>
      </c>
      <c r="R20" s="2" t="s">
        <v>17</v>
      </c>
      <c r="S20" t="s">
        <v>126</v>
      </c>
      <c r="T20" t="s">
        <v>128</v>
      </c>
      <c r="U20" t="s">
        <v>127</v>
      </c>
      <c r="V20" t="s">
        <v>132</v>
      </c>
      <c r="W20" t="s">
        <v>16</v>
      </c>
    </row>
    <row r="21" spans="1:23" x14ac:dyDescent="0.2">
      <c r="A21">
        <v>1</v>
      </c>
      <c r="B21">
        <v>27</v>
      </c>
      <c r="C21" t="s">
        <v>128</v>
      </c>
      <c r="D21">
        <v>-1</v>
      </c>
      <c r="E21">
        <v>2094</v>
      </c>
      <c r="R21" s="3">
        <v>10</v>
      </c>
      <c r="S21" s="4">
        <v>9.3005376188691375</v>
      </c>
      <c r="T21" s="4">
        <v>21.040437257818247</v>
      </c>
      <c r="U21" s="4">
        <v>13.330416347593435</v>
      </c>
      <c r="V21" s="4"/>
      <c r="W21" s="4">
        <v>14.845233321882475</v>
      </c>
    </row>
    <row r="22" spans="1:23" x14ac:dyDescent="0.2">
      <c r="A22">
        <v>1</v>
      </c>
      <c r="B22">
        <v>26</v>
      </c>
      <c r="C22" t="s">
        <v>126</v>
      </c>
      <c r="D22">
        <v>20</v>
      </c>
      <c r="E22">
        <v>2093</v>
      </c>
      <c r="R22" s="3">
        <v>20</v>
      </c>
      <c r="S22" s="13">
        <v>16.422545478706589</v>
      </c>
      <c r="T22" s="4">
        <v>16.932217811030728</v>
      </c>
      <c r="U22" s="4">
        <v>14.254823744970903</v>
      </c>
      <c r="V22" s="4"/>
      <c r="W22" s="4">
        <v>14.911484867448063</v>
      </c>
    </row>
    <row r="23" spans="1:23" x14ac:dyDescent="0.2">
      <c r="A23">
        <v>2</v>
      </c>
      <c r="B23">
        <v>26</v>
      </c>
      <c r="C23" t="s">
        <v>126</v>
      </c>
      <c r="D23">
        <v>40</v>
      </c>
      <c r="E23">
        <v>2093</v>
      </c>
      <c r="R23" s="3">
        <v>30</v>
      </c>
      <c r="S23" s="4">
        <v>21.760055146988943</v>
      </c>
      <c r="T23" s="4">
        <v>4.4158804331639239</v>
      </c>
      <c r="U23" s="4">
        <v>20.839865642556667</v>
      </c>
      <c r="V23" s="4">
        <v>12.136721138751344</v>
      </c>
      <c r="W23" s="4">
        <v>16.196165888063884</v>
      </c>
    </row>
    <row r="24" spans="1:23" x14ac:dyDescent="0.2">
      <c r="A24">
        <v>4</v>
      </c>
      <c r="B24">
        <v>26</v>
      </c>
      <c r="C24" t="s">
        <v>127</v>
      </c>
      <c r="D24">
        <v>20</v>
      </c>
      <c r="E24">
        <v>2091</v>
      </c>
      <c r="R24" s="3">
        <v>40</v>
      </c>
      <c r="S24" s="4">
        <v>11.224972160321824</v>
      </c>
      <c r="T24" s="13">
        <v>21.440615662806568</v>
      </c>
      <c r="U24" s="4">
        <v>11.713240371485009</v>
      </c>
      <c r="V24" s="4"/>
      <c r="W24" s="4">
        <v>14.922019523738872</v>
      </c>
    </row>
    <row r="25" spans="1:23" x14ac:dyDescent="0.2">
      <c r="A25">
        <v>5</v>
      </c>
      <c r="B25">
        <v>26</v>
      </c>
      <c r="C25" t="s">
        <v>126</v>
      </c>
      <c r="D25">
        <v>80</v>
      </c>
      <c r="E25">
        <v>2090</v>
      </c>
      <c r="R25" s="3" t="s">
        <v>16</v>
      </c>
      <c r="S25" s="4">
        <v>16.040983694739349</v>
      </c>
      <c r="T25" s="4">
        <v>16.079653701424601</v>
      </c>
      <c r="U25" s="4">
        <v>15.725524005991058</v>
      </c>
      <c r="V25" s="4">
        <v>12.136721138751344</v>
      </c>
      <c r="W25" s="4">
        <v>15.401626412604308</v>
      </c>
    </row>
    <row r="26" spans="1:23" x14ac:dyDescent="0.2">
      <c r="A26">
        <v>1</v>
      </c>
      <c r="B26">
        <v>27</v>
      </c>
      <c r="C26" t="s">
        <v>127</v>
      </c>
      <c r="D26">
        <v>-1</v>
      </c>
      <c r="E26">
        <v>2088</v>
      </c>
    </row>
    <row r="27" spans="1:23" x14ac:dyDescent="0.2">
      <c r="A27">
        <v>3</v>
      </c>
      <c r="B27">
        <v>26</v>
      </c>
      <c r="C27" t="s">
        <v>126</v>
      </c>
      <c r="D27">
        <v>40</v>
      </c>
      <c r="E27">
        <v>2087</v>
      </c>
    </row>
    <row r="28" spans="1:23" x14ac:dyDescent="0.2">
      <c r="A28">
        <v>2</v>
      </c>
      <c r="B28">
        <v>26</v>
      </c>
      <c r="C28" t="s">
        <v>127</v>
      </c>
      <c r="D28">
        <v>20</v>
      </c>
      <c r="E28">
        <v>2086</v>
      </c>
    </row>
    <row r="29" spans="1:23" x14ac:dyDescent="0.2">
      <c r="A29">
        <v>2</v>
      </c>
      <c r="B29">
        <v>26</v>
      </c>
      <c r="C29" t="s">
        <v>128</v>
      </c>
      <c r="D29">
        <v>20</v>
      </c>
      <c r="E29">
        <v>2086</v>
      </c>
    </row>
    <row r="30" spans="1:23" x14ac:dyDescent="0.2">
      <c r="A30">
        <v>3</v>
      </c>
      <c r="B30">
        <v>26</v>
      </c>
      <c r="C30" t="s">
        <v>126</v>
      </c>
      <c r="D30">
        <v>20</v>
      </c>
      <c r="E30">
        <v>2085</v>
      </c>
    </row>
    <row r="31" spans="1:23" x14ac:dyDescent="0.2">
      <c r="A31">
        <v>1</v>
      </c>
      <c r="B31">
        <v>26</v>
      </c>
      <c r="C31" t="s">
        <v>127</v>
      </c>
      <c r="D31">
        <v>40</v>
      </c>
      <c r="E31">
        <v>2085</v>
      </c>
    </row>
    <row r="32" spans="1:23" x14ac:dyDescent="0.2">
      <c r="A32">
        <v>2</v>
      </c>
      <c r="B32">
        <v>26</v>
      </c>
      <c r="C32" t="s">
        <v>132</v>
      </c>
      <c r="D32">
        <v>30</v>
      </c>
      <c r="E32">
        <v>2084</v>
      </c>
    </row>
    <row r="33" spans="1:21" x14ac:dyDescent="0.2">
      <c r="A33">
        <v>4</v>
      </c>
      <c r="B33">
        <v>26</v>
      </c>
      <c r="C33" t="s">
        <v>127</v>
      </c>
      <c r="D33">
        <v>30</v>
      </c>
      <c r="E33">
        <v>2083</v>
      </c>
    </row>
    <row r="34" spans="1:21" x14ac:dyDescent="0.2">
      <c r="A34">
        <v>3</v>
      </c>
      <c r="B34">
        <v>26</v>
      </c>
      <c r="C34" t="s">
        <v>128</v>
      </c>
      <c r="D34">
        <v>10</v>
      </c>
      <c r="E34">
        <v>2083</v>
      </c>
    </row>
    <row r="35" spans="1:21" x14ac:dyDescent="0.2">
      <c r="A35">
        <v>3</v>
      </c>
      <c r="B35">
        <v>27</v>
      </c>
      <c r="C35" t="s">
        <v>128</v>
      </c>
      <c r="D35">
        <v>-1</v>
      </c>
      <c r="E35">
        <v>2082</v>
      </c>
    </row>
    <row r="36" spans="1:21" x14ac:dyDescent="0.2">
      <c r="A36">
        <v>5</v>
      </c>
      <c r="B36">
        <v>27</v>
      </c>
      <c r="C36" t="s">
        <v>126</v>
      </c>
      <c r="D36">
        <v>-1</v>
      </c>
      <c r="E36">
        <v>2082</v>
      </c>
    </row>
    <row r="37" spans="1:21" x14ac:dyDescent="0.2">
      <c r="A37">
        <v>1</v>
      </c>
      <c r="B37">
        <v>26</v>
      </c>
      <c r="C37" t="s">
        <v>127</v>
      </c>
      <c r="D37">
        <v>10</v>
      </c>
      <c r="E37">
        <v>2081</v>
      </c>
      <c r="U37" t="s">
        <v>138</v>
      </c>
    </row>
    <row r="38" spans="1:21" x14ac:dyDescent="0.2">
      <c r="A38">
        <v>3</v>
      </c>
      <c r="B38">
        <v>26</v>
      </c>
      <c r="C38" t="s">
        <v>127</v>
      </c>
      <c r="D38">
        <v>20</v>
      </c>
      <c r="E38">
        <v>2081</v>
      </c>
      <c r="U38" t="s">
        <v>139</v>
      </c>
    </row>
    <row r="39" spans="1:21" x14ac:dyDescent="0.2">
      <c r="A39">
        <v>5</v>
      </c>
      <c r="B39">
        <v>26</v>
      </c>
      <c r="C39" t="s">
        <v>126</v>
      </c>
      <c r="D39">
        <v>10</v>
      </c>
      <c r="E39">
        <v>2081</v>
      </c>
    </row>
    <row r="40" spans="1:21" ht="16" customHeight="1" x14ac:dyDescent="0.2">
      <c r="A40">
        <v>1</v>
      </c>
      <c r="B40">
        <v>26</v>
      </c>
      <c r="C40" t="s">
        <v>128</v>
      </c>
      <c r="D40">
        <v>30</v>
      </c>
      <c r="E40">
        <v>2080</v>
      </c>
      <c r="U40" s="14"/>
    </row>
    <row r="41" spans="1:21" x14ac:dyDescent="0.2">
      <c r="A41">
        <v>1</v>
      </c>
      <c r="B41">
        <v>26</v>
      </c>
      <c r="C41" t="s">
        <v>132</v>
      </c>
      <c r="D41">
        <v>30</v>
      </c>
      <c r="E41">
        <v>2080</v>
      </c>
    </row>
    <row r="42" spans="1:21" x14ac:dyDescent="0.2">
      <c r="A42">
        <v>4</v>
      </c>
      <c r="B42">
        <v>26</v>
      </c>
      <c r="C42" t="s">
        <v>132</v>
      </c>
      <c r="D42">
        <v>30</v>
      </c>
      <c r="E42">
        <v>2080</v>
      </c>
    </row>
    <row r="43" spans="1:21" x14ac:dyDescent="0.2">
      <c r="A43">
        <v>5</v>
      </c>
      <c r="B43">
        <v>27</v>
      </c>
      <c r="C43" t="s">
        <v>128</v>
      </c>
      <c r="D43">
        <v>-1</v>
      </c>
      <c r="E43">
        <v>2080</v>
      </c>
    </row>
    <row r="44" spans="1:21" x14ac:dyDescent="0.2">
      <c r="A44">
        <v>2</v>
      </c>
      <c r="B44">
        <v>26</v>
      </c>
      <c r="C44" t="s">
        <v>128</v>
      </c>
      <c r="D44">
        <v>80</v>
      </c>
      <c r="E44">
        <v>2078</v>
      </c>
    </row>
    <row r="45" spans="1:21" x14ac:dyDescent="0.2">
      <c r="A45">
        <v>1</v>
      </c>
      <c r="B45">
        <v>26</v>
      </c>
      <c r="C45" t="s">
        <v>127</v>
      </c>
      <c r="D45">
        <v>30</v>
      </c>
      <c r="E45">
        <v>2078</v>
      </c>
    </row>
    <row r="46" spans="1:21" x14ac:dyDescent="0.2">
      <c r="A46">
        <v>4</v>
      </c>
      <c r="B46">
        <v>26</v>
      </c>
      <c r="C46" t="s">
        <v>128</v>
      </c>
      <c r="D46">
        <v>20</v>
      </c>
      <c r="E46">
        <v>2078</v>
      </c>
    </row>
    <row r="47" spans="1:21" x14ac:dyDescent="0.2">
      <c r="A47">
        <v>4</v>
      </c>
      <c r="B47">
        <v>26</v>
      </c>
      <c r="C47" t="s">
        <v>127</v>
      </c>
      <c r="D47">
        <v>40</v>
      </c>
      <c r="E47">
        <v>2078</v>
      </c>
    </row>
    <row r="48" spans="1:21" x14ac:dyDescent="0.2">
      <c r="A48">
        <v>3</v>
      </c>
      <c r="B48">
        <v>26</v>
      </c>
      <c r="C48" t="s">
        <v>128</v>
      </c>
      <c r="D48">
        <v>80</v>
      </c>
      <c r="E48">
        <v>2077</v>
      </c>
    </row>
    <row r="49" spans="1:5" x14ac:dyDescent="0.2">
      <c r="A49">
        <v>2</v>
      </c>
      <c r="B49">
        <v>26</v>
      </c>
      <c r="C49" t="s">
        <v>128</v>
      </c>
      <c r="D49">
        <v>120</v>
      </c>
      <c r="E49">
        <v>2076</v>
      </c>
    </row>
    <row r="50" spans="1:5" x14ac:dyDescent="0.2">
      <c r="A50">
        <v>5</v>
      </c>
      <c r="B50">
        <v>26</v>
      </c>
      <c r="C50" t="s">
        <v>127</v>
      </c>
      <c r="D50">
        <v>60</v>
      </c>
      <c r="E50">
        <v>2076</v>
      </c>
    </row>
    <row r="51" spans="1:5" x14ac:dyDescent="0.2">
      <c r="A51">
        <v>2</v>
      </c>
      <c r="B51">
        <v>26</v>
      </c>
      <c r="C51" t="s">
        <v>128</v>
      </c>
      <c r="D51">
        <v>30</v>
      </c>
      <c r="E51">
        <v>2075</v>
      </c>
    </row>
    <row r="52" spans="1:5" x14ac:dyDescent="0.2">
      <c r="A52">
        <v>5</v>
      </c>
      <c r="B52">
        <v>26</v>
      </c>
      <c r="C52" t="s">
        <v>128</v>
      </c>
      <c r="D52">
        <v>30</v>
      </c>
      <c r="E52">
        <v>2075</v>
      </c>
    </row>
    <row r="53" spans="1:5" x14ac:dyDescent="0.2">
      <c r="A53">
        <v>2</v>
      </c>
      <c r="B53">
        <v>26</v>
      </c>
      <c r="C53" t="s">
        <v>128</v>
      </c>
      <c r="D53">
        <v>10</v>
      </c>
      <c r="E53">
        <v>2075</v>
      </c>
    </row>
    <row r="54" spans="1:5" x14ac:dyDescent="0.2">
      <c r="A54">
        <v>3</v>
      </c>
      <c r="B54">
        <v>26</v>
      </c>
      <c r="C54" t="s">
        <v>126</v>
      </c>
      <c r="D54">
        <v>10</v>
      </c>
      <c r="E54">
        <v>2074</v>
      </c>
    </row>
    <row r="55" spans="1:5" x14ac:dyDescent="0.2">
      <c r="A55">
        <v>4</v>
      </c>
      <c r="B55">
        <v>26</v>
      </c>
      <c r="C55" t="s">
        <v>128</v>
      </c>
      <c r="D55">
        <v>80</v>
      </c>
      <c r="E55">
        <v>2073</v>
      </c>
    </row>
    <row r="56" spans="1:5" x14ac:dyDescent="0.2">
      <c r="A56">
        <v>4</v>
      </c>
      <c r="B56">
        <v>26</v>
      </c>
      <c r="C56" t="s">
        <v>128</v>
      </c>
      <c r="D56">
        <v>30</v>
      </c>
      <c r="E56">
        <v>2072</v>
      </c>
    </row>
    <row r="57" spans="1:5" x14ac:dyDescent="0.2">
      <c r="A57">
        <v>1</v>
      </c>
      <c r="B57">
        <v>26</v>
      </c>
      <c r="C57" t="s">
        <v>126</v>
      </c>
      <c r="D57">
        <v>40</v>
      </c>
      <c r="E57">
        <v>2071</v>
      </c>
    </row>
    <row r="58" spans="1:5" x14ac:dyDescent="0.2">
      <c r="A58">
        <v>1</v>
      </c>
      <c r="B58">
        <v>26</v>
      </c>
      <c r="C58" t="s">
        <v>126</v>
      </c>
      <c r="D58">
        <v>80</v>
      </c>
      <c r="E58">
        <v>2071</v>
      </c>
    </row>
    <row r="59" spans="1:5" x14ac:dyDescent="0.2">
      <c r="A59">
        <v>4</v>
      </c>
      <c r="B59">
        <v>26</v>
      </c>
      <c r="C59" t="s">
        <v>126</v>
      </c>
      <c r="D59">
        <v>40</v>
      </c>
      <c r="E59">
        <v>2071</v>
      </c>
    </row>
    <row r="60" spans="1:5" x14ac:dyDescent="0.2">
      <c r="A60">
        <v>5</v>
      </c>
      <c r="B60">
        <v>26</v>
      </c>
      <c r="C60" t="s">
        <v>127</v>
      </c>
      <c r="D60">
        <v>20</v>
      </c>
      <c r="E60">
        <v>2071</v>
      </c>
    </row>
    <row r="61" spans="1:5" x14ac:dyDescent="0.2">
      <c r="A61">
        <v>3</v>
      </c>
      <c r="B61">
        <v>27</v>
      </c>
      <c r="C61" t="s">
        <v>126</v>
      </c>
      <c r="D61">
        <v>-1</v>
      </c>
      <c r="E61">
        <v>2071</v>
      </c>
    </row>
    <row r="62" spans="1:5" x14ac:dyDescent="0.2">
      <c r="A62">
        <v>2</v>
      </c>
      <c r="B62">
        <v>26</v>
      </c>
      <c r="C62" t="s">
        <v>127</v>
      </c>
      <c r="D62">
        <v>10</v>
      </c>
      <c r="E62">
        <v>2070</v>
      </c>
    </row>
    <row r="63" spans="1:5" x14ac:dyDescent="0.2">
      <c r="A63">
        <v>3</v>
      </c>
      <c r="B63">
        <v>26</v>
      </c>
      <c r="C63" t="s">
        <v>127</v>
      </c>
      <c r="D63">
        <v>10</v>
      </c>
      <c r="E63">
        <v>2070</v>
      </c>
    </row>
    <row r="64" spans="1:5" x14ac:dyDescent="0.2">
      <c r="A64">
        <v>3</v>
      </c>
      <c r="B64">
        <v>26</v>
      </c>
      <c r="C64" t="s">
        <v>127</v>
      </c>
      <c r="D64">
        <v>60</v>
      </c>
      <c r="E64">
        <v>2070</v>
      </c>
    </row>
    <row r="65" spans="1:5" x14ac:dyDescent="0.2">
      <c r="A65">
        <v>3</v>
      </c>
      <c r="B65">
        <v>26</v>
      </c>
      <c r="C65" t="s">
        <v>127</v>
      </c>
      <c r="D65">
        <v>40</v>
      </c>
      <c r="E65">
        <v>2070</v>
      </c>
    </row>
    <row r="66" spans="1:5" x14ac:dyDescent="0.2">
      <c r="A66">
        <v>4</v>
      </c>
      <c r="B66">
        <v>27</v>
      </c>
      <c r="C66" t="s">
        <v>126</v>
      </c>
      <c r="D66">
        <v>-1</v>
      </c>
      <c r="E66">
        <v>2070</v>
      </c>
    </row>
    <row r="67" spans="1:5" x14ac:dyDescent="0.2">
      <c r="A67">
        <v>3</v>
      </c>
      <c r="B67">
        <v>26</v>
      </c>
      <c r="C67" t="s">
        <v>128</v>
      </c>
      <c r="D67">
        <v>120</v>
      </c>
      <c r="E67">
        <v>2069</v>
      </c>
    </row>
    <row r="68" spans="1:5" x14ac:dyDescent="0.2">
      <c r="A68">
        <v>5</v>
      </c>
      <c r="B68">
        <v>26</v>
      </c>
      <c r="C68" t="s">
        <v>128</v>
      </c>
      <c r="D68">
        <v>120</v>
      </c>
      <c r="E68">
        <v>2069</v>
      </c>
    </row>
    <row r="69" spans="1:5" x14ac:dyDescent="0.2">
      <c r="A69">
        <v>2</v>
      </c>
      <c r="B69">
        <v>26</v>
      </c>
      <c r="C69" t="s">
        <v>126</v>
      </c>
      <c r="D69">
        <v>30</v>
      </c>
      <c r="E69">
        <v>2069</v>
      </c>
    </row>
    <row r="70" spans="1:5" x14ac:dyDescent="0.2">
      <c r="A70">
        <v>2</v>
      </c>
      <c r="B70">
        <v>27</v>
      </c>
      <c r="C70" t="s">
        <v>128</v>
      </c>
      <c r="D70">
        <v>-1</v>
      </c>
      <c r="E70">
        <v>2069</v>
      </c>
    </row>
    <row r="71" spans="1:5" x14ac:dyDescent="0.2">
      <c r="A71">
        <v>2</v>
      </c>
      <c r="B71">
        <v>27</v>
      </c>
      <c r="C71" t="s">
        <v>126</v>
      </c>
      <c r="D71">
        <v>-1</v>
      </c>
      <c r="E71">
        <v>2069</v>
      </c>
    </row>
    <row r="72" spans="1:5" x14ac:dyDescent="0.2">
      <c r="A72">
        <v>5</v>
      </c>
      <c r="B72">
        <v>26</v>
      </c>
      <c r="C72" t="s">
        <v>126</v>
      </c>
      <c r="D72">
        <v>40</v>
      </c>
      <c r="E72">
        <v>2068</v>
      </c>
    </row>
    <row r="73" spans="1:5" x14ac:dyDescent="0.2">
      <c r="A73">
        <v>3</v>
      </c>
      <c r="B73">
        <v>26</v>
      </c>
      <c r="C73" t="s">
        <v>128</v>
      </c>
      <c r="D73">
        <v>20</v>
      </c>
      <c r="E73">
        <v>2068</v>
      </c>
    </row>
    <row r="74" spans="1:5" x14ac:dyDescent="0.2">
      <c r="A74">
        <v>3</v>
      </c>
      <c r="B74">
        <v>26</v>
      </c>
      <c r="C74" t="s">
        <v>128</v>
      </c>
      <c r="D74">
        <v>30</v>
      </c>
      <c r="E74">
        <v>2068</v>
      </c>
    </row>
    <row r="75" spans="1:5" x14ac:dyDescent="0.2">
      <c r="A75">
        <v>1</v>
      </c>
      <c r="B75">
        <v>27</v>
      </c>
      <c r="C75" t="s">
        <v>126</v>
      </c>
      <c r="D75">
        <v>-1</v>
      </c>
      <c r="E75">
        <v>2068</v>
      </c>
    </row>
    <row r="76" spans="1:5" x14ac:dyDescent="0.2">
      <c r="A76">
        <v>1</v>
      </c>
      <c r="B76">
        <v>26</v>
      </c>
      <c r="C76" t="s">
        <v>128</v>
      </c>
      <c r="D76">
        <v>120</v>
      </c>
      <c r="E76">
        <v>2067</v>
      </c>
    </row>
    <row r="77" spans="1:5" x14ac:dyDescent="0.2">
      <c r="A77">
        <v>2</v>
      </c>
      <c r="B77">
        <v>26</v>
      </c>
      <c r="C77" t="s">
        <v>126</v>
      </c>
      <c r="D77">
        <v>20</v>
      </c>
      <c r="E77">
        <v>2067</v>
      </c>
    </row>
    <row r="78" spans="1:5" x14ac:dyDescent="0.2">
      <c r="A78">
        <v>4</v>
      </c>
      <c r="B78">
        <v>26</v>
      </c>
      <c r="C78" t="s">
        <v>126</v>
      </c>
      <c r="D78">
        <v>120</v>
      </c>
      <c r="E78">
        <v>2067</v>
      </c>
    </row>
    <row r="79" spans="1:5" x14ac:dyDescent="0.2">
      <c r="A79">
        <v>2</v>
      </c>
      <c r="B79">
        <v>26</v>
      </c>
      <c r="C79" t="s">
        <v>128</v>
      </c>
      <c r="D79">
        <v>40</v>
      </c>
      <c r="E79">
        <v>2066</v>
      </c>
    </row>
    <row r="80" spans="1:5" x14ac:dyDescent="0.2">
      <c r="A80">
        <v>4</v>
      </c>
      <c r="B80">
        <v>26</v>
      </c>
      <c r="C80" t="s">
        <v>126</v>
      </c>
      <c r="D80">
        <v>80</v>
      </c>
      <c r="E80">
        <v>2065</v>
      </c>
    </row>
    <row r="81" spans="1:8" x14ac:dyDescent="0.2">
      <c r="A81" s="5">
        <v>5</v>
      </c>
      <c r="B81" s="5">
        <v>26</v>
      </c>
      <c r="C81" s="5" t="s">
        <v>132</v>
      </c>
      <c r="D81" s="5">
        <v>30</v>
      </c>
      <c r="E81" s="1">
        <v>2065</v>
      </c>
    </row>
    <row r="82" spans="1:8" x14ac:dyDescent="0.2">
      <c r="A82">
        <v>1</v>
      </c>
      <c r="B82">
        <v>26</v>
      </c>
      <c r="C82" t="s">
        <v>128</v>
      </c>
      <c r="D82">
        <v>80</v>
      </c>
      <c r="E82">
        <v>2064</v>
      </c>
    </row>
    <row r="83" spans="1:8" x14ac:dyDescent="0.2">
      <c r="A83">
        <v>4</v>
      </c>
      <c r="B83">
        <v>26</v>
      </c>
      <c r="C83" t="s">
        <v>128</v>
      </c>
      <c r="D83">
        <v>120</v>
      </c>
      <c r="E83">
        <v>2064</v>
      </c>
    </row>
    <row r="84" spans="1:8" x14ac:dyDescent="0.2">
      <c r="A84">
        <v>2</v>
      </c>
      <c r="B84">
        <v>26</v>
      </c>
      <c r="C84" t="s">
        <v>126</v>
      </c>
      <c r="D84">
        <v>10</v>
      </c>
      <c r="E84">
        <v>2064</v>
      </c>
    </row>
    <row r="85" spans="1:8" x14ac:dyDescent="0.2">
      <c r="A85">
        <v>4</v>
      </c>
      <c r="B85">
        <v>26</v>
      </c>
      <c r="C85" t="s">
        <v>126</v>
      </c>
      <c r="D85">
        <v>20</v>
      </c>
      <c r="E85">
        <v>2064</v>
      </c>
    </row>
    <row r="86" spans="1:8" x14ac:dyDescent="0.2">
      <c r="A86">
        <v>3</v>
      </c>
      <c r="B86">
        <v>26</v>
      </c>
      <c r="C86" t="s">
        <v>128</v>
      </c>
      <c r="D86">
        <v>40</v>
      </c>
      <c r="E86">
        <v>2063</v>
      </c>
    </row>
    <row r="87" spans="1:8" x14ac:dyDescent="0.2">
      <c r="A87">
        <v>2</v>
      </c>
      <c r="B87">
        <v>26</v>
      </c>
      <c r="C87" t="s">
        <v>127</v>
      </c>
      <c r="D87">
        <v>60</v>
      </c>
      <c r="E87">
        <v>2063</v>
      </c>
    </row>
    <row r="88" spans="1:8" x14ac:dyDescent="0.2">
      <c r="A88">
        <v>1</v>
      </c>
      <c r="B88">
        <v>26</v>
      </c>
      <c r="C88" t="s">
        <v>126</v>
      </c>
      <c r="D88">
        <v>10</v>
      </c>
      <c r="E88">
        <v>2063</v>
      </c>
    </row>
    <row r="89" spans="1:8" x14ac:dyDescent="0.2">
      <c r="A89">
        <v>5</v>
      </c>
      <c r="B89">
        <v>26</v>
      </c>
      <c r="C89" t="s">
        <v>127</v>
      </c>
      <c r="D89">
        <v>30</v>
      </c>
      <c r="E89">
        <v>2062</v>
      </c>
    </row>
    <row r="90" spans="1:8" x14ac:dyDescent="0.2">
      <c r="A90">
        <v>2</v>
      </c>
      <c r="B90">
        <v>26</v>
      </c>
      <c r="C90" t="s">
        <v>127</v>
      </c>
      <c r="D90">
        <v>40</v>
      </c>
      <c r="E90">
        <v>2062</v>
      </c>
    </row>
    <row r="91" spans="1:8" x14ac:dyDescent="0.2">
      <c r="A91">
        <v>4</v>
      </c>
      <c r="B91">
        <v>26</v>
      </c>
      <c r="C91" t="s">
        <v>128</v>
      </c>
      <c r="D91">
        <v>40</v>
      </c>
      <c r="E91">
        <v>2061</v>
      </c>
    </row>
    <row r="92" spans="1:8" x14ac:dyDescent="0.2">
      <c r="A92">
        <v>1</v>
      </c>
      <c r="B92">
        <v>26</v>
      </c>
      <c r="C92" t="s">
        <v>126</v>
      </c>
      <c r="D92">
        <v>30</v>
      </c>
      <c r="E92">
        <v>2061</v>
      </c>
      <c r="H92" s="1"/>
    </row>
    <row r="93" spans="1:8" x14ac:dyDescent="0.2">
      <c r="A93">
        <v>1</v>
      </c>
      <c r="B93">
        <v>26</v>
      </c>
      <c r="C93" t="s">
        <v>126</v>
      </c>
      <c r="D93">
        <v>120</v>
      </c>
      <c r="E93">
        <v>2060</v>
      </c>
      <c r="H93" s="1"/>
    </row>
    <row r="94" spans="1:8" x14ac:dyDescent="0.2">
      <c r="A94">
        <v>2</v>
      </c>
      <c r="B94">
        <v>26</v>
      </c>
      <c r="C94" t="s">
        <v>126</v>
      </c>
      <c r="D94">
        <v>120</v>
      </c>
      <c r="E94">
        <v>2060</v>
      </c>
      <c r="H94" s="1"/>
    </row>
    <row r="95" spans="1:8" x14ac:dyDescent="0.2">
      <c r="A95">
        <v>5</v>
      </c>
      <c r="B95">
        <v>26</v>
      </c>
      <c r="C95" t="s">
        <v>127</v>
      </c>
      <c r="D95">
        <v>10</v>
      </c>
      <c r="E95">
        <v>2060</v>
      </c>
    </row>
    <row r="96" spans="1:8" x14ac:dyDescent="0.2">
      <c r="A96">
        <v>1</v>
      </c>
      <c r="B96">
        <v>26</v>
      </c>
      <c r="C96" t="s">
        <v>128</v>
      </c>
      <c r="D96">
        <v>10</v>
      </c>
      <c r="E96">
        <v>2060</v>
      </c>
    </row>
    <row r="97" spans="1:5" x14ac:dyDescent="0.2">
      <c r="A97">
        <v>4</v>
      </c>
      <c r="B97">
        <v>26</v>
      </c>
      <c r="C97" t="s">
        <v>128</v>
      </c>
      <c r="D97">
        <v>10</v>
      </c>
      <c r="E97">
        <v>2060</v>
      </c>
    </row>
    <row r="98" spans="1:5" x14ac:dyDescent="0.2">
      <c r="A98">
        <v>1</v>
      </c>
      <c r="B98">
        <v>26</v>
      </c>
      <c r="C98" t="s">
        <v>128</v>
      </c>
      <c r="D98">
        <v>20</v>
      </c>
      <c r="E98">
        <v>2059</v>
      </c>
    </row>
    <row r="99" spans="1:5" x14ac:dyDescent="0.2">
      <c r="A99">
        <v>5</v>
      </c>
      <c r="B99">
        <v>26</v>
      </c>
      <c r="C99" t="s">
        <v>128</v>
      </c>
      <c r="D99">
        <v>80</v>
      </c>
      <c r="E99">
        <v>2059</v>
      </c>
    </row>
    <row r="100" spans="1:5" x14ac:dyDescent="0.2">
      <c r="A100">
        <v>4</v>
      </c>
      <c r="B100">
        <v>26</v>
      </c>
      <c r="C100" t="s">
        <v>126</v>
      </c>
      <c r="D100">
        <v>10</v>
      </c>
      <c r="E100">
        <v>2058</v>
      </c>
    </row>
    <row r="101" spans="1:5" x14ac:dyDescent="0.2">
      <c r="A101">
        <v>5</v>
      </c>
      <c r="B101">
        <v>26</v>
      </c>
      <c r="C101" t="s">
        <v>127</v>
      </c>
      <c r="D101">
        <v>40</v>
      </c>
      <c r="E101">
        <v>2056</v>
      </c>
    </row>
    <row r="102" spans="1:5" x14ac:dyDescent="0.2">
      <c r="A102">
        <v>1</v>
      </c>
      <c r="B102">
        <v>26</v>
      </c>
      <c r="C102" t="s">
        <v>127</v>
      </c>
      <c r="D102">
        <v>20</v>
      </c>
      <c r="E102">
        <v>2055</v>
      </c>
    </row>
    <row r="103" spans="1:5" x14ac:dyDescent="0.2">
      <c r="A103">
        <v>3</v>
      </c>
      <c r="B103">
        <v>26</v>
      </c>
      <c r="C103" t="s">
        <v>126</v>
      </c>
      <c r="D103">
        <v>120</v>
      </c>
      <c r="E103">
        <v>2053</v>
      </c>
    </row>
    <row r="104" spans="1:5" x14ac:dyDescent="0.2">
      <c r="A104">
        <v>2</v>
      </c>
      <c r="B104">
        <v>26</v>
      </c>
      <c r="C104" t="s">
        <v>126</v>
      </c>
      <c r="D104">
        <v>80</v>
      </c>
      <c r="E104">
        <v>2052</v>
      </c>
    </row>
    <row r="105" spans="1:5" x14ac:dyDescent="0.2">
      <c r="A105">
        <v>3</v>
      </c>
      <c r="B105">
        <v>26</v>
      </c>
      <c r="C105" t="s">
        <v>128</v>
      </c>
      <c r="D105">
        <v>180</v>
      </c>
      <c r="E105">
        <v>2051</v>
      </c>
    </row>
    <row r="106" spans="1:5" x14ac:dyDescent="0.2">
      <c r="A106">
        <v>3</v>
      </c>
      <c r="B106">
        <v>26</v>
      </c>
      <c r="C106" t="s">
        <v>126</v>
      </c>
      <c r="D106">
        <v>80</v>
      </c>
      <c r="E106">
        <v>2050</v>
      </c>
    </row>
    <row r="107" spans="1:5" x14ac:dyDescent="0.2">
      <c r="A107">
        <v>2</v>
      </c>
      <c r="B107">
        <v>26</v>
      </c>
      <c r="C107" t="s">
        <v>128</v>
      </c>
      <c r="D107">
        <v>180</v>
      </c>
      <c r="E107">
        <v>2038</v>
      </c>
    </row>
    <row r="108" spans="1:5" x14ac:dyDescent="0.2">
      <c r="A108">
        <v>1</v>
      </c>
      <c r="B108">
        <v>26</v>
      </c>
      <c r="C108" t="s">
        <v>128</v>
      </c>
      <c r="D108">
        <v>180</v>
      </c>
      <c r="E108">
        <v>2036</v>
      </c>
    </row>
    <row r="109" spans="1:5" x14ac:dyDescent="0.2">
      <c r="A109">
        <v>5</v>
      </c>
      <c r="B109">
        <v>26</v>
      </c>
      <c r="C109" t="s">
        <v>126</v>
      </c>
      <c r="D109">
        <v>120</v>
      </c>
      <c r="E109">
        <v>2031</v>
      </c>
    </row>
    <row r="110" spans="1:5" x14ac:dyDescent="0.2">
      <c r="A110">
        <v>5</v>
      </c>
      <c r="B110">
        <v>26</v>
      </c>
      <c r="C110" t="s">
        <v>128</v>
      </c>
      <c r="D110">
        <v>180</v>
      </c>
      <c r="E110">
        <v>2030</v>
      </c>
    </row>
    <row r="111" spans="1:5" x14ac:dyDescent="0.2">
      <c r="A111">
        <v>4</v>
      </c>
      <c r="B111">
        <v>26</v>
      </c>
      <c r="C111" t="s">
        <v>128</v>
      </c>
      <c r="D111">
        <v>180</v>
      </c>
      <c r="E111">
        <v>2025</v>
      </c>
    </row>
  </sheetData>
  <phoneticPr fontId="2" type="noConversion"/>
  <pageMargins left="0.7" right="0.7" top="0.75" bottom="0.75" header="0.3" footer="0.3"/>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323D-7020-CE40-AC37-9A2FAB04FB93}">
  <dimension ref="A1:U1711"/>
  <sheetViews>
    <sheetView topLeftCell="A85" workbookViewId="0">
      <selection activeCell="S10" sqref="M6:S10"/>
    </sheetView>
  </sheetViews>
  <sheetFormatPr baseColWidth="10" defaultRowHeight="16" x14ac:dyDescent="0.2"/>
  <cols>
    <col min="6" max="6" width="12.83203125" customWidth="1"/>
    <col min="13" max="13" width="13" bestFit="1" customWidth="1"/>
    <col min="14" max="14" width="16.6640625" bestFit="1" customWidth="1"/>
    <col min="15" max="15" width="15.6640625" bestFit="1" customWidth="1"/>
    <col min="16" max="16" width="16.6640625" bestFit="1" customWidth="1"/>
    <col min="17" max="17" width="15.6640625" bestFit="1" customWidth="1"/>
    <col min="18" max="18" width="16.6640625" bestFit="1" customWidth="1"/>
    <col min="19" max="19" width="15.6640625" bestFit="1" customWidth="1"/>
    <col min="20" max="20" width="21.5" bestFit="1" customWidth="1"/>
    <col min="21" max="21" width="20.5" bestFit="1" customWidth="1"/>
    <col min="22" max="22" width="13.33203125" bestFit="1" customWidth="1"/>
    <col min="23" max="23" width="18.83203125" bestFit="1" customWidth="1"/>
    <col min="24" max="24" width="19" bestFit="1" customWidth="1"/>
    <col min="25" max="25" width="18.1640625" bestFit="1" customWidth="1"/>
  </cols>
  <sheetData>
    <row r="1" spans="1:21" x14ac:dyDescent="0.2">
      <c r="A1" t="s">
        <v>23</v>
      </c>
      <c r="B1" t="s">
        <v>110</v>
      </c>
      <c r="C1" t="s">
        <v>82</v>
      </c>
      <c r="D1" t="s">
        <v>111</v>
      </c>
      <c r="E1" t="s">
        <v>135</v>
      </c>
      <c r="F1" t="s">
        <v>88</v>
      </c>
      <c r="G1" t="s">
        <v>136</v>
      </c>
      <c r="H1" t="s">
        <v>178</v>
      </c>
    </row>
    <row r="2" spans="1:21" x14ac:dyDescent="0.2">
      <c r="A2" s="1">
        <v>1</v>
      </c>
      <c r="B2">
        <v>26</v>
      </c>
      <c r="C2">
        <v>10</v>
      </c>
      <c r="D2" t="s">
        <v>140</v>
      </c>
      <c r="E2" t="s">
        <v>133</v>
      </c>
      <c r="F2">
        <v>1533763</v>
      </c>
      <c r="G2">
        <v>39207</v>
      </c>
      <c r="H2">
        <f>Table14[[#This Row],[Size]]/1000</f>
        <v>39.207000000000001</v>
      </c>
    </row>
    <row r="3" spans="1:21" x14ac:dyDescent="0.2">
      <c r="A3" s="1">
        <v>1</v>
      </c>
      <c r="B3">
        <v>26</v>
      </c>
      <c r="C3">
        <v>10</v>
      </c>
      <c r="D3" t="s">
        <v>140</v>
      </c>
      <c r="E3" t="s">
        <v>133</v>
      </c>
      <c r="F3">
        <v>1616093</v>
      </c>
      <c r="G3">
        <v>43227</v>
      </c>
      <c r="H3">
        <f>Table14[[#This Row],[Size]]/1000</f>
        <v>43.226999999999997</v>
      </c>
      <c r="N3" s="2" t="s">
        <v>15</v>
      </c>
    </row>
    <row r="4" spans="1:21" x14ac:dyDescent="0.2">
      <c r="A4" s="1">
        <v>1</v>
      </c>
      <c r="B4">
        <v>26</v>
      </c>
      <c r="C4">
        <v>10</v>
      </c>
      <c r="D4" t="s">
        <v>140</v>
      </c>
      <c r="E4" t="s">
        <v>133</v>
      </c>
      <c r="F4">
        <v>1776773</v>
      </c>
      <c r="G4">
        <v>5774</v>
      </c>
      <c r="H4">
        <f>Table14[[#This Row],[Size]]/1000</f>
        <v>5.774</v>
      </c>
      <c r="N4" t="s">
        <v>140</v>
      </c>
      <c r="P4" t="s">
        <v>141</v>
      </c>
      <c r="R4" t="s">
        <v>146</v>
      </c>
      <c r="T4" t="s">
        <v>180</v>
      </c>
      <c r="U4" t="s">
        <v>181</v>
      </c>
    </row>
    <row r="5" spans="1:21" x14ac:dyDescent="0.2">
      <c r="A5" s="1">
        <v>1</v>
      </c>
      <c r="B5">
        <v>26</v>
      </c>
      <c r="C5">
        <v>10</v>
      </c>
      <c r="D5" t="s">
        <v>140</v>
      </c>
      <c r="E5" t="s">
        <v>133</v>
      </c>
      <c r="F5">
        <v>1875707</v>
      </c>
      <c r="G5">
        <v>25405</v>
      </c>
      <c r="H5">
        <f>Table14[[#This Row],[Size]]/1000</f>
        <v>25.405000000000001</v>
      </c>
      <c r="M5" s="2" t="s">
        <v>17</v>
      </c>
      <c r="N5" t="s">
        <v>179</v>
      </c>
      <c r="O5" t="s">
        <v>182</v>
      </c>
      <c r="P5" t="s">
        <v>179</v>
      </c>
      <c r="Q5" t="s">
        <v>182</v>
      </c>
      <c r="R5" t="s">
        <v>179</v>
      </c>
      <c r="S5" t="s">
        <v>182</v>
      </c>
    </row>
    <row r="6" spans="1:21" x14ac:dyDescent="0.2">
      <c r="A6" s="1">
        <v>1</v>
      </c>
      <c r="B6">
        <v>26</v>
      </c>
      <c r="C6">
        <v>10</v>
      </c>
      <c r="D6" t="s">
        <v>140</v>
      </c>
      <c r="E6" t="s">
        <v>133</v>
      </c>
      <c r="F6">
        <v>1984898</v>
      </c>
      <c r="G6">
        <v>18571</v>
      </c>
      <c r="H6">
        <f>Table14[[#This Row],[Size]]/1000</f>
        <v>18.571000000000002</v>
      </c>
      <c r="M6" s="3">
        <v>0</v>
      </c>
      <c r="N6" s="16">
        <v>14.393549999999999</v>
      </c>
      <c r="O6" s="16">
        <v>8.4176839257744938</v>
      </c>
      <c r="P6" s="16">
        <v>10.943050000000001</v>
      </c>
      <c r="Q6" s="16">
        <v>5.5557209487249208</v>
      </c>
      <c r="R6" s="16">
        <v>10.252279999999999</v>
      </c>
      <c r="S6" s="16">
        <v>5.8689187792965596</v>
      </c>
      <c r="T6" s="16">
        <v>11.862959999999992</v>
      </c>
      <c r="U6" s="16">
        <v>6.9554333645981083</v>
      </c>
    </row>
    <row r="7" spans="1:21" x14ac:dyDescent="0.2">
      <c r="A7" s="1">
        <v>1</v>
      </c>
      <c r="B7">
        <v>26</v>
      </c>
      <c r="C7">
        <v>10</v>
      </c>
      <c r="D7" t="s">
        <v>140</v>
      </c>
      <c r="E7" t="s">
        <v>133</v>
      </c>
      <c r="F7">
        <v>2066282</v>
      </c>
      <c r="G7">
        <v>14283</v>
      </c>
      <c r="H7">
        <f>Table14[[#This Row],[Size]]/1000</f>
        <v>14.282999999999999</v>
      </c>
      <c r="M7" s="3">
        <v>10</v>
      </c>
      <c r="N7" s="16">
        <v>15.690000000000005</v>
      </c>
      <c r="O7" s="16">
        <v>8.0716500126433477</v>
      </c>
      <c r="P7" s="16">
        <v>11.350227272727276</v>
      </c>
      <c r="Q7" s="16">
        <v>5.1451884295325891</v>
      </c>
      <c r="R7" s="16">
        <v>10.580945454545461</v>
      </c>
      <c r="S7" s="16">
        <v>5.3161897920648213</v>
      </c>
      <c r="T7" s="16">
        <v>12.540390909090892</v>
      </c>
      <c r="U7" s="16">
        <v>6.6927737196570023</v>
      </c>
    </row>
    <row r="8" spans="1:21" x14ac:dyDescent="0.2">
      <c r="A8" s="1">
        <v>1</v>
      </c>
      <c r="B8">
        <v>26</v>
      </c>
      <c r="C8">
        <v>10</v>
      </c>
      <c r="D8" t="s">
        <v>140</v>
      </c>
      <c r="E8" t="s">
        <v>133</v>
      </c>
      <c r="F8">
        <v>2108222</v>
      </c>
      <c r="G8">
        <v>9191</v>
      </c>
      <c r="H8">
        <f>Table14[[#This Row],[Size]]/1000</f>
        <v>9.1910000000000007</v>
      </c>
      <c r="M8" s="3">
        <v>20</v>
      </c>
      <c r="N8" s="16">
        <v>16.335433333333324</v>
      </c>
      <c r="O8" s="16">
        <v>10.196341788164258</v>
      </c>
      <c r="P8" s="16">
        <v>11.790600000000007</v>
      </c>
      <c r="Q8" s="16">
        <v>4.9444735084364639</v>
      </c>
      <c r="R8" s="16">
        <v>10.243458333333331</v>
      </c>
      <c r="S8" s="16">
        <v>4.2843950866783418</v>
      </c>
      <c r="T8" s="16">
        <v>12.789830555555556</v>
      </c>
      <c r="U8" s="16">
        <v>7.4400094484065589</v>
      </c>
    </row>
    <row r="9" spans="1:21" x14ac:dyDescent="0.2">
      <c r="A9" s="1">
        <v>1</v>
      </c>
      <c r="B9">
        <v>26</v>
      </c>
      <c r="C9">
        <v>10</v>
      </c>
      <c r="D9" t="s">
        <v>140</v>
      </c>
      <c r="E9" t="s">
        <v>133</v>
      </c>
      <c r="F9">
        <v>2153207</v>
      </c>
      <c r="G9">
        <v>9191</v>
      </c>
      <c r="H9">
        <f>Table14[[#This Row],[Size]]/1000</f>
        <v>9.1910000000000007</v>
      </c>
      <c r="M9" s="3">
        <v>30</v>
      </c>
      <c r="N9" s="16">
        <v>15.450475000000001</v>
      </c>
      <c r="O9" s="16">
        <v>8.6237753679005493</v>
      </c>
      <c r="P9" s="16">
        <v>11.194858333333332</v>
      </c>
      <c r="Q9" s="16">
        <v>4.6263728070173737</v>
      </c>
      <c r="R9" s="16">
        <v>10.253508333333338</v>
      </c>
      <c r="S9" s="16">
        <v>4.3177747536733841</v>
      </c>
      <c r="T9" s="16">
        <v>12.29961388888889</v>
      </c>
      <c r="U9" s="16">
        <v>6.5614090199305402</v>
      </c>
    </row>
    <row r="10" spans="1:21" x14ac:dyDescent="0.2">
      <c r="A10" s="1">
        <v>1</v>
      </c>
      <c r="B10">
        <v>26</v>
      </c>
      <c r="C10">
        <v>10</v>
      </c>
      <c r="D10" t="s">
        <v>140</v>
      </c>
      <c r="E10" t="s">
        <v>133</v>
      </c>
      <c r="F10">
        <v>2287733</v>
      </c>
      <c r="G10">
        <v>15958</v>
      </c>
      <c r="H10">
        <f>Table14[[#This Row],[Size]]/1000</f>
        <v>15.958</v>
      </c>
      <c r="M10" s="3">
        <v>40</v>
      </c>
      <c r="N10" s="16">
        <v>16.140575000000002</v>
      </c>
      <c r="O10" s="16">
        <v>9.6625649566016456</v>
      </c>
      <c r="P10" s="16">
        <v>12.614141666666663</v>
      </c>
      <c r="Q10" s="16">
        <v>5.5471751025560225</v>
      </c>
      <c r="R10" s="16">
        <v>10.838641666666661</v>
      </c>
      <c r="S10" s="16">
        <v>4.903170849881068</v>
      </c>
      <c r="T10" s="16">
        <v>13.197786111111101</v>
      </c>
      <c r="U10" s="16">
        <v>7.3475320326513511</v>
      </c>
    </row>
    <row r="11" spans="1:21" x14ac:dyDescent="0.2">
      <c r="A11" s="1">
        <v>1</v>
      </c>
      <c r="B11">
        <v>26</v>
      </c>
      <c r="C11">
        <v>10</v>
      </c>
      <c r="D11" t="s">
        <v>140</v>
      </c>
      <c r="E11" t="s">
        <v>133</v>
      </c>
      <c r="F11">
        <v>2568993</v>
      </c>
      <c r="G11">
        <v>6712</v>
      </c>
      <c r="H11">
        <f>Table14[[#This Row],[Size]]/1000</f>
        <v>6.7119999999999997</v>
      </c>
      <c r="M11" s="3" t="s">
        <v>16</v>
      </c>
      <c r="N11" s="16">
        <v>15.642864912280697</v>
      </c>
      <c r="O11" s="16">
        <v>9.0591451123300768</v>
      </c>
      <c r="P11" s="16">
        <v>11.60488070175437</v>
      </c>
      <c r="Q11" s="16">
        <v>5.1781657883136303</v>
      </c>
      <c r="R11" s="16">
        <v>10.437552631578949</v>
      </c>
      <c r="S11" s="16">
        <v>4.9225819237463977</v>
      </c>
      <c r="T11" s="16">
        <v>12.56176608187134</v>
      </c>
      <c r="U11" s="16">
        <v>7.0210957833576888</v>
      </c>
    </row>
    <row r="12" spans="1:21" x14ac:dyDescent="0.2">
      <c r="A12" s="1">
        <v>1</v>
      </c>
      <c r="B12">
        <v>26</v>
      </c>
      <c r="C12">
        <v>10</v>
      </c>
      <c r="D12" t="s">
        <v>140</v>
      </c>
      <c r="E12" t="s">
        <v>133</v>
      </c>
      <c r="F12">
        <v>3711901</v>
      </c>
      <c r="G12">
        <v>11536</v>
      </c>
      <c r="H12">
        <f>Table14[[#This Row],[Size]]/1000</f>
        <v>11.536</v>
      </c>
    </row>
    <row r="13" spans="1:21" x14ac:dyDescent="0.2">
      <c r="A13" s="1">
        <v>1</v>
      </c>
      <c r="B13">
        <v>26</v>
      </c>
      <c r="C13">
        <v>10</v>
      </c>
      <c r="D13" t="s">
        <v>140</v>
      </c>
      <c r="E13" t="s">
        <v>38</v>
      </c>
      <c r="F13">
        <v>1424453</v>
      </c>
      <c r="G13">
        <v>27080</v>
      </c>
      <c r="H13">
        <f>Table14[[#This Row],[Size]]/1000</f>
        <v>27.08</v>
      </c>
    </row>
    <row r="14" spans="1:21" x14ac:dyDescent="0.2">
      <c r="A14" s="1">
        <v>1</v>
      </c>
      <c r="B14">
        <v>26</v>
      </c>
      <c r="C14">
        <v>10</v>
      </c>
      <c r="D14" t="s">
        <v>140</v>
      </c>
      <c r="E14" t="s">
        <v>38</v>
      </c>
      <c r="F14">
        <v>1611604</v>
      </c>
      <c r="G14">
        <v>38939</v>
      </c>
      <c r="H14">
        <f>Table14[[#This Row],[Size]]/1000</f>
        <v>38.939</v>
      </c>
    </row>
    <row r="15" spans="1:21" x14ac:dyDescent="0.2">
      <c r="A15" s="1">
        <v>1</v>
      </c>
      <c r="B15">
        <v>26</v>
      </c>
      <c r="C15">
        <v>10</v>
      </c>
      <c r="D15" t="s">
        <v>140</v>
      </c>
      <c r="E15" t="s">
        <v>38</v>
      </c>
      <c r="F15">
        <v>1677925</v>
      </c>
      <c r="G15">
        <v>7784</v>
      </c>
      <c r="H15">
        <f>Table14[[#This Row],[Size]]/1000</f>
        <v>7.7839999999999998</v>
      </c>
    </row>
    <row r="16" spans="1:21" x14ac:dyDescent="0.2">
      <c r="A16" s="1">
        <v>1</v>
      </c>
      <c r="B16">
        <v>26</v>
      </c>
      <c r="C16">
        <v>10</v>
      </c>
      <c r="D16" t="s">
        <v>140</v>
      </c>
      <c r="E16" t="s">
        <v>38</v>
      </c>
      <c r="F16">
        <v>1851763</v>
      </c>
      <c r="G16">
        <v>5774</v>
      </c>
      <c r="H16">
        <f>Table14[[#This Row],[Size]]/1000</f>
        <v>5.774</v>
      </c>
    </row>
    <row r="17" spans="1:8" x14ac:dyDescent="0.2">
      <c r="A17" s="1">
        <v>1</v>
      </c>
      <c r="B17">
        <v>26</v>
      </c>
      <c r="C17">
        <v>10</v>
      </c>
      <c r="D17" t="s">
        <v>140</v>
      </c>
      <c r="E17" t="s">
        <v>38</v>
      </c>
      <c r="F17">
        <v>1979546</v>
      </c>
      <c r="G17">
        <v>16226</v>
      </c>
      <c r="H17">
        <f>Table14[[#This Row],[Size]]/1000</f>
        <v>16.225999999999999</v>
      </c>
    </row>
    <row r="18" spans="1:8" x14ac:dyDescent="0.2">
      <c r="A18" s="1">
        <v>1</v>
      </c>
      <c r="B18">
        <v>26</v>
      </c>
      <c r="C18">
        <v>10</v>
      </c>
      <c r="D18" t="s">
        <v>140</v>
      </c>
      <c r="E18" t="s">
        <v>38</v>
      </c>
      <c r="F18">
        <v>2034159</v>
      </c>
      <c r="G18">
        <v>13211</v>
      </c>
      <c r="H18">
        <f>Table14[[#This Row],[Size]]/1000</f>
        <v>13.211</v>
      </c>
    </row>
    <row r="19" spans="1:8" x14ac:dyDescent="0.2">
      <c r="A19" s="1">
        <v>1</v>
      </c>
      <c r="B19">
        <v>26</v>
      </c>
      <c r="C19">
        <v>10</v>
      </c>
      <c r="D19" t="s">
        <v>140</v>
      </c>
      <c r="E19" t="s">
        <v>38</v>
      </c>
      <c r="F19">
        <v>2075792</v>
      </c>
      <c r="G19">
        <v>17834</v>
      </c>
      <c r="H19">
        <f>Table14[[#This Row],[Size]]/1000</f>
        <v>17.834</v>
      </c>
    </row>
    <row r="20" spans="1:8" x14ac:dyDescent="0.2">
      <c r="A20" s="1">
        <v>1</v>
      </c>
      <c r="B20">
        <v>26</v>
      </c>
      <c r="C20">
        <v>10</v>
      </c>
      <c r="D20" t="s">
        <v>140</v>
      </c>
      <c r="E20" t="s">
        <v>38</v>
      </c>
      <c r="F20">
        <v>2116885</v>
      </c>
      <c r="G20">
        <v>9191</v>
      </c>
      <c r="H20">
        <f>Table14[[#This Row],[Size]]/1000</f>
        <v>9.1910000000000007</v>
      </c>
    </row>
    <row r="21" spans="1:8" x14ac:dyDescent="0.2">
      <c r="A21" s="1">
        <v>1</v>
      </c>
      <c r="B21">
        <v>26</v>
      </c>
      <c r="C21">
        <v>10</v>
      </c>
      <c r="D21" t="s">
        <v>140</v>
      </c>
      <c r="E21" t="s">
        <v>38</v>
      </c>
      <c r="F21">
        <v>2280569</v>
      </c>
      <c r="G21">
        <v>10531</v>
      </c>
      <c r="H21">
        <f>Table14[[#This Row],[Size]]/1000</f>
        <v>10.531000000000001</v>
      </c>
    </row>
    <row r="22" spans="1:8" x14ac:dyDescent="0.2">
      <c r="A22" s="1">
        <v>1</v>
      </c>
      <c r="B22">
        <v>26</v>
      </c>
      <c r="C22">
        <v>10</v>
      </c>
      <c r="D22" t="s">
        <v>140</v>
      </c>
      <c r="E22" t="s">
        <v>38</v>
      </c>
      <c r="F22">
        <v>2525660</v>
      </c>
      <c r="G22">
        <v>15623</v>
      </c>
      <c r="H22">
        <f>Table14[[#This Row],[Size]]/1000</f>
        <v>15.622999999999999</v>
      </c>
    </row>
    <row r="23" spans="1:8" x14ac:dyDescent="0.2">
      <c r="A23" s="1">
        <v>1</v>
      </c>
      <c r="B23">
        <v>26</v>
      </c>
      <c r="C23">
        <v>10</v>
      </c>
      <c r="D23" t="s">
        <v>140</v>
      </c>
      <c r="E23" t="s">
        <v>38</v>
      </c>
      <c r="F23">
        <v>2629760</v>
      </c>
      <c r="G23">
        <v>17231</v>
      </c>
      <c r="H23">
        <f>Table14[[#This Row],[Size]]/1000</f>
        <v>17.231000000000002</v>
      </c>
    </row>
    <row r="24" spans="1:8" x14ac:dyDescent="0.2">
      <c r="A24" s="1">
        <v>1</v>
      </c>
      <c r="B24">
        <v>26</v>
      </c>
      <c r="C24">
        <v>10</v>
      </c>
      <c r="D24" t="s">
        <v>146</v>
      </c>
      <c r="E24" t="s">
        <v>133</v>
      </c>
      <c r="F24">
        <v>1533686</v>
      </c>
      <c r="G24">
        <v>7851</v>
      </c>
      <c r="H24">
        <f>Table14[[#This Row],[Size]]/1000</f>
        <v>7.851</v>
      </c>
    </row>
    <row r="25" spans="1:8" x14ac:dyDescent="0.2">
      <c r="A25" s="1">
        <v>1</v>
      </c>
      <c r="B25">
        <v>26</v>
      </c>
      <c r="C25">
        <v>10</v>
      </c>
      <c r="D25" t="s">
        <v>146</v>
      </c>
      <c r="E25" t="s">
        <v>133</v>
      </c>
      <c r="F25">
        <v>1616910</v>
      </c>
      <c r="G25">
        <v>12340</v>
      </c>
      <c r="H25">
        <f>Table14[[#This Row],[Size]]/1000</f>
        <v>12.34</v>
      </c>
    </row>
    <row r="26" spans="1:8" x14ac:dyDescent="0.2">
      <c r="A26" s="1">
        <v>1</v>
      </c>
      <c r="B26">
        <v>26</v>
      </c>
      <c r="C26">
        <v>10</v>
      </c>
      <c r="D26" t="s">
        <v>146</v>
      </c>
      <c r="E26" t="s">
        <v>133</v>
      </c>
      <c r="F26">
        <v>1776720</v>
      </c>
      <c r="G26">
        <v>8990</v>
      </c>
      <c r="H26">
        <f>Table14[[#This Row],[Size]]/1000</f>
        <v>8.99</v>
      </c>
    </row>
    <row r="27" spans="1:8" x14ac:dyDescent="0.2">
      <c r="A27" s="1">
        <v>1</v>
      </c>
      <c r="B27">
        <v>26</v>
      </c>
      <c r="C27">
        <v>10</v>
      </c>
      <c r="D27" t="s">
        <v>146</v>
      </c>
      <c r="E27" t="s">
        <v>133</v>
      </c>
      <c r="F27">
        <v>1875677</v>
      </c>
      <c r="G27">
        <v>7985</v>
      </c>
      <c r="H27">
        <f>Table14[[#This Row],[Size]]/1000</f>
        <v>7.9850000000000003</v>
      </c>
    </row>
    <row r="28" spans="1:8" x14ac:dyDescent="0.2">
      <c r="A28" s="1">
        <v>1</v>
      </c>
      <c r="B28">
        <v>26</v>
      </c>
      <c r="C28">
        <v>10</v>
      </c>
      <c r="D28" t="s">
        <v>146</v>
      </c>
      <c r="E28" t="s">
        <v>133</v>
      </c>
      <c r="F28">
        <v>1985636</v>
      </c>
      <c r="G28">
        <v>6109</v>
      </c>
      <c r="H28">
        <f>Table14[[#This Row],[Size]]/1000</f>
        <v>6.109</v>
      </c>
    </row>
    <row r="29" spans="1:8" x14ac:dyDescent="0.2">
      <c r="A29" s="1">
        <v>1</v>
      </c>
      <c r="B29">
        <v>26</v>
      </c>
      <c r="C29">
        <v>10</v>
      </c>
      <c r="D29" t="s">
        <v>146</v>
      </c>
      <c r="E29" t="s">
        <v>133</v>
      </c>
      <c r="F29">
        <v>2066686</v>
      </c>
      <c r="G29">
        <v>24266</v>
      </c>
      <c r="H29">
        <f>Table14[[#This Row],[Size]]/1000</f>
        <v>24.265999999999998</v>
      </c>
    </row>
    <row r="30" spans="1:8" x14ac:dyDescent="0.2">
      <c r="A30" s="1">
        <v>1</v>
      </c>
      <c r="B30">
        <v>26</v>
      </c>
      <c r="C30">
        <v>10</v>
      </c>
      <c r="D30" t="s">
        <v>146</v>
      </c>
      <c r="E30" t="s">
        <v>133</v>
      </c>
      <c r="F30">
        <v>2108653</v>
      </c>
      <c r="G30">
        <v>12407</v>
      </c>
      <c r="H30">
        <f>Table14[[#This Row],[Size]]/1000</f>
        <v>12.407</v>
      </c>
    </row>
    <row r="31" spans="1:8" x14ac:dyDescent="0.2">
      <c r="A31" s="1">
        <v>1</v>
      </c>
      <c r="B31">
        <v>26</v>
      </c>
      <c r="C31">
        <v>10</v>
      </c>
      <c r="D31" t="s">
        <v>146</v>
      </c>
      <c r="E31" t="s">
        <v>133</v>
      </c>
      <c r="F31">
        <v>2153179</v>
      </c>
      <c r="G31">
        <v>12407</v>
      </c>
      <c r="H31">
        <f>Table14[[#This Row],[Size]]/1000</f>
        <v>12.407</v>
      </c>
    </row>
    <row r="32" spans="1:8" x14ac:dyDescent="0.2">
      <c r="A32" s="1">
        <v>1</v>
      </c>
      <c r="B32">
        <v>26</v>
      </c>
      <c r="C32">
        <v>10</v>
      </c>
      <c r="D32" t="s">
        <v>146</v>
      </c>
      <c r="E32" t="s">
        <v>133</v>
      </c>
      <c r="F32">
        <v>2287650</v>
      </c>
      <c r="G32">
        <v>5774</v>
      </c>
      <c r="H32">
        <f>Table14[[#This Row],[Size]]/1000</f>
        <v>5.774</v>
      </c>
    </row>
    <row r="33" spans="1:8" x14ac:dyDescent="0.2">
      <c r="A33" s="1">
        <v>1</v>
      </c>
      <c r="B33">
        <v>26</v>
      </c>
      <c r="C33">
        <v>10</v>
      </c>
      <c r="D33" t="s">
        <v>146</v>
      </c>
      <c r="E33" t="s">
        <v>133</v>
      </c>
      <c r="F33">
        <v>2569626</v>
      </c>
      <c r="G33">
        <v>5841</v>
      </c>
      <c r="H33">
        <f>Table14[[#This Row],[Size]]/1000</f>
        <v>5.8410000000000002</v>
      </c>
    </row>
    <row r="34" spans="1:8" x14ac:dyDescent="0.2">
      <c r="A34" s="1">
        <v>1</v>
      </c>
      <c r="B34">
        <v>26</v>
      </c>
      <c r="C34">
        <v>10</v>
      </c>
      <c r="D34" t="s">
        <v>146</v>
      </c>
      <c r="E34" t="s">
        <v>133</v>
      </c>
      <c r="F34">
        <v>3711846</v>
      </c>
      <c r="G34">
        <v>14819</v>
      </c>
      <c r="H34">
        <f>Table14[[#This Row],[Size]]/1000</f>
        <v>14.819000000000001</v>
      </c>
    </row>
    <row r="35" spans="1:8" x14ac:dyDescent="0.2">
      <c r="A35" s="1">
        <v>1</v>
      </c>
      <c r="B35">
        <v>26</v>
      </c>
      <c r="C35">
        <v>10</v>
      </c>
      <c r="D35" t="s">
        <v>146</v>
      </c>
      <c r="E35" t="s">
        <v>38</v>
      </c>
      <c r="F35">
        <v>1424644</v>
      </c>
      <c r="G35">
        <v>6578</v>
      </c>
      <c r="H35">
        <f>Table14[[#This Row],[Size]]/1000</f>
        <v>6.5780000000000003</v>
      </c>
    </row>
    <row r="36" spans="1:8" x14ac:dyDescent="0.2">
      <c r="A36" s="1">
        <v>1</v>
      </c>
      <c r="B36">
        <v>26</v>
      </c>
      <c r="C36">
        <v>10</v>
      </c>
      <c r="D36" t="s">
        <v>146</v>
      </c>
      <c r="E36" t="s">
        <v>38</v>
      </c>
      <c r="F36">
        <v>1611649</v>
      </c>
      <c r="G36">
        <v>7315</v>
      </c>
      <c r="H36">
        <f>Table14[[#This Row],[Size]]/1000</f>
        <v>7.3150000000000004</v>
      </c>
    </row>
    <row r="37" spans="1:8" x14ac:dyDescent="0.2">
      <c r="A37" s="1">
        <v>1</v>
      </c>
      <c r="B37">
        <v>26</v>
      </c>
      <c r="C37">
        <v>10</v>
      </c>
      <c r="D37" t="s">
        <v>146</v>
      </c>
      <c r="E37" t="s">
        <v>38</v>
      </c>
      <c r="F37">
        <v>1678632</v>
      </c>
      <c r="G37">
        <v>5841</v>
      </c>
      <c r="H37">
        <f>Table14[[#This Row],[Size]]/1000</f>
        <v>5.8410000000000002</v>
      </c>
    </row>
    <row r="38" spans="1:8" x14ac:dyDescent="0.2">
      <c r="A38" s="1">
        <v>1</v>
      </c>
      <c r="B38">
        <v>26</v>
      </c>
      <c r="C38">
        <v>10</v>
      </c>
      <c r="D38" t="s">
        <v>146</v>
      </c>
      <c r="E38" t="s">
        <v>38</v>
      </c>
      <c r="F38">
        <v>1851800</v>
      </c>
      <c r="G38">
        <v>8990</v>
      </c>
      <c r="H38">
        <f>Table14[[#This Row],[Size]]/1000</f>
        <v>8.99</v>
      </c>
    </row>
    <row r="39" spans="1:8" x14ac:dyDescent="0.2">
      <c r="A39" s="1">
        <v>1</v>
      </c>
      <c r="B39">
        <v>26</v>
      </c>
      <c r="C39">
        <v>10</v>
      </c>
      <c r="D39" t="s">
        <v>146</v>
      </c>
      <c r="E39" t="s">
        <v>38</v>
      </c>
      <c r="F39">
        <v>1979547</v>
      </c>
      <c r="G39">
        <v>6042</v>
      </c>
      <c r="H39">
        <f>Table14[[#This Row],[Size]]/1000</f>
        <v>6.0419999999999998</v>
      </c>
    </row>
    <row r="40" spans="1:8" x14ac:dyDescent="0.2">
      <c r="A40" s="1">
        <v>1</v>
      </c>
      <c r="B40">
        <v>26</v>
      </c>
      <c r="C40">
        <v>10</v>
      </c>
      <c r="D40" t="s">
        <v>146</v>
      </c>
      <c r="E40" t="s">
        <v>38</v>
      </c>
      <c r="F40">
        <v>2034634</v>
      </c>
      <c r="G40">
        <v>5774</v>
      </c>
      <c r="H40">
        <f>Table14[[#This Row],[Size]]/1000</f>
        <v>5.774</v>
      </c>
    </row>
    <row r="41" spans="1:8" x14ac:dyDescent="0.2">
      <c r="A41" s="1">
        <v>1</v>
      </c>
      <c r="B41">
        <v>26</v>
      </c>
      <c r="C41">
        <v>10</v>
      </c>
      <c r="D41" t="s">
        <v>146</v>
      </c>
      <c r="E41" t="s">
        <v>38</v>
      </c>
      <c r="F41">
        <v>2075857</v>
      </c>
      <c r="G41">
        <v>24266</v>
      </c>
      <c r="H41">
        <f>Table14[[#This Row],[Size]]/1000</f>
        <v>24.265999999999998</v>
      </c>
    </row>
    <row r="42" spans="1:8" x14ac:dyDescent="0.2">
      <c r="A42" s="1">
        <v>1</v>
      </c>
      <c r="B42">
        <v>26</v>
      </c>
      <c r="C42">
        <v>10</v>
      </c>
      <c r="D42" t="s">
        <v>146</v>
      </c>
      <c r="E42" t="s">
        <v>38</v>
      </c>
      <c r="F42">
        <v>2116958</v>
      </c>
      <c r="G42">
        <v>12407</v>
      </c>
      <c r="H42">
        <f>Table14[[#This Row],[Size]]/1000</f>
        <v>12.407</v>
      </c>
    </row>
    <row r="43" spans="1:8" x14ac:dyDescent="0.2">
      <c r="A43" s="1">
        <v>1</v>
      </c>
      <c r="B43">
        <v>26</v>
      </c>
      <c r="C43">
        <v>10</v>
      </c>
      <c r="D43" t="s">
        <v>146</v>
      </c>
      <c r="E43" t="s">
        <v>38</v>
      </c>
      <c r="F43">
        <v>2280602</v>
      </c>
      <c r="G43">
        <v>13680</v>
      </c>
      <c r="H43">
        <f>Table14[[#This Row],[Size]]/1000</f>
        <v>13.68</v>
      </c>
    </row>
    <row r="44" spans="1:8" x14ac:dyDescent="0.2">
      <c r="A44" s="1">
        <v>1</v>
      </c>
      <c r="B44">
        <v>26</v>
      </c>
      <c r="C44">
        <v>10</v>
      </c>
      <c r="D44" t="s">
        <v>146</v>
      </c>
      <c r="E44" t="s">
        <v>38</v>
      </c>
      <c r="F44">
        <v>2525673</v>
      </c>
      <c r="G44">
        <v>5372</v>
      </c>
      <c r="H44">
        <f>Table14[[#This Row],[Size]]/1000</f>
        <v>5.3719999999999999</v>
      </c>
    </row>
    <row r="45" spans="1:8" x14ac:dyDescent="0.2">
      <c r="A45" s="1">
        <v>1</v>
      </c>
      <c r="B45">
        <v>26</v>
      </c>
      <c r="C45">
        <v>10</v>
      </c>
      <c r="D45" t="s">
        <v>146</v>
      </c>
      <c r="E45" t="s">
        <v>38</v>
      </c>
      <c r="F45">
        <v>2630627</v>
      </c>
      <c r="G45">
        <v>7114</v>
      </c>
      <c r="H45">
        <f>Table14[[#This Row],[Size]]/1000</f>
        <v>7.1139999999999999</v>
      </c>
    </row>
    <row r="46" spans="1:8" x14ac:dyDescent="0.2">
      <c r="A46" s="1">
        <v>1</v>
      </c>
      <c r="B46">
        <v>26</v>
      </c>
      <c r="C46">
        <v>10</v>
      </c>
      <c r="D46" t="s">
        <v>141</v>
      </c>
      <c r="E46" t="s">
        <v>133</v>
      </c>
      <c r="F46">
        <v>1533460</v>
      </c>
      <c r="G46">
        <v>28353</v>
      </c>
      <c r="H46">
        <f>Table14[[#This Row],[Size]]/1000</f>
        <v>28.353000000000002</v>
      </c>
    </row>
    <row r="47" spans="1:8" x14ac:dyDescent="0.2">
      <c r="A47" s="1">
        <v>1</v>
      </c>
      <c r="B47">
        <v>26</v>
      </c>
      <c r="C47">
        <v>10</v>
      </c>
      <c r="D47" t="s">
        <v>141</v>
      </c>
      <c r="E47" t="s">
        <v>133</v>
      </c>
      <c r="F47">
        <v>1615993</v>
      </c>
      <c r="G47">
        <v>8186</v>
      </c>
      <c r="H47">
        <f>Table14[[#This Row],[Size]]/1000</f>
        <v>8.1859999999999999</v>
      </c>
    </row>
    <row r="48" spans="1:8" x14ac:dyDescent="0.2">
      <c r="A48" s="1">
        <v>1</v>
      </c>
      <c r="B48">
        <v>26</v>
      </c>
      <c r="C48">
        <v>10</v>
      </c>
      <c r="D48" t="s">
        <v>141</v>
      </c>
      <c r="E48" t="s">
        <v>133</v>
      </c>
      <c r="F48">
        <v>1776559</v>
      </c>
      <c r="G48">
        <v>15958</v>
      </c>
      <c r="H48">
        <f>Table14[[#This Row],[Size]]/1000</f>
        <v>15.958</v>
      </c>
    </row>
    <row r="49" spans="1:8" x14ac:dyDescent="0.2">
      <c r="A49" s="1">
        <v>1</v>
      </c>
      <c r="B49">
        <v>26</v>
      </c>
      <c r="C49">
        <v>10</v>
      </c>
      <c r="D49" t="s">
        <v>141</v>
      </c>
      <c r="E49" t="s">
        <v>133</v>
      </c>
      <c r="F49">
        <v>1875422</v>
      </c>
      <c r="G49">
        <v>19241</v>
      </c>
      <c r="H49">
        <f>Table14[[#This Row],[Size]]/1000</f>
        <v>19.241</v>
      </c>
    </row>
    <row r="50" spans="1:8" x14ac:dyDescent="0.2">
      <c r="A50" s="1">
        <v>1</v>
      </c>
      <c r="B50">
        <v>26</v>
      </c>
      <c r="C50">
        <v>10</v>
      </c>
      <c r="D50" t="s">
        <v>141</v>
      </c>
      <c r="E50" t="s">
        <v>133</v>
      </c>
      <c r="F50">
        <v>1984926</v>
      </c>
      <c r="G50">
        <v>6042</v>
      </c>
      <c r="H50">
        <f>Table14[[#This Row],[Size]]/1000</f>
        <v>6.0419999999999998</v>
      </c>
    </row>
    <row r="51" spans="1:8" x14ac:dyDescent="0.2">
      <c r="A51" s="1">
        <v>1</v>
      </c>
      <c r="B51">
        <v>26</v>
      </c>
      <c r="C51">
        <v>10</v>
      </c>
      <c r="D51" t="s">
        <v>141</v>
      </c>
      <c r="E51" t="s">
        <v>133</v>
      </c>
      <c r="F51">
        <v>2065990</v>
      </c>
      <c r="G51">
        <v>7717</v>
      </c>
      <c r="H51">
        <f>Table14[[#This Row],[Size]]/1000</f>
        <v>7.7169999999999996</v>
      </c>
    </row>
    <row r="52" spans="1:8" x14ac:dyDescent="0.2">
      <c r="A52" s="1">
        <v>1</v>
      </c>
      <c r="B52">
        <v>26</v>
      </c>
      <c r="C52">
        <v>10</v>
      </c>
      <c r="D52" t="s">
        <v>141</v>
      </c>
      <c r="E52" t="s">
        <v>133</v>
      </c>
      <c r="F52">
        <v>2107980</v>
      </c>
      <c r="G52">
        <v>6042</v>
      </c>
      <c r="H52">
        <f>Table14[[#This Row],[Size]]/1000</f>
        <v>6.0419999999999998</v>
      </c>
    </row>
    <row r="53" spans="1:8" x14ac:dyDescent="0.2">
      <c r="A53" s="1">
        <v>1</v>
      </c>
      <c r="B53">
        <v>26</v>
      </c>
      <c r="C53">
        <v>10</v>
      </c>
      <c r="D53" t="s">
        <v>141</v>
      </c>
      <c r="E53" t="s">
        <v>133</v>
      </c>
      <c r="F53">
        <v>2152958</v>
      </c>
      <c r="G53">
        <v>6042</v>
      </c>
      <c r="H53">
        <f>Table14[[#This Row],[Size]]/1000</f>
        <v>6.0419999999999998</v>
      </c>
    </row>
    <row r="54" spans="1:8" x14ac:dyDescent="0.2">
      <c r="A54" s="1">
        <v>1</v>
      </c>
      <c r="B54">
        <v>26</v>
      </c>
      <c r="C54">
        <v>10</v>
      </c>
      <c r="D54" t="s">
        <v>141</v>
      </c>
      <c r="E54" t="s">
        <v>133</v>
      </c>
      <c r="F54">
        <v>2287489</v>
      </c>
      <c r="G54">
        <v>12675</v>
      </c>
      <c r="H54">
        <f>Table14[[#This Row],[Size]]/1000</f>
        <v>12.675000000000001</v>
      </c>
    </row>
    <row r="55" spans="1:8" x14ac:dyDescent="0.2">
      <c r="A55" s="1">
        <v>1</v>
      </c>
      <c r="B55">
        <v>26</v>
      </c>
      <c r="C55">
        <v>10</v>
      </c>
      <c r="D55" t="s">
        <v>141</v>
      </c>
      <c r="E55" t="s">
        <v>133</v>
      </c>
      <c r="F55">
        <v>2568926</v>
      </c>
      <c r="G55">
        <v>5975</v>
      </c>
      <c r="H55">
        <f>Table14[[#This Row],[Size]]/1000</f>
        <v>5.9749999999999996</v>
      </c>
    </row>
    <row r="56" spans="1:8" x14ac:dyDescent="0.2">
      <c r="A56" s="1">
        <v>1</v>
      </c>
      <c r="B56">
        <v>26</v>
      </c>
      <c r="C56">
        <v>10</v>
      </c>
      <c r="D56" t="s">
        <v>141</v>
      </c>
      <c r="E56" t="s">
        <v>133</v>
      </c>
      <c r="F56">
        <v>3711631</v>
      </c>
      <c r="G56">
        <v>8454</v>
      </c>
      <c r="H56">
        <f>Table14[[#This Row],[Size]]/1000</f>
        <v>8.4540000000000006</v>
      </c>
    </row>
    <row r="57" spans="1:8" x14ac:dyDescent="0.2">
      <c r="A57" s="1">
        <v>1</v>
      </c>
      <c r="B57">
        <v>26</v>
      </c>
      <c r="C57">
        <v>10</v>
      </c>
      <c r="D57" t="s">
        <v>141</v>
      </c>
      <c r="E57" t="s">
        <v>38</v>
      </c>
      <c r="F57">
        <v>1424143</v>
      </c>
      <c r="G57">
        <v>17633</v>
      </c>
      <c r="H57">
        <f>Table14[[#This Row],[Size]]/1000</f>
        <v>17.632999999999999</v>
      </c>
    </row>
    <row r="58" spans="1:8" x14ac:dyDescent="0.2">
      <c r="A58" s="1">
        <v>1</v>
      </c>
      <c r="B58">
        <v>26</v>
      </c>
      <c r="C58">
        <v>10</v>
      </c>
      <c r="D58" t="s">
        <v>141</v>
      </c>
      <c r="E58" t="s">
        <v>38</v>
      </c>
      <c r="F58">
        <v>1611271</v>
      </c>
      <c r="G58">
        <v>25874</v>
      </c>
      <c r="H58">
        <f>Table14[[#This Row],[Size]]/1000</f>
        <v>25.873999999999999</v>
      </c>
    </row>
    <row r="59" spans="1:8" x14ac:dyDescent="0.2">
      <c r="A59" s="1">
        <v>1</v>
      </c>
      <c r="B59">
        <v>26</v>
      </c>
      <c r="C59">
        <v>10</v>
      </c>
      <c r="D59" t="s">
        <v>141</v>
      </c>
      <c r="E59" t="s">
        <v>38</v>
      </c>
      <c r="F59">
        <v>1677806</v>
      </c>
      <c r="G59">
        <v>5707</v>
      </c>
      <c r="H59">
        <f>Table14[[#This Row],[Size]]/1000</f>
        <v>5.7069999999999999</v>
      </c>
    </row>
    <row r="60" spans="1:8" x14ac:dyDescent="0.2">
      <c r="A60" s="1">
        <v>1</v>
      </c>
      <c r="B60">
        <v>26</v>
      </c>
      <c r="C60">
        <v>10</v>
      </c>
      <c r="D60" t="s">
        <v>141</v>
      </c>
      <c r="E60" t="s">
        <v>38</v>
      </c>
      <c r="F60">
        <v>1851528</v>
      </c>
      <c r="G60">
        <v>15958</v>
      </c>
      <c r="H60">
        <f>Table14[[#This Row],[Size]]/1000</f>
        <v>15.958</v>
      </c>
    </row>
    <row r="61" spans="1:8" x14ac:dyDescent="0.2">
      <c r="A61" s="1">
        <v>1</v>
      </c>
      <c r="B61">
        <v>26</v>
      </c>
      <c r="C61">
        <v>10</v>
      </c>
      <c r="D61" t="s">
        <v>141</v>
      </c>
      <c r="E61" t="s">
        <v>38</v>
      </c>
      <c r="F61">
        <v>1979276</v>
      </c>
      <c r="G61">
        <v>12876</v>
      </c>
      <c r="H61">
        <f>Table14[[#This Row],[Size]]/1000</f>
        <v>12.875999999999999</v>
      </c>
    </row>
    <row r="62" spans="1:8" x14ac:dyDescent="0.2">
      <c r="A62" s="1">
        <v>1</v>
      </c>
      <c r="B62">
        <v>26</v>
      </c>
      <c r="C62">
        <v>10</v>
      </c>
      <c r="D62" t="s">
        <v>141</v>
      </c>
      <c r="E62" t="s">
        <v>38</v>
      </c>
      <c r="F62">
        <v>2033858</v>
      </c>
      <c r="G62">
        <v>6779</v>
      </c>
      <c r="H62">
        <f>Table14[[#This Row],[Size]]/1000</f>
        <v>6.7789999999999999</v>
      </c>
    </row>
    <row r="63" spans="1:8" x14ac:dyDescent="0.2">
      <c r="A63" s="1">
        <v>1</v>
      </c>
      <c r="B63">
        <v>26</v>
      </c>
      <c r="C63">
        <v>10</v>
      </c>
      <c r="D63" t="s">
        <v>141</v>
      </c>
      <c r="E63" t="s">
        <v>38</v>
      </c>
      <c r="F63">
        <v>2075526</v>
      </c>
      <c r="G63">
        <v>11402</v>
      </c>
      <c r="H63">
        <f>Table14[[#This Row],[Size]]/1000</f>
        <v>11.401999999999999</v>
      </c>
    </row>
    <row r="64" spans="1:8" x14ac:dyDescent="0.2">
      <c r="A64" s="1">
        <v>1</v>
      </c>
      <c r="B64">
        <v>26</v>
      </c>
      <c r="C64">
        <v>10</v>
      </c>
      <c r="D64" t="s">
        <v>141</v>
      </c>
      <c r="E64" t="s">
        <v>38</v>
      </c>
      <c r="F64">
        <v>2116615</v>
      </c>
      <c r="G64">
        <v>6042</v>
      </c>
      <c r="H64">
        <f>Table14[[#This Row],[Size]]/1000</f>
        <v>6.0419999999999998</v>
      </c>
    </row>
    <row r="65" spans="1:8" x14ac:dyDescent="0.2">
      <c r="A65" s="1">
        <v>1</v>
      </c>
      <c r="B65">
        <v>26</v>
      </c>
      <c r="C65">
        <v>10</v>
      </c>
      <c r="D65" t="s">
        <v>141</v>
      </c>
      <c r="E65" t="s">
        <v>38</v>
      </c>
      <c r="F65">
        <v>2280275</v>
      </c>
      <c r="G65">
        <v>7315</v>
      </c>
      <c r="H65">
        <f>Table14[[#This Row],[Size]]/1000</f>
        <v>7.3150000000000004</v>
      </c>
    </row>
    <row r="66" spans="1:8" x14ac:dyDescent="0.2">
      <c r="A66" s="1">
        <v>1</v>
      </c>
      <c r="B66">
        <v>26</v>
      </c>
      <c r="C66">
        <v>10</v>
      </c>
      <c r="D66" t="s">
        <v>141</v>
      </c>
      <c r="E66" t="s">
        <v>38</v>
      </c>
      <c r="F66">
        <v>2525854</v>
      </c>
      <c r="G66">
        <v>12474</v>
      </c>
      <c r="H66">
        <f>Table14[[#This Row],[Size]]/1000</f>
        <v>12.474</v>
      </c>
    </row>
    <row r="67" spans="1:8" x14ac:dyDescent="0.2">
      <c r="A67" s="1">
        <v>1</v>
      </c>
      <c r="B67">
        <v>26</v>
      </c>
      <c r="C67">
        <v>10</v>
      </c>
      <c r="D67" t="s">
        <v>141</v>
      </c>
      <c r="E67" t="s">
        <v>38</v>
      </c>
      <c r="F67">
        <v>2629829</v>
      </c>
      <c r="G67">
        <v>13948</v>
      </c>
      <c r="H67">
        <f>Table14[[#This Row],[Size]]/1000</f>
        <v>13.948</v>
      </c>
    </row>
    <row r="68" spans="1:8" x14ac:dyDescent="0.2">
      <c r="A68" s="1">
        <v>1</v>
      </c>
      <c r="B68">
        <v>26</v>
      </c>
      <c r="C68">
        <v>20</v>
      </c>
      <c r="D68" t="s">
        <v>140</v>
      </c>
      <c r="E68" t="s">
        <v>133</v>
      </c>
      <c r="F68">
        <v>1533381</v>
      </c>
      <c r="G68">
        <v>29090</v>
      </c>
      <c r="H68">
        <f>Table14[[#This Row],[Size]]/1000</f>
        <v>29.09</v>
      </c>
    </row>
    <row r="69" spans="1:8" x14ac:dyDescent="0.2">
      <c r="A69" s="1">
        <v>1</v>
      </c>
      <c r="B69">
        <v>26</v>
      </c>
      <c r="C69">
        <v>20</v>
      </c>
      <c r="D69" t="s">
        <v>140</v>
      </c>
      <c r="E69" t="s">
        <v>133</v>
      </c>
      <c r="F69">
        <v>1615722</v>
      </c>
      <c r="G69">
        <v>34986</v>
      </c>
      <c r="H69">
        <f>Table14[[#This Row],[Size]]/1000</f>
        <v>34.985999999999997</v>
      </c>
    </row>
    <row r="70" spans="1:8" x14ac:dyDescent="0.2">
      <c r="A70" s="1">
        <v>1</v>
      </c>
      <c r="B70">
        <v>26</v>
      </c>
      <c r="C70">
        <v>20</v>
      </c>
      <c r="D70" t="s">
        <v>140</v>
      </c>
      <c r="E70" t="s">
        <v>133</v>
      </c>
      <c r="F70">
        <v>1776523</v>
      </c>
      <c r="G70">
        <v>16293</v>
      </c>
      <c r="H70">
        <f>Table14[[#This Row],[Size]]/1000</f>
        <v>16.292999999999999</v>
      </c>
    </row>
    <row r="71" spans="1:8" x14ac:dyDescent="0.2">
      <c r="A71" s="1">
        <v>1</v>
      </c>
      <c r="B71">
        <v>26</v>
      </c>
      <c r="C71">
        <v>20</v>
      </c>
      <c r="D71" t="s">
        <v>140</v>
      </c>
      <c r="E71" t="s">
        <v>133</v>
      </c>
      <c r="F71">
        <v>1875341</v>
      </c>
      <c r="G71">
        <v>19844</v>
      </c>
      <c r="H71">
        <f>Table14[[#This Row],[Size]]/1000</f>
        <v>19.844000000000001</v>
      </c>
    </row>
    <row r="72" spans="1:8" x14ac:dyDescent="0.2">
      <c r="A72" s="1">
        <v>1</v>
      </c>
      <c r="B72">
        <v>26</v>
      </c>
      <c r="C72">
        <v>20</v>
      </c>
      <c r="D72" t="s">
        <v>140</v>
      </c>
      <c r="E72" t="s">
        <v>133</v>
      </c>
      <c r="F72">
        <v>1984566</v>
      </c>
      <c r="G72">
        <v>15623</v>
      </c>
      <c r="H72">
        <f>Table14[[#This Row],[Size]]/1000</f>
        <v>15.622999999999999</v>
      </c>
    </row>
    <row r="73" spans="1:8" x14ac:dyDescent="0.2">
      <c r="A73" s="1">
        <v>1</v>
      </c>
      <c r="B73">
        <v>26</v>
      </c>
      <c r="C73">
        <v>20</v>
      </c>
      <c r="D73" t="s">
        <v>140</v>
      </c>
      <c r="E73" t="s">
        <v>133</v>
      </c>
      <c r="F73">
        <v>2065936</v>
      </c>
      <c r="G73">
        <v>8588</v>
      </c>
      <c r="H73">
        <f>Table14[[#This Row],[Size]]/1000</f>
        <v>8.5879999999999992</v>
      </c>
    </row>
    <row r="74" spans="1:8" x14ac:dyDescent="0.2">
      <c r="A74" s="1">
        <v>1</v>
      </c>
      <c r="B74">
        <v>26</v>
      </c>
      <c r="C74">
        <v>20</v>
      </c>
      <c r="D74" t="s">
        <v>140</v>
      </c>
      <c r="E74" t="s">
        <v>133</v>
      </c>
      <c r="F74">
        <v>2107894</v>
      </c>
      <c r="G74">
        <v>6310</v>
      </c>
      <c r="H74">
        <f>Table14[[#This Row],[Size]]/1000</f>
        <v>6.31</v>
      </c>
    </row>
    <row r="75" spans="1:8" x14ac:dyDescent="0.2">
      <c r="A75" s="1">
        <v>1</v>
      </c>
      <c r="B75">
        <v>26</v>
      </c>
      <c r="C75">
        <v>20</v>
      </c>
      <c r="D75" t="s">
        <v>140</v>
      </c>
      <c r="E75" t="s">
        <v>133</v>
      </c>
      <c r="F75">
        <v>2152876</v>
      </c>
      <c r="G75">
        <v>6310</v>
      </c>
      <c r="H75">
        <f>Table14[[#This Row],[Size]]/1000</f>
        <v>6.31</v>
      </c>
    </row>
    <row r="76" spans="1:8" x14ac:dyDescent="0.2">
      <c r="A76" s="1">
        <v>1</v>
      </c>
      <c r="B76">
        <v>26</v>
      </c>
      <c r="C76">
        <v>20</v>
      </c>
      <c r="D76" t="s">
        <v>140</v>
      </c>
      <c r="E76" t="s">
        <v>133</v>
      </c>
      <c r="F76">
        <v>2287401</v>
      </c>
      <c r="G76">
        <v>13010</v>
      </c>
      <c r="H76">
        <f>Table14[[#This Row],[Size]]/1000</f>
        <v>13.01</v>
      </c>
    </row>
    <row r="77" spans="1:8" x14ac:dyDescent="0.2">
      <c r="A77" s="1">
        <v>1</v>
      </c>
      <c r="B77">
        <v>26</v>
      </c>
      <c r="C77">
        <v>20</v>
      </c>
      <c r="D77" t="s">
        <v>140</v>
      </c>
      <c r="E77" t="s">
        <v>133</v>
      </c>
      <c r="F77">
        <v>2568700</v>
      </c>
      <c r="G77">
        <v>17231</v>
      </c>
      <c r="H77">
        <f>Table14[[#This Row],[Size]]/1000</f>
        <v>17.231000000000002</v>
      </c>
    </row>
    <row r="78" spans="1:8" x14ac:dyDescent="0.2">
      <c r="A78" s="1">
        <v>1</v>
      </c>
      <c r="B78">
        <v>26</v>
      </c>
      <c r="C78">
        <v>20</v>
      </c>
      <c r="D78" t="s">
        <v>140</v>
      </c>
      <c r="E78" t="s">
        <v>133</v>
      </c>
      <c r="F78">
        <v>3711548</v>
      </c>
      <c r="G78">
        <v>8655</v>
      </c>
      <c r="H78">
        <f>Table14[[#This Row],[Size]]/1000</f>
        <v>8.6549999999999994</v>
      </c>
    </row>
    <row r="79" spans="1:8" x14ac:dyDescent="0.2">
      <c r="A79" s="1">
        <v>1</v>
      </c>
      <c r="B79">
        <v>26</v>
      </c>
      <c r="C79">
        <v>20</v>
      </c>
      <c r="D79" t="s">
        <v>140</v>
      </c>
      <c r="E79" t="s">
        <v>133</v>
      </c>
      <c r="F79">
        <v>4044175</v>
      </c>
      <c r="G79">
        <v>8655</v>
      </c>
      <c r="H79">
        <f>Table14[[#This Row],[Size]]/1000</f>
        <v>8.6549999999999994</v>
      </c>
    </row>
    <row r="80" spans="1:8" x14ac:dyDescent="0.2">
      <c r="A80" s="1">
        <v>1</v>
      </c>
      <c r="B80">
        <v>26</v>
      </c>
      <c r="C80">
        <v>20</v>
      </c>
      <c r="D80" t="s">
        <v>140</v>
      </c>
      <c r="E80" t="s">
        <v>38</v>
      </c>
      <c r="F80">
        <v>1424028</v>
      </c>
      <c r="G80">
        <v>18236</v>
      </c>
      <c r="H80">
        <f>Table14[[#This Row],[Size]]/1000</f>
        <v>18.236000000000001</v>
      </c>
    </row>
    <row r="81" spans="1:8" x14ac:dyDescent="0.2">
      <c r="A81" s="1">
        <v>1</v>
      </c>
      <c r="B81">
        <v>26</v>
      </c>
      <c r="C81">
        <v>20</v>
      </c>
      <c r="D81" t="s">
        <v>140</v>
      </c>
      <c r="E81" t="s">
        <v>38</v>
      </c>
      <c r="F81">
        <v>1611135</v>
      </c>
      <c r="G81">
        <v>26745</v>
      </c>
      <c r="H81">
        <f>Table14[[#This Row],[Size]]/1000</f>
        <v>26.745000000000001</v>
      </c>
    </row>
    <row r="82" spans="1:8" x14ac:dyDescent="0.2">
      <c r="A82" s="1">
        <v>1</v>
      </c>
      <c r="B82">
        <v>26</v>
      </c>
      <c r="C82">
        <v>20</v>
      </c>
      <c r="D82" t="s">
        <v>140</v>
      </c>
      <c r="E82" t="s">
        <v>38</v>
      </c>
      <c r="F82">
        <v>1677591</v>
      </c>
      <c r="G82">
        <v>28621</v>
      </c>
      <c r="H82">
        <f>Table14[[#This Row],[Size]]/1000</f>
        <v>28.620999999999999</v>
      </c>
    </row>
    <row r="83" spans="1:8" x14ac:dyDescent="0.2">
      <c r="A83" s="1">
        <v>1</v>
      </c>
      <c r="B83">
        <v>26</v>
      </c>
      <c r="C83">
        <v>20</v>
      </c>
      <c r="D83" t="s">
        <v>140</v>
      </c>
      <c r="E83" t="s">
        <v>38</v>
      </c>
      <c r="F83">
        <v>1851393</v>
      </c>
      <c r="G83">
        <v>16293</v>
      </c>
      <c r="H83">
        <f>Table14[[#This Row],[Size]]/1000</f>
        <v>16.292999999999999</v>
      </c>
    </row>
    <row r="84" spans="1:8" x14ac:dyDescent="0.2">
      <c r="A84" s="1">
        <v>1</v>
      </c>
      <c r="B84">
        <v>26</v>
      </c>
      <c r="C84">
        <v>20</v>
      </c>
      <c r="D84" t="s">
        <v>140</v>
      </c>
      <c r="E84" t="s">
        <v>38</v>
      </c>
      <c r="F84">
        <v>1979140</v>
      </c>
      <c r="G84">
        <v>13211</v>
      </c>
      <c r="H84">
        <f>Table14[[#This Row],[Size]]/1000</f>
        <v>13.211</v>
      </c>
    </row>
    <row r="85" spans="1:8" x14ac:dyDescent="0.2">
      <c r="A85" s="1">
        <v>1</v>
      </c>
      <c r="B85">
        <v>26</v>
      </c>
      <c r="C85">
        <v>20</v>
      </c>
      <c r="D85" t="s">
        <v>140</v>
      </c>
      <c r="E85" t="s">
        <v>38</v>
      </c>
      <c r="F85">
        <v>2033723</v>
      </c>
      <c r="G85">
        <v>7248</v>
      </c>
      <c r="H85">
        <f>Table14[[#This Row],[Size]]/1000</f>
        <v>7.2480000000000002</v>
      </c>
    </row>
    <row r="86" spans="1:8" x14ac:dyDescent="0.2">
      <c r="A86" s="1">
        <v>1</v>
      </c>
      <c r="B86">
        <v>26</v>
      </c>
      <c r="C86">
        <v>20</v>
      </c>
      <c r="D86" t="s">
        <v>140</v>
      </c>
      <c r="E86" t="s">
        <v>38</v>
      </c>
      <c r="F86">
        <v>2075393</v>
      </c>
      <c r="G86">
        <v>12005</v>
      </c>
      <c r="H86">
        <f>Table14[[#This Row],[Size]]/1000</f>
        <v>12.005000000000001</v>
      </c>
    </row>
    <row r="87" spans="1:8" x14ac:dyDescent="0.2">
      <c r="A87" s="1">
        <v>1</v>
      </c>
      <c r="B87">
        <v>26</v>
      </c>
      <c r="C87">
        <v>20</v>
      </c>
      <c r="D87" t="s">
        <v>140</v>
      </c>
      <c r="E87" t="s">
        <v>38</v>
      </c>
      <c r="F87">
        <v>2116481</v>
      </c>
      <c r="G87">
        <v>6310</v>
      </c>
      <c r="H87">
        <f>Table14[[#This Row],[Size]]/1000</f>
        <v>6.31</v>
      </c>
    </row>
    <row r="88" spans="1:8" x14ac:dyDescent="0.2">
      <c r="A88" s="1">
        <v>1</v>
      </c>
      <c r="B88">
        <v>26</v>
      </c>
      <c r="C88">
        <v>20</v>
      </c>
      <c r="D88" t="s">
        <v>140</v>
      </c>
      <c r="E88" t="s">
        <v>38</v>
      </c>
      <c r="F88">
        <v>2280138</v>
      </c>
      <c r="G88">
        <v>7583</v>
      </c>
      <c r="H88">
        <f>Table14[[#This Row],[Size]]/1000</f>
        <v>7.5830000000000002</v>
      </c>
    </row>
    <row r="89" spans="1:8" x14ac:dyDescent="0.2">
      <c r="A89" s="1">
        <v>1</v>
      </c>
      <c r="B89">
        <v>26</v>
      </c>
      <c r="C89">
        <v>20</v>
      </c>
      <c r="D89" t="s">
        <v>140</v>
      </c>
      <c r="E89" t="s">
        <v>38</v>
      </c>
      <c r="F89">
        <v>2525253</v>
      </c>
      <c r="G89">
        <v>12675</v>
      </c>
      <c r="H89">
        <f>Table14[[#This Row],[Size]]/1000</f>
        <v>12.675000000000001</v>
      </c>
    </row>
    <row r="90" spans="1:8" x14ac:dyDescent="0.2">
      <c r="A90" s="1">
        <v>1</v>
      </c>
      <c r="B90">
        <v>26</v>
      </c>
      <c r="C90">
        <v>20</v>
      </c>
      <c r="D90" t="s">
        <v>140</v>
      </c>
      <c r="E90" t="s">
        <v>38</v>
      </c>
      <c r="F90">
        <v>2629358</v>
      </c>
      <c r="G90">
        <v>14216</v>
      </c>
      <c r="H90">
        <f>Table14[[#This Row],[Size]]/1000</f>
        <v>14.215999999999999</v>
      </c>
    </row>
    <row r="91" spans="1:8" x14ac:dyDescent="0.2">
      <c r="A91" s="1">
        <v>1</v>
      </c>
      <c r="B91">
        <v>26</v>
      </c>
      <c r="C91">
        <v>20</v>
      </c>
      <c r="D91" t="s">
        <v>140</v>
      </c>
      <c r="E91" t="s">
        <v>38</v>
      </c>
      <c r="F91">
        <v>3965855</v>
      </c>
      <c r="G91">
        <v>8655</v>
      </c>
      <c r="H91">
        <f>Table14[[#This Row],[Size]]/1000</f>
        <v>8.6549999999999994</v>
      </c>
    </row>
    <row r="92" spans="1:8" x14ac:dyDescent="0.2">
      <c r="A92" s="1">
        <v>1</v>
      </c>
      <c r="B92">
        <v>26</v>
      </c>
      <c r="C92">
        <v>20</v>
      </c>
      <c r="D92" t="s">
        <v>146</v>
      </c>
      <c r="E92" t="s">
        <v>133</v>
      </c>
      <c r="F92">
        <v>1534226</v>
      </c>
      <c r="G92">
        <v>8789</v>
      </c>
      <c r="H92">
        <f>Table14[[#This Row],[Size]]/1000</f>
        <v>8.7889999999999997</v>
      </c>
    </row>
    <row r="93" spans="1:8" x14ac:dyDescent="0.2">
      <c r="A93" s="1">
        <v>1</v>
      </c>
      <c r="B93">
        <v>26</v>
      </c>
      <c r="C93">
        <v>20</v>
      </c>
      <c r="D93" t="s">
        <v>146</v>
      </c>
      <c r="E93" t="s">
        <v>133</v>
      </c>
      <c r="F93">
        <v>1617467</v>
      </c>
      <c r="G93">
        <v>12809</v>
      </c>
      <c r="H93">
        <f>Table14[[#This Row],[Size]]/1000</f>
        <v>12.808999999999999</v>
      </c>
    </row>
    <row r="94" spans="1:8" x14ac:dyDescent="0.2">
      <c r="A94" s="1">
        <v>1</v>
      </c>
      <c r="B94">
        <v>26</v>
      </c>
      <c r="C94">
        <v>20</v>
      </c>
      <c r="D94" t="s">
        <v>146</v>
      </c>
      <c r="E94" t="s">
        <v>133</v>
      </c>
      <c r="F94">
        <v>1777202</v>
      </c>
      <c r="G94">
        <v>8856</v>
      </c>
      <c r="H94">
        <f>Table14[[#This Row],[Size]]/1000</f>
        <v>8.8559999999999999</v>
      </c>
    </row>
    <row r="95" spans="1:8" x14ac:dyDescent="0.2">
      <c r="A95" s="1">
        <v>1</v>
      </c>
      <c r="B95">
        <v>26</v>
      </c>
      <c r="C95">
        <v>20</v>
      </c>
      <c r="D95" t="s">
        <v>146</v>
      </c>
      <c r="E95" t="s">
        <v>133</v>
      </c>
      <c r="F95">
        <v>1876174</v>
      </c>
      <c r="G95">
        <v>8119</v>
      </c>
      <c r="H95">
        <f>Table14[[#This Row],[Size]]/1000</f>
        <v>8.1189999999999998</v>
      </c>
    </row>
    <row r="96" spans="1:8" x14ac:dyDescent="0.2">
      <c r="A96" s="1">
        <v>1</v>
      </c>
      <c r="B96">
        <v>26</v>
      </c>
      <c r="C96">
        <v>20</v>
      </c>
      <c r="D96" t="s">
        <v>146</v>
      </c>
      <c r="E96" t="s">
        <v>133</v>
      </c>
      <c r="F96">
        <v>1986117</v>
      </c>
      <c r="G96">
        <v>5975</v>
      </c>
      <c r="H96">
        <f>Table14[[#This Row],[Size]]/1000</f>
        <v>5.9749999999999996</v>
      </c>
    </row>
    <row r="97" spans="1:8" x14ac:dyDescent="0.2">
      <c r="A97" s="1">
        <v>1</v>
      </c>
      <c r="B97">
        <v>26</v>
      </c>
      <c r="C97">
        <v>20</v>
      </c>
      <c r="D97" t="s">
        <v>146</v>
      </c>
      <c r="E97" t="s">
        <v>133</v>
      </c>
      <c r="F97">
        <v>2067178</v>
      </c>
      <c r="G97">
        <v>23931</v>
      </c>
      <c r="H97">
        <f>Table14[[#This Row],[Size]]/1000</f>
        <v>23.931000000000001</v>
      </c>
    </row>
    <row r="98" spans="1:8" x14ac:dyDescent="0.2">
      <c r="A98" s="1">
        <v>1</v>
      </c>
      <c r="B98">
        <v>26</v>
      </c>
      <c r="C98">
        <v>20</v>
      </c>
      <c r="D98" t="s">
        <v>146</v>
      </c>
      <c r="E98" t="s">
        <v>133</v>
      </c>
      <c r="F98">
        <v>2109145</v>
      </c>
      <c r="G98">
        <v>12206</v>
      </c>
      <c r="H98">
        <f>Table14[[#This Row],[Size]]/1000</f>
        <v>12.206</v>
      </c>
    </row>
    <row r="99" spans="1:8" x14ac:dyDescent="0.2">
      <c r="A99" s="1">
        <v>1</v>
      </c>
      <c r="B99">
        <v>26</v>
      </c>
      <c r="C99">
        <v>20</v>
      </c>
      <c r="D99" t="s">
        <v>146</v>
      </c>
      <c r="E99" t="s">
        <v>133</v>
      </c>
      <c r="F99">
        <v>2153675</v>
      </c>
      <c r="G99">
        <v>12206</v>
      </c>
      <c r="H99">
        <f>Table14[[#This Row],[Size]]/1000</f>
        <v>12.206</v>
      </c>
    </row>
    <row r="100" spans="1:8" x14ac:dyDescent="0.2">
      <c r="A100" s="1">
        <v>1</v>
      </c>
      <c r="B100">
        <v>26</v>
      </c>
      <c r="C100">
        <v>20</v>
      </c>
      <c r="D100" t="s">
        <v>146</v>
      </c>
      <c r="E100" t="s">
        <v>133</v>
      </c>
      <c r="F100">
        <v>2288131</v>
      </c>
      <c r="G100">
        <v>5573</v>
      </c>
      <c r="H100">
        <f>Table14[[#This Row],[Size]]/1000</f>
        <v>5.5730000000000004</v>
      </c>
    </row>
    <row r="101" spans="1:8" x14ac:dyDescent="0.2">
      <c r="A101" s="1">
        <v>1</v>
      </c>
      <c r="B101">
        <v>26</v>
      </c>
      <c r="C101">
        <v>20</v>
      </c>
      <c r="D101" t="s">
        <v>146</v>
      </c>
      <c r="E101" t="s">
        <v>133</v>
      </c>
      <c r="F101">
        <v>2570132</v>
      </c>
      <c r="G101">
        <v>6042</v>
      </c>
      <c r="H101">
        <f>Table14[[#This Row],[Size]]/1000</f>
        <v>6.0419999999999998</v>
      </c>
    </row>
    <row r="102" spans="1:8" x14ac:dyDescent="0.2">
      <c r="A102" s="1">
        <v>1</v>
      </c>
      <c r="B102">
        <v>26</v>
      </c>
      <c r="C102">
        <v>20</v>
      </c>
      <c r="D102" t="s">
        <v>146</v>
      </c>
      <c r="E102" t="s">
        <v>133</v>
      </c>
      <c r="F102">
        <v>3712331</v>
      </c>
      <c r="G102">
        <v>14618</v>
      </c>
      <c r="H102">
        <f>Table14[[#This Row],[Size]]/1000</f>
        <v>14.618</v>
      </c>
    </row>
    <row r="103" spans="1:8" x14ac:dyDescent="0.2">
      <c r="A103" s="1">
        <v>1</v>
      </c>
      <c r="B103">
        <v>26</v>
      </c>
      <c r="C103">
        <v>20</v>
      </c>
      <c r="D103" t="s">
        <v>146</v>
      </c>
      <c r="E103" t="s">
        <v>133</v>
      </c>
      <c r="F103">
        <v>4044959</v>
      </c>
      <c r="G103">
        <v>14618</v>
      </c>
      <c r="H103">
        <f>Table14[[#This Row],[Size]]/1000</f>
        <v>14.618</v>
      </c>
    </row>
    <row r="104" spans="1:8" x14ac:dyDescent="0.2">
      <c r="A104" s="1">
        <v>1</v>
      </c>
      <c r="B104">
        <v>26</v>
      </c>
      <c r="C104">
        <v>20</v>
      </c>
      <c r="D104" t="s">
        <v>146</v>
      </c>
      <c r="E104" t="s">
        <v>38</v>
      </c>
      <c r="F104">
        <v>1425102</v>
      </c>
      <c r="G104">
        <v>7047</v>
      </c>
      <c r="H104">
        <f>Table14[[#This Row],[Size]]/1000</f>
        <v>7.0469999999999997</v>
      </c>
    </row>
    <row r="105" spans="1:8" x14ac:dyDescent="0.2">
      <c r="A105" s="1">
        <v>1</v>
      </c>
      <c r="B105">
        <v>26</v>
      </c>
      <c r="C105">
        <v>20</v>
      </c>
      <c r="D105" t="s">
        <v>146</v>
      </c>
      <c r="E105" t="s">
        <v>38</v>
      </c>
      <c r="F105">
        <v>1612033</v>
      </c>
      <c r="G105">
        <v>7516</v>
      </c>
      <c r="H105">
        <f>Table14[[#This Row],[Size]]/1000</f>
        <v>7.516</v>
      </c>
    </row>
    <row r="106" spans="1:8" x14ac:dyDescent="0.2">
      <c r="A106" s="1">
        <v>1</v>
      </c>
      <c r="B106">
        <v>26</v>
      </c>
      <c r="C106">
        <v>20</v>
      </c>
      <c r="D106" t="s">
        <v>146</v>
      </c>
      <c r="E106" t="s">
        <v>38</v>
      </c>
      <c r="F106">
        <v>1679010</v>
      </c>
      <c r="G106">
        <v>5640</v>
      </c>
      <c r="H106">
        <f>Table14[[#This Row],[Size]]/1000</f>
        <v>5.64</v>
      </c>
    </row>
    <row r="107" spans="1:8" x14ac:dyDescent="0.2">
      <c r="A107" s="1">
        <v>1</v>
      </c>
      <c r="B107">
        <v>26</v>
      </c>
      <c r="C107">
        <v>20</v>
      </c>
      <c r="D107" t="s">
        <v>146</v>
      </c>
      <c r="E107" t="s">
        <v>38</v>
      </c>
      <c r="F107">
        <v>1852225</v>
      </c>
      <c r="G107">
        <v>8856</v>
      </c>
      <c r="H107">
        <f>Table14[[#This Row],[Size]]/1000</f>
        <v>8.8559999999999999</v>
      </c>
    </row>
    <row r="108" spans="1:8" x14ac:dyDescent="0.2">
      <c r="A108" s="1">
        <v>1</v>
      </c>
      <c r="B108">
        <v>26</v>
      </c>
      <c r="C108">
        <v>20</v>
      </c>
      <c r="D108" t="s">
        <v>146</v>
      </c>
      <c r="E108" t="s">
        <v>38</v>
      </c>
      <c r="F108">
        <v>1979920</v>
      </c>
      <c r="G108">
        <v>5908</v>
      </c>
      <c r="H108">
        <f>Table14[[#This Row],[Size]]/1000</f>
        <v>5.9080000000000004</v>
      </c>
    </row>
    <row r="109" spans="1:8" x14ac:dyDescent="0.2">
      <c r="A109" s="1">
        <v>1</v>
      </c>
      <c r="B109">
        <v>26</v>
      </c>
      <c r="C109">
        <v>20</v>
      </c>
      <c r="D109" t="s">
        <v>146</v>
      </c>
      <c r="E109" t="s">
        <v>38</v>
      </c>
      <c r="F109">
        <v>2035021</v>
      </c>
      <c r="G109">
        <v>5774</v>
      </c>
      <c r="H109">
        <f>Table14[[#This Row],[Size]]/1000</f>
        <v>5.774</v>
      </c>
    </row>
    <row r="110" spans="1:8" x14ac:dyDescent="0.2">
      <c r="A110" s="1">
        <v>1</v>
      </c>
      <c r="B110">
        <v>26</v>
      </c>
      <c r="C110">
        <v>20</v>
      </c>
      <c r="D110" t="s">
        <v>146</v>
      </c>
      <c r="E110" t="s">
        <v>38</v>
      </c>
      <c r="F110">
        <v>2076229</v>
      </c>
      <c r="G110">
        <v>23931</v>
      </c>
      <c r="H110">
        <f>Table14[[#This Row],[Size]]/1000</f>
        <v>23.931000000000001</v>
      </c>
    </row>
    <row r="111" spans="1:8" x14ac:dyDescent="0.2">
      <c r="A111" s="1">
        <v>1</v>
      </c>
      <c r="B111">
        <v>26</v>
      </c>
      <c r="C111">
        <v>20</v>
      </c>
      <c r="D111" t="s">
        <v>146</v>
      </c>
      <c r="E111" t="s">
        <v>38</v>
      </c>
      <c r="F111">
        <v>2117316</v>
      </c>
      <c r="G111">
        <v>12206</v>
      </c>
      <c r="H111">
        <f>Table14[[#This Row],[Size]]/1000</f>
        <v>12.206</v>
      </c>
    </row>
    <row r="112" spans="1:8" x14ac:dyDescent="0.2">
      <c r="A112" s="1">
        <v>1</v>
      </c>
      <c r="B112">
        <v>26</v>
      </c>
      <c r="C112">
        <v>20</v>
      </c>
      <c r="D112" t="s">
        <v>146</v>
      </c>
      <c r="E112" t="s">
        <v>38</v>
      </c>
      <c r="F112">
        <v>2280975</v>
      </c>
      <c r="G112">
        <v>13680</v>
      </c>
      <c r="H112">
        <f>Table14[[#This Row],[Size]]/1000</f>
        <v>13.68</v>
      </c>
    </row>
    <row r="113" spans="1:8" x14ac:dyDescent="0.2">
      <c r="A113" s="1">
        <v>1</v>
      </c>
      <c r="B113">
        <v>26</v>
      </c>
      <c r="C113">
        <v>20</v>
      </c>
      <c r="D113" t="s">
        <v>146</v>
      </c>
      <c r="E113" t="s">
        <v>38</v>
      </c>
      <c r="F113">
        <v>2526079</v>
      </c>
      <c r="G113">
        <v>18638</v>
      </c>
      <c r="H113">
        <f>Table14[[#This Row],[Size]]/1000</f>
        <v>18.638000000000002</v>
      </c>
    </row>
    <row r="114" spans="1:8" x14ac:dyDescent="0.2">
      <c r="A114" s="1">
        <v>1</v>
      </c>
      <c r="B114">
        <v>26</v>
      </c>
      <c r="C114">
        <v>20</v>
      </c>
      <c r="D114" t="s">
        <v>146</v>
      </c>
      <c r="E114" t="s">
        <v>38</v>
      </c>
      <c r="F114">
        <v>2631009</v>
      </c>
      <c r="G114">
        <v>6980</v>
      </c>
      <c r="H114">
        <f>Table14[[#This Row],[Size]]/1000</f>
        <v>6.98</v>
      </c>
    </row>
    <row r="115" spans="1:8" x14ac:dyDescent="0.2">
      <c r="A115" s="1">
        <v>1</v>
      </c>
      <c r="B115">
        <v>26</v>
      </c>
      <c r="C115">
        <v>20</v>
      </c>
      <c r="D115" t="s">
        <v>146</v>
      </c>
      <c r="E115" t="s">
        <v>38</v>
      </c>
      <c r="F115">
        <v>3966698</v>
      </c>
      <c r="G115">
        <v>14618</v>
      </c>
      <c r="H115">
        <f>Table14[[#This Row],[Size]]/1000</f>
        <v>14.618</v>
      </c>
    </row>
    <row r="116" spans="1:8" x14ac:dyDescent="0.2">
      <c r="A116" s="1">
        <v>1</v>
      </c>
      <c r="B116">
        <v>26</v>
      </c>
      <c r="C116">
        <v>20</v>
      </c>
      <c r="D116" t="s">
        <v>141</v>
      </c>
      <c r="E116" t="s">
        <v>133</v>
      </c>
      <c r="F116">
        <v>1534199</v>
      </c>
      <c r="G116">
        <v>17231</v>
      </c>
      <c r="H116">
        <f>Table14[[#This Row],[Size]]/1000</f>
        <v>17.231000000000002</v>
      </c>
    </row>
    <row r="117" spans="1:8" x14ac:dyDescent="0.2">
      <c r="A117" s="1">
        <v>1</v>
      </c>
      <c r="B117">
        <v>26</v>
      </c>
      <c r="C117">
        <v>20</v>
      </c>
      <c r="D117" t="s">
        <v>141</v>
      </c>
      <c r="E117" t="s">
        <v>133</v>
      </c>
      <c r="F117">
        <v>1616550</v>
      </c>
      <c r="G117">
        <v>24601</v>
      </c>
      <c r="H117">
        <f>Table14[[#This Row],[Size]]/1000</f>
        <v>24.600999999999999</v>
      </c>
    </row>
    <row r="118" spans="1:8" x14ac:dyDescent="0.2">
      <c r="A118" s="1">
        <v>1</v>
      </c>
      <c r="B118">
        <v>26</v>
      </c>
      <c r="C118">
        <v>20</v>
      </c>
      <c r="D118" t="s">
        <v>141</v>
      </c>
      <c r="E118" t="s">
        <v>133</v>
      </c>
      <c r="F118">
        <v>1777331</v>
      </c>
      <c r="G118">
        <v>13144</v>
      </c>
      <c r="H118">
        <f>Table14[[#This Row],[Size]]/1000</f>
        <v>13.144</v>
      </c>
    </row>
    <row r="119" spans="1:8" x14ac:dyDescent="0.2">
      <c r="A119" s="1">
        <v>1</v>
      </c>
      <c r="B119">
        <v>26</v>
      </c>
      <c r="C119">
        <v>20</v>
      </c>
      <c r="D119" t="s">
        <v>141</v>
      </c>
      <c r="E119" t="s">
        <v>133</v>
      </c>
      <c r="F119">
        <v>1876204</v>
      </c>
      <c r="G119">
        <v>13345</v>
      </c>
      <c r="H119">
        <f>Table14[[#This Row],[Size]]/1000</f>
        <v>13.345000000000001</v>
      </c>
    </row>
    <row r="120" spans="1:8" x14ac:dyDescent="0.2">
      <c r="A120" s="1">
        <v>1</v>
      </c>
      <c r="B120">
        <v>26</v>
      </c>
      <c r="C120">
        <v>20</v>
      </c>
      <c r="D120" t="s">
        <v>141</v>
      </c>
      <c r="E120" t="s">
        <v>133</v>
      </c>
      <c r="F120">
        <v>1985429</v>
      </c>
      <c r="G120">
        <v>12541</v>
      </c>
      <c r="H120">
        <f>Table14[[#This Row],[Size]]/1000</f>
        <v>12.541</v>
      </c>
    </row>
    <row r="121" spans="1:8" x14ac:dyDescent="0.2">
      <c r="A121" s="1">
        <v>1</v>
      </c>
      <c r="B121">
        <v>26</v>
      </c>
      <c r="C121">
        <v>20</v>
      </c>
      <c r="D121" t="s">
        <v>141</v>
      </c>
      <c r="E121" t="s">
        <v>133</v>
      </c>
      <c r="F121">
        <v>2066917</v>
      </c>
      <c r="G121">
        <v>6109</v>
      </c>
      <c r="H121">
        <f>Table14[[#This Row],[Size]]/1000</f>
        <v>6.109</v>
      </c>
    </row>
    <row r="122" spans="1:8" x14ac:dyDescent="0.2">
      <c r="A122" s="1">
        <v>1</v>
      </c>
      <c r="B122">
        <v>26</v>
      </c>
      <c r="C122">
        <v>20</v>
      </c>
      <c r="D122" t="s">
        <v>141</v>
      </c>
      <c r="E122" t="s">
        <v>133</v>
      </c>
      <c r="F122">
        <v>2108931</v>
      </c>
      <c r="G122">
        <v>16494</v>
      </c>
      <c r="H122">
        <f>Table14[[#This Row],[Size]]/1000</f>
        <v>16.494</v>
      </c>
    </row>
    <row r="123" spans="1:8" x14ac:dyDescent="0.2">
      <c r="A123" s="1">
        <v>1</v>
      </c>
      <c r="B123">
        <v>26</v>
      </c>
      <c r="C123">
        <v>20</v>
      </c>
      <c r="D123" t="s">
        <v>141</v>
      </c>
      <c r="E123" t="s">
        <v>133</v>
      </c>
      <c r="F123">
        <v>2153760</v>
      </c>
      <c r="G123">
        <v>16494</v>
      </c>
      <c r="H123">
        <f>Table14[[#This Row],[Size]]/1000</f>
        <v>16.494</v>
      </c>
    </row>
    <row r="124" spans="1:8" x14ac:dyDescent="0.2">
      <c r="A124" s="1">
        <v>1</v>
      </c>
      <c r="B124">
        <v>26</v>
      </c>
      <c r="C124">
        <v>20</v>
      </c>
      <c r="D124" t="s">
        <v>141</v>
      </c>
      <c r="E124" t="s">
        <v>133</v>
      </c>
      <c r="F124">
        <v>2288231</v>
      </c>
      <c r="G124">
        <v>9727</v>
      </c>
      <c r="H124">
        <f>Table14[[#This Row],[Size]]/1000</f>
        <v>9.7270000000000003</v>
      </c>
    </row>
    <row r="125" spans="1:8" x14ac:dyDescent="0.2">
      <c r="A125" s="1">
        <v>1</v>
      </c>
      <c r="B125">
        <v>26</v>
      </c>
      <c r="C125">
        <v>20</v>
      </c>
      <c r="D125" t="s">
        <v>141</v>
      </c>
      <c r="E125" t="s">
        <v>133</v>
      </c>
      <c r="F125">
        <v>2569922</v>
      </c>
      <c r="G125">
        <v>6109</v>
      </c>
      <c r="H125">
        <f>Table14[[#This Row],[Size]]/1000</f>
        <v>6.109</v>
      </c>
    </row>
    <row r="126" spans="1:8" x14ac:dyDescent="0.2">
      <c r="A126" s="1">
        <v>1</v>
      </c>
      <c r="B126">
        <v>26</v>
      </c>
      <c r="C126">
        <v>20</v>
      </c>
      <c r="D126" t="s">
        <v>141</v>
      </c>
      <c r="E126" t="s">
        <v>133</v>
      </c>
      <c r="F126">
        <v>3712402</v>
      </c>
      <c r="G126">
        <v>5439</v>
      </c>
      <c r="H126">
        <f>Table14[[#This Row],[Size]]/1000</f>
        <v>5.4390000000000001</v>
      </c>
    </row>
    <row r="127" spans="1:8" x14ac:dyDescent="0.2">
      <c r="A127" s="1">
        <v>1</v>
      </c>
      <c r="B127">
        <v>26</v>
      </c>
      <c r="C127">
        <v>20</v>
      </c>
      <c r="D127" t="s">
        <v>141</v>
      </c>
      <c r="E127" t="s">
        <v>133</v>
      </c>
      <c r="F127">
        <v>4045029</v>
      </c>
      <c r="G127">
        <v>5439</v>
      </c>
      <c r="H127">
        <f>Table14[[#This Row],[Size]]/1000</f>
        <v>5.4390000000000001</v>
      </c>
    </row>
    <row r="128" spans="1:8" x14ac:dyDescent="0.2">
      <c r="A128" s="1">
        <v>1</v>
      </c>
      <c r="B128">
        <v>26</v>
      </c>
      <c r="C128">
        <v>20</v>
      </c>
      <c r="D128" t="s">
        <v>141</v>
      </c>
      <c r="E128" t="s">
        <v>38</v>
      </c>
      <c r="F128">
        <v>1424863</v>
      </c>
      <c r="G128">
        <v>8856</v>
      </c>
      <c r="H128">
        <f>Table14[[#This Row],[Size]]/1000</f>
        <v>8.8559999999999999</v>
      </c>
    </row>
    <row r="129" spans="1:8" x14ac:dyDescent="0.2">
      <c r="A129" s="1">
        <v>1</v>
      </c>
      <c r="B129">
        <v>26</v>
      </c>
      <c r="C129">
        <v>20</v>
      </c>
      <c r="D129" t="s">
        <v>141</v>
      </c>
      <c r="E129" t="s">
        <v>38</v>
      </c>
      <c r="F129">
        <v>1612040</v>
      </c>
      <c r="G129">
        <v>14417</v>
      </c>
      <c r="H129">
        <f>Table14[[#This Row],[Size]]/1000</f>
        <v>14.417</v>
      </c>
    </row>
    <row r="130" spans="1:8" x14ac:dyDescent="0.2">
      <c r="A130" s="1">
        <v>1</v>
      </c>
      <c r="B130">
        <v>26</v>
      </c>
      <c r="C130">
        <v>20</v>
      </c>
      <c r="D130" t="s">
        <v>141</v>
      </c>
      <c r="E130" t="s">
        <v>38</v>
      </c>
      <c r="F130">
        <v>1678783</v>
      </c>
      <c r="G130">
        <v>5640</v>
      </c>
      <c r="H130">
        <f>Table14[[#This Row],[Size]]/1000</f>
        <v>5.64</v>
      </c>
    </row>
    <row r="131" spans="1:8" x14ac:dyDescent="0.2">
      <c r="A131" s="1">
        <v>1</v>
      </c>
      <c r="B131">
        <v>26</v>
      </c>
      <c r="C131">
        <v>20</v>
      </c>
      <c r="D131" t="s">
        <v>141</v>
      </c>
      <c r="E131" t="s">
        <v>38</v>
      </c>
      <c r="F131">
        <v>1852286</v>
      </c>
      <c r="G131">
        <v>13144</v>
      </c>
      <c r="H131">
        <f>Table14[[#This Row],[Size]]/1000</f>
        <v>13.144</v>
      </c>
    </row>
    <row r="132" spans="1:8" x14ac:dyDescent="0.2">
      <c r="A132" s="1">
        <v>1</v>
      </c>
      <c r="B132">
        <v>26</v>
      </c>
      <c r="C132">
        <v>20</v>
      </c>
      <c r="D132" t="s">
        <v>141</v>
      </c>
      <c r="E132" t="s">
        <v>38</v>
      </c>
      <c r="F132">
        <v>1980004</v>
      </c>
      <c r="G132">
        <v>9995</v>
      </c>
      <c r="H132">
        <f>Table14[[#This Row],[Size]]/1000</f>
        <v>9.9949999999999992</v>
      </c>
    </row>
    <row r="133" spans="1:8" x14ac:dyDescent="0.2">
      <c r="A133" s="1">
        <v>1</v>
      </c>
      <c r="B133">
        <v>26</v>
      </c>
      <c r="C133">
        <v>20</v>
      </c>
      <c r="D133" t="s">
        <v>141</v>
      </c>
      <c r="E133" t="s">
        <v>38</v>
      </c>
      <c r="F133">
        <v>2034783</v>
      </c>
      <c r="G133">
        <v>5707</v>
      </c>
      <c r="H133">
        <f>Table14[[#This Row],[Size]]/1000</f>
        <v>5.7069999999999999</v>
      </c>
    </row>
    <row r="134" spans="1:8" x14ac:dyDescent="0.2">
      <c r="A134" s="1">
        <v>1</v>
      </c>
      <c r="B134">
        <v>26</v>
      </c>
      <c r="C134">
        <v>20</v>
      </c>
      <c r="D134" t="s">
        <v>141</v>
      </c>
      <c r="E134" t="s">
        <v>38</v>
      </c>
      <c r="F134">
        <v>2076256</v>
      </c>
      <c r="G134">
        <v>7717</v>
      </c>
      <c r="H134">
        <f>Table14[[#This Row],[Size]]/1000</f>
        <v>7.7169999999999996</v>
      </c>
    </row>
    <row r="135" spans="1:8" x14ac:dyDescent="0.2">
      <c r="A135" s="1">
        <v>1</v>
      </c>
      <c r="B135">
        <v>26</v>
      </c>
      <c r="C135">
        <v>20</v>
      </c>
      <c r="D135" t="s">
        <v>141</v>
      </c>
      <c r="E135" t="s">
        <v>38</v>
      </c>
      <c r="F135">
        <v>2117403</v>
      </c>
      <c r="G135">
        <v>16494</v>
      </c>
      <c r="H135">
        <f>Table14[[#This Row],[Size]]/1000</f>
        <v>16.494</v>
      </c>
    </row>
    <row r="136" spans="1:8" x14ac:dyDescent="0.2">
      <c r="A136" s="1">
        <v>1</v>
      </c>
      <c r="B136">
        <v>26</v>
      </c>
      <c r="C136">
        <v>20</v>
      </c>
      <c r="D136" t="s">
        <v>141</v>
      </c>
      <c r="E136" t="s">
        <v>38</v>
      </c>
      <c r="F136">
        <v>2281057</v>
      </c>
      <c r="G136">
        <v>17834</v>
      </c>
      <c r="H136">
        <f>Table14[[#This Row],[Size]]/1000</f>
        <v>17.834</v>
      </c>
    </row>
    <row r="137" spans="1:8" x14ac:dyDescent="0.2">
      <c r="A137" s="1">
        <v>1</v>
      </c>
      <c r="B137">
        <v>26</v>
      </c>
      <c r="C137">
        <v>20</v>
      </c>
      <c r="D137" t="s">
        <v>141</v>
      </c>
      <c r="E137" t="s">
        <v>38</v>
      </c>
      <c r="F137">
        <v>2526125</v>
      </c>
      <c r="G137">
        <v>9459</v>
      </c>
      <c r="H137">
        <f>Table14[[#This Row],[Size]]/1000</f>
        <v>9.4589999999999996</v>
      </c>
    </row>
    <row r="138" spans="1:8" x14ac:dyDescent="0.2">
      <c r="A138" s="1">
        <v>1</v>
      </c>
      <c r="B138">
        <v>26</v>
      </c>
      <c r="C138">
        <v>20</v>
      </c>
      <c r="D138" t="s">
        <v>141</v>
      </c>
      <c r="E138" t="s">
        <v>38</v>
      </c>
      <c r="F138">
        <v>2630251</v>
      </c>
      <c r="G138">
        <v>11134</v>
      </c>
      <c r="H138">
        <f>Table14[[#This Row],[Size]]/1000</f>
        <v>11.134</v>
      </c>
    </row>
    <row r="139" spans="1:8" x14ac:dyDescent="0.2">
      <c r="A139" s="1">
        <v>1</v>
      </c>
      <c r="B139">
        <v>26</v>
      </c>
      <c r="C139">
        <v>20</v>
      </c>
      <c r="D139" t="s">
        <v>141</v>
      </c>
      <c r="E139" t="s">
        <v>38</v>
      </c>
      <c r="F139">
        <v>3966770</v>
      </c>
      <c r="G139">
        <v>5439</v>
      </c>
      <c r="H139">
        <f>Table14[[#This Row],[Size]]/1000</f>
        <v>5.4390000000000001</v>
      </c>
    </row>
    <row r="140" spans="1:8" x14ac:dyDescent="0.2">
      <c r="A140" s="1">
        <v>1</v>
      </c>
      <c r="B140">
        <v>26</v>
      </c>
      <c r="C140">
        <v>30</v>
      </c>
      <c r="D140" t="s">
        <v>140</v>
      </c>
      <c r="E140" t="s">
        <v>133</v>
      </c>
      <c r="F140">
        <v>1533427</v>
      </c>
      <c r="G140">
        <v>33981</v>
      </c>
      <c r="H140">
        <f>Table14[[#This Row],[Size]]/1000</f>
        <v>33.981000000000002</v>
      </c>
    </row>
    <row r="141" spans="1:8" x14ac:dyDescent="0.2">
      <c r="A141" s="1">
        <v>1</v>
      </c>
      <c r="B141">
        <v>26</v>
      </c>
      <c r="C141">
        <v>30</v>
      </c>
      <c r="D141" t="s">
        <v>140</v>
      </c>
      <c r="E141" t="s">
        <v>133</v>
      </c>
      <c r="F141">
        <v>1615677</v>
      </c>
      <c r="G141">
        <v>38470</v>
      </c>
      <c r="H141">
        <f>Table14[[#This Row],[Size]]/1000</f>
        <v>38.47</v>
      </c>
    </row>
    <row r="142" spans="1:8" x14ac:dyDescent="0.2">
      <c r="A142" s="1">
        <v>1</v>
      </c>
      <c r="B142">
        <v>26</v>
      </c>
      <c r="C142">
        <v>30</v>
      </c>
      <c r="D142" t="s">
        <v>140</v>
      </c>
      <c r="E142" t="s">
        <v>133</v>
      </c>
      <c r="F142">
        <v>1776449</v>
      </c>
      <c r="G142">
        <v>17499</v>
      </c>
      <c r="H142">
        <f>Table14[[#This Row],[Size]]/1000</f>
        <v>17.498999999999999</v>
      </c>
    </row>
    <row r="143" spans="1:8" x14ac:dyDescent="0.2">
      <c r="A143" s="1">
        <v>1</v>
      </c>
      <c r="B143">
        <v>26</v>
      </c>
      <c r="C143">
        <v>30</v>
      </c>
      <c r="D143" t="s">
        <v>140</v>
      </c>
      <c r="E143" t="s">
        <v>133</v>
      </c>
      <c r="F143">
        <v>1875354</v>
      </c>
      <c r="G143">
        <v>22457</v>
      </c>
      <c r="H143">
        <f>Table14[[#This Row],[Size]]/1000</f>
        <v>22.457000000000001</v>
      </c>
    </row>
    <row r="144" spans="1:8" x14ac:dyDescent="0.2">
      <c r="A144" s="1">
        <v>1</v>
      </c>
      <c r="B144">
        <v>26</v>
      </c>
      <c r="C144">
        <v>30</v>
      </c>
      <c r="D144" t="s">
        <v>140</v>
      </c>
      <c r="E144" t="s">
        <v>133</v>
      </c>
      <c r="F144">
        <v>1984546</v>
      </c>
      <c r="G144">
        <v>16896</v>
      </c>
      <c r="H144">
        <f>Table14[[#This Row],[Size]]/1000</f>
        <v>16.896000000000001</v>
      </c>
    </row>
    <row r="145" spans="1:8" x14ac:dyDescent="0.2">
      <c r="A145" s="1">
        <v>1</v>
      </c>
      <c r="B145">
        <v>26</v>
      </c>
      <c r="C145">
        <v>30</v>
      </c>
      <c r="D145" t="s">
        <v>140</v>
      </c>
      <c r="E145" t="s">
        <v>133</v>
      </c>
      <c r="F145">
        <v>2065922</v>
      </c>
      <c r="G145">
        <v>10665</v>
      </c>
      <c r="H145">
        <f>Table14[[#This Row],[Size]]/1000</f>
        <v>10.664999999999999</v>
      </c>
    </row>
    <row r="146" spans="1:8" x14ac:dyDescent="0.2">
      <c r="A146" s="1">
        <v>1</v>
      </c>
      <c r="B146">
        <v>26</v>
      </c>
      <c r="C146">
        <v>30</v>
      </c>
      <c r="D146" t="s">
        <v>140</v>
      </c>
      <c r="E146" t="s">
        <v>133</v>
      </c>
      <c r="F146">
        <v>2107861</v>
      </c>
      <c r="G146">
        <v>7382</v>
      </c>
      <c r="H146">
        <f>Table14[[#This Row],[Size]]/1000</f>
        <v>7.3819999999999997</v>
      </c>
    </row>
    <row r="147" spans="1:8" x14ac:dyDescent="0.2">
      <c r="A147" s="1">
        <v>1</v>
      </c>
      <c r="B147">
        <v>26</v>
      </c>
      <c r="C147">
        <v>30</v>
      </c>
      <c r="D147" t="s">
        <v>140</v>
      </c>
      <c r="E147" t="s">
        <v>133</v>
      </c>
      <c r="F147">
        <v>2152846</v>
      </c>
      <c r="G147">
        <v>7382</v>
      </c>
      <c r="H147">
        <f>Table14[[#This Row],[Size]]/1000</f>
        <v>7.3819999999999997</v>
      </c>
    </row>
    <row r="148" spans="1:8" x14ac:dyDescent="0.2">
      <c r="A148" s="1">
        <v>1</v>
      </c>
      <c r="B148">
        <v>26</v>
      </c>
      <c r="C148">
        <v>30</v>
      </c>
      <c r="D148" t="s">
        <v>140</v>
      </c>
      <c r="E148" t="s">
        <v>133</v>
      </c>
      <c r="F148">
        <v>2287375</v>
      </c>
      <c r="G148">
        <v>14149</v>
      </c>
      <c r="H148">
        <f>Table14[[#This Row],[Size]]/1000</f>
        <v>14.148999999999999</v>
      </c>
    </row>
    <row r="149" spans="1:8" x14ac:dyDescent="0.2">
      <c r="A149" s="1">
        <v>1</v>
      </c>
      <c r="B149">
        <v>26</v>
      </c>
      <c r="C149">
        <v>30</v>
      </c>
      <c r="D149" t="s">
        <v>140</v>
      </c>
      <c r="E149" t="s">
        <v>133</v>
      </c>
      <c r="F149">
        <v>2568662</v>
      </c>
      <c r="G149">
        <v>18370</v>
      </c>
      <c r="H149">
        <f>Table14[[#This Row],[Size]]/1000</f>
        <v>18.37</v>
      </c>
    </row>
    <row r="150" spans="1:8" x14ac:dyDescent="0.2">
      <c r="A150" s="1">
        <v>1</v>
      </c>
      <c r="B150">
        <v>26</v>
      </c>
      <c r="C150">
        <v>30</v>
      </c>
      <c r="D150" t="s">
        <v>140</v>
      </c>
      <c r="E150" t="s">
        <v>133</v>
      </c>
      <c r="F150">
        <v>3711514</v>
      </c>
      <c r="G150">
        <v>9861</v>
      </c>
      <c r="H150">
        <f>Table14[[#This Row],[Size]]/1000</f>
        <v>9.8610000000000007</v>
      </c>
    </row>
    <row r="151" spans="1:8" x14ac:dyDescent="0.2">
      <c r="A151" s="1">
        <v>1</v>
      </c>
      <c r="B151">
        <v>26</v>
      </c>
      <c r="C151">
        <v>30</v>
      </c>
      <c r="D151" t="s">
        <v>140</v>
      </c>
      <c r="E151" t="s">
        <v>133</v>
      </c>
      <c r="F151">
        <v>4044143</v>
      </c>
      <c r="G151">
        <v>9861</v>
      </c>
      <c r="H151">
        <f>Table14[[#This Row],[Size]]/1000</f>
        <v>9.8610000000000007</v>
      </c>
    </row>
    <row r="152" spans="1:8" x14ac:dyDescent="0.2">
      <c r="A152" s="1">
        <v>1</v>
      </c>
      <c r="B152">
        <v>26</v>
      </c>
      <c r="C152">
        <v>30</v>
      </c>
      <c r="D152" t="s">
        <v>140</v>
      </c>
      <c r="E152" t="s">
        <v>38</v>
      </c>
      <c r="F152">
        <v>1424188</v>
      </c>
      <c r="G152">
        <v>22122</v>
      </c>
      <c r="H152">
        <f>Table14[[#This Row],[Size]]/1000</f>
        <v>22.122</v>
      </c>
    </row>
    <row r="153" spans="1:8" x14ac:dyDescent="0.2">
      <c r="A153" s="1">
        <v>1</v>
      </c>
      <c r="B153">
        <v>26</v>
      </c>
      <c r="C153">
        <v>30</v>
      </c>
      <c r="D153" t="s">
        <v>140</v>
      </c>
      <c r="E153" t="s">
        <v>38</v>
      </c>
      <c r="F153">
        <v>1611241</v>
      </c>
      <c r="G153">
        <v>31837</v>
      </c>
      <c r="H153">
        <f>Table14[[#This Row],[Size]]/1000</f>
        <v>31.837</v>
      </c>
    </row>
    <row r="154" spans="1:8" x14ac:dyDescent="0.2">
      <c r="A154" s="1">
        <v>1</v>
      </c>
      <c r="B154">
        <v>26</v>
      </c>
      <c r="C154">
        <v>30</v>
      </c>
      <c r="D154" t="s">
        <v>140</v>
      </c>
      <c r="E154" t="s">
        <v>38</v>
      </c>
      <c r="F154">
        <v>1677669</v>
      </c>
      <c r="G154">
        <v>31033</v>
      </c>
      <c r="H154">
        <f>Table14[[#This Row],[Size]]/1000</f>
        <v>31.033000000000001</v>
      </c>
    </row>
    <row r="155" spans="1:8" x14ac:dyDescent="0.2">
      <c r="A155" s="1">
        <v>1</v>
      </c>
      <c r="B155">
        <v>26</v>
      </c>
      <c r="C155">
        <v>30</v>
      </c>
      <c r="D155" t="s">
        <v>140</v>
      </c>
      <c r="E155" t="s">
        <v>38</v>
      </c>
      <c r="F155">
        <v>1851440</v>
      </c>
      <c r="G155">
        <v>17499</v>
      </c>
      <c r="H155">
        <f>Table14[[#This Row],[Size]]/1000</f>
        <v>17.498999999999999</v>
      </c>
    </row>
    <row r="156" spans="1:8" x14ac:dyDescent="0.2">
      <c r="A156" s="1">
        <v>1</v>
      </c>
      <c r="B156">
        <v>26</v>
      </c>
      <c r="C156">
        <v>30</v>
      </c>
      <c r="D156" t="s">
        <v>140</v>
      </c>
      <c r="E156" t="s">
        <v>38</v>
      </c>
      <c r="F156">
        <v>1979191</v>
      </c>
      <c r="G156">
        <v>14417</v>
      </c>
      <c r="H156">
        <f>Table14[[#This Row],[Size]]/1000</f>
        <v>14.417</v>
      </c>
    </row>
    <row r="157" spans="1:8" x14ac:dyDescent="0.2">
      <c r="A157" s="1">
        <v>1</v>
      </c>
      <c r="B157">
        <v>26</v>
      </c>
      <c r="C157">
        <v>30</v>
      </c>
      <c r="D157" t="s">
        <v>140</v>
      </c>
      <c r="E157" t="s">
        <v>38</v>
      </c>
      <c r="F157">
        <v>2033768</v>
      </c>
      <c r="G157">
        <v>9660</v>
      </c>
      <c r="H157">
        <f>Table14[[#This Row],[Size]]/1000</f>
        <v>9.66</v>
      </c>
    </row>
    <row r="158" spans="1:8" x14ac:dyDescent="0.2">
      <c r="A158" s="1">
        <v>1</v>
      </c>
      <c r="B158">
        <v>26</v>
      </c>
      <c r="C158">
        <v>30</v>
      </c>
      <c r="D158" t="s">
        <v>140</v>
      </c>
      <c r="E158" t="s">
        <v>38</v>
      </c>
      <c r="F158">
        <v>2075441</v>
      </c>
      <c r="G158">
        <v>14149</v>
      </c>
      <c r="H158">
        <f>Table14[[#This Row],[Size]]/1000</f>
        <v>14.148999999999999</v>
      </c>
    </row>
    <row r="159" spans="1:8" x14ac:dyDescent="0.2">
      <c r="A159" s="1">
        <v>1</v>
      </c>
      <c r="B159">
        <v>26</v>
      </c>
      <c r="C159">
        <v>30</v>
      </c>
      <c r="D159" t="s">
        <v>140</v>
      </c>
      <c r="E159" t="s">
        <v>38</v>
      </c>
      <c r="F159">
        <v>2116533</v>
      </c>
      <c r="G159">
        <v>7382</v>
      </c>
      <c r="H159">
        <f>Table14[[#This Row],[Size]]/1000</f>
        <v>7.3819999999999997</v>
      </c>
    </row>
    <row r="160" spans="1:8" x14ac:dyDescent="0.2">
      <c r="A160" s="1">
        <v>1</v>
      </c>
      <c r="B160">
        <v>26</v>
      </c>
      <c r="C160">
        <v>30</v>
      </c>
      <c r="D160" t="s">
        <v>140</v>
      </c>
      <c r="E160" t="s">
        <v>38</v>
      </c>
      <c r="F160">
        <v>2280186</v>
      </c>
      <c r="G160">
        <v>8856</v>
      </c>
      <c r="H160">
        <f>Table14[[#This Row],[Size]]/1000</f>
        <v>8.8559999999999999</v>
      </c>
    </row>
    <row r="161" spans="1:8" x14ac:dyDescent="0.2">
      <c r="A161" s="1">
        <v>1</v>
      </c>
      <c r="B161">
        <v>26</v>
      </c>
      <c r="C161">
        <v>30</v>
      </c>
      <c r="D161" t="s">
        <v>140</v>
      </c>
      <c r="E161" t="s">
        <v>38</v>
      </c>
      <c r="F161">
        <v>2525304</v>
      </c>
      <c r="G161">
        <v>13948</v>
      </c>
      <c r="H161">
        <f>Table14[[#This Row],[Size]]/1000</f>
        <v>13.948</v>
      </c>
    </row>
    <row r="162" spans="1:8" x14ac:dyDescent="0.2">
      <c r="A162" s="1">
        <v>1</v>
      </c>
      <c r="B162">
        <v>26</v>
      </c>
      <c r="C162">
        <v>30</v>
      </c>
      <c r="D162" t="s">
        <v>140</v>
      </c>
      <c r="E162" t="s">
        <v>38</v>
      </c>
      <c r="F162">
        <v>2629418</v>
      </c>
      <c r="G162">
        <v>15489</v>
      </c>
      <c r="H162">
        <f>Table14[[#This Row],[Size]]/1000</f>
        <v>15.489000000000001</v>
      </c>
    </row>
    <row r="163" spans="1:8" x14ac:dyDescent="0.2">
      <c r="A163" s="1">
        <v>1</v>
      </c>
      <c r="B163">
        <v>26</v>
      </c>
      <c r="C163">
        <v>30</v>
      </c>
      <c r="D163" t="s">
        <v>140</v>
      </c>
      <c r="E163" t="s">
        <v>38</v>
      </c>
      <c r="F163">
        <v>3965875</v>
      </c>
      <c r="G163">
        <v>9861</v>
      </c>
      <c r="H163">
        <f>Table14[[#This Row],[Size]]/1000</f>
        <v>9.8610000000000007</v>
      </c>
    </row>
    <row r="164" spans="1:8" x14ac:dyDescent="0.2">
      <c r="A164" s="1">
        <v>1</v>
      </c>
      <c r="B164">
        <v>26</v>
      </c>
      <c r="C164">
        <v>30</v>
      </c>
      <c r="D164" t="s">
        <v>146</v>
      </c>
      <c r="E164" t="s">
        <v>133</v>
      </c>
      <c r="F164">
        <v>1534217</v>
      </c>
      <c r="G164">
        <v>8320</v>
      </c>
      <c r="H164">
        <f>Table14[[#This Row],[Size]]/1000</f>
        <v>8.32</v>
      </c>
    </row>
    <row r="165" spans="1:8" x14ac:dyDescent="0.2">
      <c r="A165" s="1">
        <v>1</v>
      </c>
      <c r="B165">
        <v>26</v>
      </c>
      <c r="C165">
        <v>30</v>
      </c>
      <c r="D165" t="s">
        <v>146</v>
      </c>
      <c r="E165" t="s">
        <v>133</v>
      </c>
      <c r="F165">
        <v>1616313</v>
      </c>
      <c r="G165">
        <v>10397</v>
      </c>
      <c r="H165">
        <f>Table14[[#This Row],[Size]]/1000</f>
        <v>10.397</v>
      </c>
    </row>
    <row r="166" spans="1:8" x14ac:dyDescent="0.2">
      <c r="A166" s="1">
        <v>1</v>
      </c>
      <c r="B166">
        <v>26</v>
      </c>
      <c r="C166">
        <v>30</v>
      </c>
      <c r="D166" t="s">
        <v>146</v>
      </c>
      <c r="E166" t="s">
        <v>133</v>
      </c>
      <c r="F166">
        <v>1777167</v>
      </c>
      <c r="G166">
        <v>7985</v>
      </c>
      <c r="H166">
        <f>Table14[[#This Row],[Size]]/1000</f>
        <v>7.9850000000000003</v>
      </c>
    </row>
    <row r="167" spans="1:8" x14ac:dyDescent="0.2">
      <c r="A167" s="1">
        <v>1</v>
      </c>
      <c r="B167">
        <v>26</v>
      </c>
      <c r="C167">
        <v>30</v>
      </c>
      <c r="D167" t="s">
        <v>146</v>
      </c>
      <c r="E167" t="s">
        <v>133</v>
      </c>
      <c r="F167">
        <v>1876202</v>
      </c>
      <c r="G167">
        <v>7918</v>
      </c>
      <c r="H167">
        <f>Table14[[#This Row],[Size]]/1000</f>
        <v>7.9180000000000001</v>
      </c>
    </row>
    <row r="168" spans="1:8" x14ac:dyDescent="0.2">
      <c r="A168" s="1">
        <v>1</v>
      </c>
      <c r="B168">
        <v>26</v>
      </c>
      <c r="C168">
        <v>30</v>
      </c>
      <c r="D168" t="s">
        <v>146</v>
      </c>
      <c r="E168" t="s">
        <v>133</v>
      </c>
      <c r="F168">
        <v>1986152</v>
      </c>
      <c r="G168">
        <v>5908</v>
      </c>
      <c r="H168">
        <f>Table14[[#This Row],[Size]]/1000</f>
        <v>5.9080000000000004</v>
      </c>
    </row>
    <row r="169" spans="1:8" x14ac:dyDescent="0.2">
      <c r="A169" s="1">
        <v>1</v>
      </c>
      <c r="B169">
        <v>26</v>
      </c>
      <c r="C169">
        <v>30</v>
      </c>
      <c r="D169" t="s">
        <v>146</v>
      </c>
      <c r="E169" t="s">
        <v>133</v>
      </c>
      <c r="F169">
        <v>2067210</v>
      </c>
      <c r="G169">
        <v>22189</v>
      </c>
      <c r="H169">
        <f>Table14[[#This Row],[Size]]/1000</f>
        <v>22.189</v>
      </c>
    </row>
    <row r="170" spans="1:8" x14ac:dyDescent="0.2">
      <c r="A170" s="1">
        <v>1</v>
      </c>
      <c r="B170">
        <v>26</v>
      </c>
      <c r="C170">
        <v>30</v>
      </c>
      <c r="D170" t="s">
        <v>146</v>
      </c>
      <c r="E170" t="s">
        <v>133</v>
      </c>
      <c r="F170">
        <v>2109200</v>
      </c>
      <c r="G170">
        <v>11268</v>
      </c>
      <c r="H170">
        <f>Table14[[#This Row],[Size]]/1000</f>
        <v>11.268000000000001</v>
      </c>
    </row>
    <row r="171" spans="1:8" x14ac:dyDescent="0.2">
      <c r="A171" s="1">
        <v>1</v>
      </c>
      <c r="B171">
        <v>26</v>
      </c>
      <c r="C171">
        <v>30</v>
      </c>
      <c r="D171" t="s">
        <v>146</v>
      </c>
      <c r="E171" t="s">
        <v>133</v>
      </c>
      <c r="F171">
        <v>2153621</v>
      </c>
      <c r="G171">
        <v>11268</v>
      </c>
      <c r="H171">
        <f>Table14[[#This Row],[Size]]/1000</f>
        <v>11.268000000000001</v>
      </c>
    </row>
    <row r="172" spans="1:8" x14ac:dyDescent="0.2">
      <c r="A172" s="1">
        <v>1</v>
      </c>
      <c r="B172">
        <v>26</v>
      </c>
      <c r="C172">
        <v>30</v>
      </c>
      <c r="D172" t="s">
        <v>146</v>
      </c>
      <c r="E172" t="s">
        <v>133</v>
      </c>
      <c r="F172">
        <v>2288120</v>
      </c>
      <c r="G172">
        <v>18102</v>
      </c>
      <c r="H172">
        <f>Table14[[#This Row],[Size]]/1000</f>
        <v>18.102</v>
      </c>
    </row>
    <row r="173" spans="1:8" x14ac:dyDescent="0.2">
      <c r="A173" s="1">
        <v>1</v>
      </c>
      <c r="B173">
        <v>26</v>
      </c>
      <c r="C173">
        <v>30</v>
      </c>
      <c r="D173" t="s">
        <v>146</v>
      </c>
      <c r="E173" t="s">
        <v>133</v>
      </c>
      <c r="F173">
        <v>2570162</v>
      </c>
      <c r="G173">
        <v>6042</v>
      </c>
      <c r="H173">
        <f>Table14[[#This Row],[Size]]/1000</f>
        <v>6.0419999999999998</v>
      </c>
    </row>
    <row r="174" spans="1:8" x14ac:dyDescent="0.2">
      <c r="A174" s="1">
        <v>1</v>
      </c>
      <c r="B174">
        <v>26</v>
      </c>
      <c r="C174">
        <v>30</v>
      </c>
      <c r="D174" t="s">
        <v>146</v>
      </c>
      <c r="E174" t="s">
        <v>133</v>
      </c>
      <c r="F174">
        <v>3712291</v>
      </c>
      <c r="G174">
        <v>13680</v>
      </c>
      <c r="H174">
        <f>Table14[[#This Row],[Size]]/1000</f>
        <v>13.68</v>
      </c>
    </row>
    <row r="175" spans="1:8" x14ac:dyDescent="0.2">
      <c r="A175" s="1">
        <v>1</v>
      </c>
      <c r="B175">
        <v>26</v>
      </c>
      <c r="C175">
        <v>30</v>
      </c>
      <c r="D175" t="s">
        <v>146</v>
      </c>
      <c r="E175" t="s">
        <v>133</v>
      </c>
      <c r="F175">
        <v>4044921</v>
      </c>
      <c r="G175">
        <v>13680</v>
      </c>
      <c r="H175">
        <f>Table14[[#This Row],[Size]]/1000</f>
        <v>13.68</v>
      </c>
    </row>
    <row r="176" spans="1:8" x14ac:dyDescent="0.2">
      <c r="A176" s="1">
        <v>1</v>
      </c>
      <c r="B176">
        <v>26</v>
      </c>
      <c r="C176">
        <v>30</v>
      </c>
      <c r="D176" t="s">
        <v>146</v>
      </c>
      <c r="E176" t="s">
        <v>38</v>
      </c>
      <c r="F176">
        <v>1424967</v>
      </c>
      <c r="G176">
        <v>6779</v>
      </c>
      <c r="H176">
        <f>Table14[[#This Row],[Size]]/1000</f>
        <v>6.7789999999999999</v>
      </c>
    </row>
    <row r="177" spans="1:8" x14ac:dyDescent="0.2">
      <c r="A177" s="1">
        <v>1</v>
      </c>
      <c r="B177">
        <v>26</v>
      </c>
      <c r="C177">
        <v>30</v>
      </c>
      <c r="D177" t="s">
        <v>146</v>
      </c>
      <c r="E177" t="s">
        <v>38</v>
      </c>
      <c r="F177">
        <v>1611977</v>
      </c>
      <c r="G177">
        <v>7650</v>
      </c>
      <c r="H177">
        <f>Table14[[#This Row],[Size]]/1000</f>
        <v>7.65</v>
      </c>
    </row>
    <row r="178" spans="1:8" x14ac:dyDescent="0.2">
      <c r="A178" s="1">
        <v>1</v>
      </c>
      <c r="B178">
        <v>26</v>
      </c>
      <c r="C178">
        <v>30</v>
      </c>
      <c r="D178" t="s">
        <v>146</v>
      </c>
      <c r="E178" t="s">
        <v>38</v>
      </c>
      <c r="F178">
        <v>1678992</v>
      </c>
      <c r="G178">
        <v>5640</v>
      </c>
      <c r="H178">
        <f>Table14[[#This Row],[Size]]/1000</f>
        <v>5.64</v>
      </c>
    </row>
    <row r="179" spans="1:8" x14ac:dyDescent="0.2">
      <c r="A179" s="1">
        <v>1</v>
      </c>
      <c r="B179">
        <v>26</v>
      </c>
      <c r="C179">
        <v>30</v>
      </c>
      <c r="D179" t="s">
        <v>146</v>
      </c>
      <c r="E179" t="s">
        <v>38</v>
      </c>
      <c r="F179">
        <v>1852038</v>
      </c>
      <c r="G179">
        <v>7985</v>
      </c>
      <c r="H179">
        <f>Table14[[#This Row],[Size]]/1000</f>
        <v>7.9850000000000003</v>
      </c>
    </row>
    <row r="180" spans="1:8" x14ac:dyDescent="0.2">
      <c r="A180" s="1">
        <v>1</v>
      </c>
      <c r="B180">
        <v>26</v>
      </c>
      <c r="C180">
        <v>30</v>
      </c>
      <c r="D180" t="s">
        <v>146</v>
      </c>
      <c r="E180" t="s">
        <v>38</v>
      </c>
      <c r="F180">
        <v>1979815</v>
      </c>
      <c r="G180">
        <v>18303</v>
      </c>
      <c r="H180">
        <f>Table14[[#This Row],[Size]]/1000</f>
        <v>18.303000000000001</v>
      </c>
    </row>
    <row r="181" spans="1:8" x14ac:dyDescent="0.2">
      <c r="A181" s="1">
        <v>1</v>
      </c>
      <c r="B181">
        <v>26</v>
      </c>
      <c r="C181">
        <v>30</v>
      </c>
      <c r="D181" t="s">
        <v>146</v>
      </c>
      <c r="E181" t="s">
        <v>38</v>
      </c>
      <c r="F181">
        <v>2034951</v>
      </c>
      <c r="G181">
        <v>5774</v>
      </c>
      <c r="H181">
        <f>Table14[[#This Row],[Size]]/1000</f>
        <v>5.774</v>
      </c>
    </row>
    <row r="182" spans="1:8" x14ac:dyDescent="0.2">
      <c r="A182" s="1">
        <v>1</v>
      </c>
      <c r="B182">
        <v>26</v>
      </c>
      <c r="C182">
        <v>30</v>
      </c>
      <c r="D182" t="s">
        <v>146</v>
      </c>
      <c r="E182" t="s">
        <v>38</v>
      </c>
      <c r="F182">
        <v>2076096</v>
      </c>
      <c r="G182">
        <v>22189</v>
      </c>
      <c r="H182">
        <f>Table14[[#This Row],[Size]]/1000</f>
        <v>22.189</v>
      </c>
    </row>
    <row r="183" spans="1:8" x14ac:dyDescent="0.2">
      <c r="A183" s="1">
        <v>1</v>
      </c>
      <c r="B183">
        <v>26</v>
      </c>
      <c r="C183">
        <v>30</v>
      </c>
      <c r="D183" t="s">
        <v>146</v>
      </c>
      <c r="E183" t="s">
        <v>38</v>
      </c>
      <c r="F183">
        <v>2117184</v>
      </c>
      <c r="G183">
        <v>11268</v>
      </c>
      <c r="H183">
        <f>Table14[[#This Row],[Size]]/1000</f>
        <v>11.268000000000001</v>
      </c>
    </row>
    <row r="184" spans="1:8" x14ac:dyDescent="0.2">
      <c r="A184" s="1">
        <v>1</v>
      </c>
      <c r="B184">
        <v>26</v>
      </c>
      <c r="C184">
        <v>30</v>
      </c>
      <c r="D184" t="s">
        <v>146</v>
      </c>
      <c r="E184" t="s">
        <v>38</v>
      </c>
      <c r="F184">
        <v>2280842</v>
      </c>
      <c r="G184">
        <v>12742</v>
      </c>
      <c r="H184">
        <f>Table14[[#This Row],[Size]]/1000</f>
        <v>12.742000000000001</v>
      </c>
    </row>
    <row r="185" spans="1:8" x14ac:dyDescent="0.2">
      <c r="A185" s="1">
        <v>1</v>
      </c>
      <c r="B185">
        <v>26</v>
      </c>
      <c r="C185">
        <v>30</v>
      </c>
      <c r="D185" t="s">
        <v>146</v>
      </c>
      <c r="E185" t="s">
        <v>38</v>
      </c>
      <c r="F185">
        <v>2525994</v>
      </c>
      <c r="G185">
        <v>17834</v>
      </c>
      <c r="H185">
        <f>Table14[[#This Row],[Size]]/1000</f>
        <v>17.834</v>
      </c>
    </row>
    <row r="186" spans="1:8" x14ac:dyDescent="0.2">
      <c r="A186" s="1">
        <v>1</v>
      </c>
      <c r="B186">
        <v>26</v>
      </c>
      <c r="C186">
        <v>30</v>
      </c>
      <c r="D186" t="s">
        <v>146</v>
      </c>
      <c r="E186" t="s">
        <v>38</v>
      </c>
      <c r="F186">
        <v>2630946</v>
      </c>
      <c r="G186">
        <v>6042</v>
      </c>
      <c r="H186">
        <f>Table14[[#This Row],[Size]]/1000</f>
        <v>6.0419999999999998</v>
      </c>
    </row>
    <row r="187" spans="1:8" x14ac:dyDescent="0.2">
      <c r="A187" s="1">
        <v>1</v>
      </c>
      <c r="B187">
        <v>26</v>
      </c>
      <c r="C187">
        <v>30</v>
      </c>
      <c r="D187" t="s">
        <v>146</v>
      </c>
      <c r="E187" t="s">
        <v>38</v>
      </c>
      <c r="F187">
        <v>3966538</v>
      </c>
      <c r="G187">
        <v>13680</v>
      </c>
      <c r="H187">
        <f>Table14[[#This Row],[Size]]/1000</f>
        <v>13.68</v>
      </c>
    </row>
    <row r="188" spans="1:8" x14ac:dyDescent="0.2">
      <c r="A188" s="1">
        <v>1</v>
      </c>
      <c r="B188">
        <v>26</v>
      </c>
      <c r="C188">
        <v>30</v>
      </c>
      <c r="D188" t="s">
        <v>141</v>
      </c>
      <c r="E188" t="s">
        <v>133</v>
      </c>
      <c r="F188">
        <v>1534069</v>
      </c>
      <c r="G188">
        <v>8387</v>
      </c>
      <c r="H188">
        <f>Table14[[#This Row],[Size]]/1000</f>
        <v>8.3870000000000005</v>
      </c>
    </row>
    <row r="189" spans="1:8" x14ac:dyDescent="0.2">
      <c r="A189" s="1">
        <v>1</v>
      </c>
      <c r="B189">
        <v>26</v>
      </c>
      <c r="C189">
        <v>30</v>
      </c>
      <c r="D189" t="s">
        <v>141</v>
      </c>
      <c r="E189" t="s">
        <v>133</v>
      </c>
      <c r="F189">
        <v>1616029</v>
      </c>
      <c r="G189">
        <v>8186</v>
      </c>
      <c r="H189">
        <f>Table14[[#This Row],[Size]]/1000</f>
        <v>8.1859999999999999</v>
      </c>
    </row>
    <row r="190" spans="1:8" x14ac:dyDescent="0.2">
      <c r="A190" s="1">
        <v>1</v>
      </c>
      <c r="B190">
        <v>26</v>
      </c>
      <c r="C190">
        <v>30</v>
      </c>
      <c r="D190" t="s">
        <v>141</v>
      </c>
      <c r="E190" t="s">
        <v>133</v>
      </c>
      <c r="F190">
        <v>1776794</v>
      </c>
      <c r="G190">
        <v>5506</v>
      </c>
      <c r="H190">
        <f>Table14[[#This Row],[Size]]/1000</f>
        <v>5.5060000000000002</v>
      </c>
    </row>
    <row r="191" spans="1:8" x14ac:dyDescent="0.2">
      <c r="A191" s="1">
        <v>1</v>
      </c>
      <c r="B191">
        <v>26</v>
      </c>
      <c r="C191">
        <v>30</v>
      </c>
      <c r="D191" t="s">
        <v>141</v>
      </c>
      <c r="E191" t="s">
        <v>133</v>
      </c>
      <c r="F191">
        <v>1876001</v>
      </c>
      <c r="G191">
        <v>7851</v>
      </c>
      <c r="H191">
        <f>Table14[[#This Row],[Size]]/1000</f>
        <v>7.851</v>
      </c>
    </row>
    <row r="192" spans="1:8" x14ac:dyDescent="0.2">
      <c r="A192" s="1">
        <v>1</v>
      </c>
      <c r="B192">
        <v>26</v>
      </c>
      <c r="C192">
        <v>30</v>
      </c>
      <c r="D192" t="s">
        <v>141</v>
      </c>
      <c r="E192" t="s">
        <v>133</v>
      </c>
      <c r="F192">
        <v>1984962</v>
      </c>
      <c r="G192">
        <v>6109</v>
      </c>
      <c r="H192">
        <f>Table14[[#This Row],[Size]]/1000</f>
        <v>6.109</v>
      </c>
    </row>
    <row r="193" spans="1:8" x14ac:dyDescent="0.2">
      <c r="A193" s="1">
        <v>1</v>
      </c>
      <c r="B193">
        <v>26</v>
      </c>
      <c r="C193">
        <v>30</v>
      </c>
      <c r="D193" t="s">
        <v>141</v>
      </c>
      <c r="E193" t="s">
        <v>133</v>
      </c>
      <c r="F193">
        <v>2066293</v>
      </c>
      <c r="G193">
        <v>13680</v>
      </c>
      <c r="H193">
        <f>Table14[[#This Row],[Size]]/1000</f>
        <v>13.68</v>
      </c>
    </row>
    <row r="194" spans="1:8" x14ac:dyDescent="0.2">
      <c r="A194" s="1">
        <v>1</v>
      </c>
      <c r="B194">
        <v>26</v>
      </c>
      <c r="C194">
        <v>30</v>
      </c>
      <c r="D194" t="s">
        <v>141</v>
      </c>
      <c r="E194" t="s">
        <v>133</v>
      </c>
      <c r="F194">
        <v>2108250</v>
      </c>
      <c r="G194">
        <v>8923</v>
      </c>
      <c r="H194">
        <f>Table14[[#This Row],[Size]]/1000</f>
        <v>8.923</v>
      </c>
    </row>
    <row r="195" spans="1:8" x14ac:dyDescent="0.2">
      <c r="A195" s="1">
        <v>1</v>
      </c>
      <c r="B195">
        <v>26</v>
      </c>
      <c r="C195">
        <v>30</v>
      </c>
      <c r="D195" t="s">
        <v>141</v>
      </c>
      <c r="E195" t="s">
        <v>133</v>
      </c>
      <c r="F195">
        <v>2153221</v>
      </c>
      <c r="G195">
        <v>8923</v>
      </c>
      <c r="H195">
        <f>Table14[[#This Row],[Size]]/1000</f>
        <v>8.923</v>
      </c>
    </row>
    <row r="196" spans="1:8" x14ac:dyDescent="0.2">
      <c r="A196" s="1">
        <v>1</v>
      </c>
      <c r="B196">
        <v>26</v>
      </c>
      <c r="C196">
        <v>30</v>
      </c>
      <c r="D196" t="s">
        <v>141</v>
      </c>
      <c r="E196" t="s">
        <v>133</v>
      </c>
      <c r="F196">
        <v>2287756</v>
      </c>
      <c r="G196">
        <v>15556</v>
      </c>
      <c r="H196">
        <f>Table14[[#This Row],[Size]]/1000</f>
        <v>15.555999999999999</v>
      </c>
    </row>
    <row r="197" spans="1:8" x14ac:dyDescent="0.2">
      <c r="A197" s="1">
        <v>1</v>
      </c>
      <c r="B197">
        <v>26</v>
      </c>
      <c r="C197">
        <v>30</v>
      </c>
      <c r="D197" t="s">
        <v>141</v>
      </c>
      <c r="E197" t="s">
        <v>133</v>
      </c>
      <c r="F197">
        <v>2569010</v>
      </c>
      <c r="G197">
        <v>6578</v>
      </c>
      <c r="H197">
        <f>Table14[[#This Row],[Size]]/1000</f>
        <v>6.5780000000000003</v>
      </c>
    </row>
    <row r="198" spans="1:8" x14ac:dyDescent="0.2">
      <c r="A198" s="1">
        <v>1</v>
      </c>
      <c r="B198">
        <v>26</v>
      </c>
      <c r="C198">
        <v>30</v>
      </c>
      <c r="D198" t="s">
        <v>141</v>
      </c>
      <c r="E198" t="s">
        <v>133</v>
      </c>
      <c r="F198">
        <v>3711921</v>
      </c>
      <c r="G198">
        <v>11335</v>
      </c>
      <c r="H198">
        <f>Table14[[#This Row],[Size]]/1000</f>
        <v>11.335000000000001</v>
      </c>
    </row>
    <row r="199" spans="1:8" x14ac:dyDescent="0.2">
      <c r="A199" s="1">
        <v>1</v>
      </c>
      <c r="B199">
        <v>26</v>
      </c>
      <c r="C199">
        <v>30</v>
      </c>
      <c r="D199" t="s">
        <v>141</v>
      </c>
      <c r="E199" t="s">
        <v>133</v>
      </c>
      <c r="F199">
        <v>4044552</v>
      </c>
      <c r="G199">
        <v>11335</v>
      </c>
      <c r="H199">
        <f>Table14[[#This Row],[Size]]/1000</f>
        <v>11.335000000000001</v>
      </c>
    </row>
    <row r="200" spans="1:8" x14ac:dyDescent="0.2">
      <c r="A200" s="1">
        <v>1</v>
      </c>
      <c r="B200">
        <v>26</v>
      </c>
      <c r="C200">
        <v>30</v>
      </c>
      <c r="D200" t="s">
        <v>141</v>
      </c>
      <c r="E200" t="s">
        <v>38</v>
      </c>
      <c r="F200">
        <v>1424859</v>
      </c>
      <c r="G200">
        <v>6578</v>
      </c>
      <c r="H200">
        <f>Table14[[#This Row],[Size]]/1000</f>
        <v>6.5780000000000003</v>
      </c>
    </row>
    <row r="201" spans="1:8" x14ac:dyDescent="0.2">
      <c r="A201" s="1">
        <v>1</v>
      </c>
      <c r="B201">
        <v>26</v>
      </c>
      <c r="C201">
        <v>30</v>
      </c>
      <c r="D201" t="s">
        <v>141</v>
      </c>
      <c r="E201" t="s">
        <v>38</v>
      </c>
      <c r="F201">
        <v>1611862</v>
      </c>
      <c r="G201">
        <v>7248</v>
      </c>
      <c r="H201">
        <f>Table14[[#This Row],[Size]]/1000</f>
        <v>7.2480000000000002</v>
      </c>
    </row>
    <row r="202" spans="1:8" x14ac:dyDescent="0.2">
      <c r="A202" s="1">
        <v>1</v>
      </c>
      <c r="B202">
        <v>26</v>
      </c>
      <c r="C202">
        <v>30</v>
      </c>
      <c r="D202" t="s">
        <v>141</v>
      </c>
      <c r="E202" t="s">
        <v>38</v>
      </c>
      <c r="F202">
        <v>1677908</v>
      </c>
      <c r="G202">
        <v>7315</v>
      </c>
      <c r="H202">
        <f>Table14[[#This Row],[Size]]/1000</f>
        <v>7.3150000000000004</v>
      </c>
    </row>
    <row r="203" spans="1:8" x14ac:dyDescent="0.2">
      <c r="A203" s="1">
        <v>1</v>
      </c>
      <c r="B203">
        <v>26</v>
      </c>
      <c r="C203">
        <v>30</v>
      </c>
      <c r="D203" t="s">
        <v>141</v>
      </c>
      <c r="E203" t="s">
        <v>38</v>
      </c>
      <c r="F203">
        <v>1851754</v>
      </c>
      <c r="G203">
        <v>5506</v>
      </c>
      <c r="H203">
        <f>Table14[[#This Row],[Size]]/1000</f>
        <v>5.5060000000000002</v>
      </c>
    </row>
    <row r="204" spans="1:8" x14ac:dyDescent="0.2">
      <c r="A204" s="1">
        <v>1</v>
      </c>
      <c r="B204">
        <v>26</v>
      </c>
      <c r="C204">
        <v>30</v>
      </c>
      <c r="D204" t="s">
        <v>141</v>
      </c>
      <c r="E204" t="s">
        <v>38</v>
      </c>
      <c r="F204">
        <v>1979529</v>
      </c>
      <c r="G204">
        <v>15891</v>
      </c>
      <c r="H204">
        <f>Table14[[#This Row],[Size]]/1000</f>
        <v>15.891</v>
      </c>
    </row>
    <row r="205" spans="1:8" x14ac:dyDescent="0.2">
      <c r="A205" s="1">
        <v>1</v>
      </c>
      <c r="B205">
        <v>26</v>
      </c>
      <c r="C205">
        <v>30</v>
      </c>
      <c r="D205" t="s">
        <v>141</v>
      </c>
      <c r="E205" t="s">
        <v>38</v>
      </c>
      <c r="F205">
        <v>2034139</v>
      </c>
      <c r="G205">
        <v>12742</v>
      </c>
      <c r="H205">
        <f>Table14[[#This Row],[Size]]/1000</f>
        <v>12.742000000000001</v>
      </c>
    </row>
    <row r="206" spans="1:8" x14ac:dyDescent="0.2">
      <c r="A206" s="1">
        <v>1</v>
      </c>
      <c r="B206">
        <v>26</v>
      </c>
      <c r="C206">
        <v>30</v>
      </c>
      <c r="D206" t="s">
        <v>141</v>
      </c>
      <c r="E206" t="s">
        <v>38</v>
      </c>
      <c r="F206">
        <v>2075782</v>
      </c>
      <c r="G206">
        <v>17298</v>
      </c>
      <c r="H206">
        <f>Table14[[#This Row],[Size]]/1000</f>
        <v>17.297999999999998</v>
      </c>
    </row>
    <row r="207" spans="1:8" x14ac:dyDescent="0.2">
      <c r="A207" s="1">
        <v>1</v>
      </c>
      <c r="B207">
        <v>26</v>
      </c>
      <c r="C207">
        <v>30</v>
      </c>
      <c r="D207" t="s">
        <v>141</v>
      </c>
      <c r="E207" t="s">
        <v>38</v>
      </c>
      <c r="F207">
        <v>2116869</v>
      </c>
      <c r="G207">
        <v>8923</v>
      </c>
      <c r="H207">
        <f>Table14[[#This Row],[Size]]/1000</f>
        <v>8.923</v>
      </c>
    </row>
    <row r="208" spans="1:8" x14ac:dyDescent="0.2">
      <c r="A208" s="1">
        <v>1</v>
      </c>
      <c r="B208">
        <v>26</v>
      </c>
      <c r="C208">
        <v>30</v>
      </c>
      <c r="D208" t="s">
        <v>141</v>
      </c>
      <c r="E208" t="s">
        <v>38</v>
      </c>
      <c r="F208">
        <v>2280555</v>
      </c>
      <c r="G208">
        <v>10196</v>
      </c>
      <c r="H208">
        <f>Table14[[#This Row],[Size]]/1000</f>
        <v>10.196</v>
      </c>
    </row>
    <row r="209" spans="1:8" x14ac:dyDescent="0.2">
      <c r="A209" s="1">
        <v>1</v>
      </c>
      <c r="B209">
        <v>26</v>
      </c>
      <c r="C209">
        <v>30</v>
      </c>
      <c r="D209" t="s">
        <v>141</v>
      </c>
      <c r="E209" t="s">
        <v>38</v>
      </c>
      <c r="F209">
        <v>2525884</v>
      </c>
      <c r="G209">
        <v>15355</v>
      </c>
      <c r="H209">
        <f>Table14[[#This Row],[Size]]/1000</f>
        <v>15.355</v>
      </c>
    </row>
    <row r="210" spans="1:8" x14ac:dyDescent="0.2">
      <c r="A210" s="1">
        <v>1</v>
      </c>
      <c r="B210">
        <v>26</v>
      </c>
      <c r="C210">
        <v>30</v>
      </c>
      <c r="D210" t="s">
        <v>141</v>
      </c>
      <c r="E210" t="s">
        <v>38</v>
      </c>
      <c r="F210">
        <v>2629868</v>
      </c>
      <c r="G210">
        <v>16963</v>
      </c>
      <c r="H210">
        <f>Table14[[#This Row],[Size]]/1000</f>
        <v>16.963000000000001</v>
      </c>
    </row>
    <row r="211" spans="1:8" x14ac:dyDescent="0.2">
      <c r="A211" s="1">
        <v>1</v>
      </c>
      <c r="B211">
        <v>26</v>
      </c>
      <c r="C211">
        <v>30</v>
      </c>
      <c r="D211" t="s">
        <v>141</v>
      </c>
      <c r="E211" t="s">
        <v>38</v>
      </c>
      <c r="F211">
        <v>3966247</v>
      </c>
      <c r="G211">
        <v>11335</v>
      </c>
      <c r="H211">
        <f>Table14[[#This Row],[Size]]/1000</f>
        <v>11.335000000000001</v>
      </c>
    </row>
    <row r="212" spans="1:8" x14ac:dyDescent="0.2">
      <c r="A212" s="1">
        <v>1</v>
      </c>
      <c r="B212">
        <v>26</v>
      </c>
      <c r="C212">
        <v>40</v>
      </c>
      <c r="D212" t="s">
        <v>140</v>
      </c>
      <c r="E212" t="s">
        <v>133</v>
      </c>
      <c r="F212">
        <v>1533577</v>
      </c>
      <c r="G212">
        <v>39073</v>
      </c>
      <c r="H212">
        <f>Table14[[#This Row],[Size]]/1000</f>
        <v>39.073</v>
      </c>
    </row>
    <row r="213" spans="1:8" x14ac:dyDescent="0.2">
      <c r="A213" s="1">
        <v>1</v>
      </c>
      <c r="B213">
        <v>26</v>
      </c>
      <c r="C213">
        <v>40</v>
      </c>
      <c r="D213" t="s">
        <v>140</v>
      </c>
      <c r="E213" t="s">
        <v>133</v>
      </c>
      <c r="F213">
        <v>1615917</v>
      </c>
      <c r="G213">
        <v>43294</v>
      </c>
      <c r="H213">
        <f>Table14[[#This Row],[Size]]/1000</f>
        <v>43.293999999999997</v>
      </c>
    </row>
    <row r="214" spans="1:8" x14ac:dyDescent="0.2">
      <c r="A214" s="1">
        <v>1</v>
      </c>
      <c r="B214">
        <v>26</v>
      </c>
      <c r="C214">
        <v>40</v>
      </c>
      <c r="D214" t="s">
        <v>140</v>
      </c>
      <c r="E214" t="s">
        <v>133</v>
      </c>
      <c r="F214">
        <v>1776587</v>
      </c>
      <c r="G214">
        <v>5774</v>
      </c>
      <c r="H214">
        <f>Table14[[#This Row],[Size]]/1000</f>
        <v>5.774</v>
      </c>
    </row>
    <row r="215" spans="1:8" x14ac:dyDescent="0.2">
      <c r="A215" s="1">
        <v>1</v>
      </c>
      <c r="B215">
        <v>26</v>
      </c>
      <c r="C215">
        <v>40</v>
      </c>
      <c r="D215" t="s">
        <v>140</v>
      </c>
      <c r="E215" t="s">
        <v>133</v>
      </c>
      <c r="F215">
        <v>1875542</v>
      </c>
      <c r="G215">
        <v>25874</v>
      </c>
      <c r="H215">
        <f>Table14[[#This Row],[Size]]/1000</f>
        <v>25.873999999999999</v>
      </c>
    </row>
    <row r="216" spans="1:8" x14ac:dyDescent="0.2">
      <c r="A216" s="1">
        <v>1</v>
      </c>
      <c r="B216">
        <v>26</v>
      </c>
      <c r="C216">
        <v>40</v>
      </c>
      <c r="D216" t="s">
        <v>140</v>
      </c>
      <c r="E216" t="s">
        <v>133</v>
      </c>
      <c r="F216">
        <v>1984714</v>
      </c>
      <c r="G216">
        <v>18571</v>
      </c>
      <c r="H216">
        <f>Table14[[#This Row],[Size]]/1000</f>
        <v>18.571000000000002</v>
      </c>
    </row>
    <row r="217" spans="1:8" x14ac:dyDescent="0.2">
      <c r="A217" s="1">
        <v>1</v>
      </c>
      <c r="B217">
        <v>26</v>
      </c>
      <c r="C217">
        <v>40</v>
      </c>
      <c r="D217" t="s">
        <v>140</v>
      </c>
      <c r="E217" t="s">
        <v>133</v>
      </c>
      <c r="F217">
        <v>2066103</v>
      </c>
      <c r="G217">
        <v>14082</v>
      </c>
      <c r="H217">
        <f>Table14[[#This Row],[Size]]/1000</f>
        <v>14.082000000000001</v>
      </c>
    </row>
    <row r="218" spans="1:8" x14ac:dyDescent="0.2">
      <c r="A218" s="1">
        <v>1</v>
      </c>
      <c r="B218">
        <v>26</v>
      </c>
      <c r="C218">
        <v>40</v>
      </c>
      <c r="D218" t="s">
        <v>140</v>
      </c>
      <c r="E218" t="s">
        <v>133</v>
      </c>
      <c r="F218">
        <v>2108039</v>
      </c>
      <c r="G218">
        <v>9057</v>
      </c>
      <c r="H218">
        <f>Table14[[#This Row],[Size]]/1000</f>
        <v>9.0570000000000004</v>
      </c>
    </row>
    <row r="219" spans="1:8" x14ac:dyDescent="0.2">
      <c r="A219" s="1">
        <v>1</v>
      </c>
      <c r="B219">
        <v>26</v>
      </c>
      <c r="C219">
        <v>40</v>
      </c>
      <c r="D219" t="s">
        <v>140</v>
      </c>
      <c r="E219" t="s">
        <v>133</v>
      </c>
      <c r="F219">
        <v>2153047</v>
      </c>
      <c r="G219">
        <v>9057</v>
      </c>
      <c r="H219">
        <f>Table14[[#This Row],[Size]]/1000</f>
        <v>9.0570000000000004</v>
      </c>
    </row>
    <row r="220" spans="1:8" x14ac:dyDescent="0.2">
      <c r="A220" s="1">
        <v>1</v>
      </c>
      <c r="B220">
        <v>26</v>
      </c>
      <c r="C220">
        <v>40</v>
      </c>
      <c r="D220" t="s">
        <v>140</v>
      </c>
      <c r="E220" t="s">
        <v>133</v>
      </c>
      <c r="F220">
        <v>2287547</v>
      </c>
      <c r="G220">
        <v>15690</v>
      </c>
      <c r="H220">
        <f>Table14[[#This Row],[Size]]/1000</f>
        <v>15.69</v>
      </c>
    </row>
    <row r="221" spans="1:8" x14ac:dyDescent="0.2">
      <c r="A221" s="1">
        <v>1</v>
      </c>
      <c r="B221">
        <v>26</v>
      </c>
      <c r="C221">
        <v>40</v>
      </c>
      <c r="D221" t="s">
        <v>140</v>
      </c>
      <c r="E221" t="s">
        <v>133</v>
      </c>
      <c r="F221">
        <v>2568807</v>
      </c>
      <c r="G221">
        <v>6578</v>
      </c>
      <c r="H221">
        <f>Table14[[#This Row],[Size]]/1000</f>
        <v>6.5780000000000003</v>
      </c>
    </row>
    <row r="222" spans="1:8" x14ac:dyDescent="0.2">
      <c r="A222" s="1">
        <v>1</v>
      </c>
      <c r="B222">
        <v>26</v>
      </c>
      <c r="C222">
        <v>40</v>
      </c>
      <c r="D222" t="s">
        <v>140</v>
      </c>
      <c r="E222" t="s">
        <v>133</v>
      </c>
      <c r="F222">
        <v>3711724</v>
      </c>
      <c r="G222">
        <v>11469</v>
      </c>
      <c r="H222">
        <f>Table14[[#This Row],[Size]]/1000</f>
        <v>11.468999999999999</v>
      </c>
    </row>
    <row r="223" spans="1:8" x14ac:dyDescent="0.2">
      <c r="A223" s="1">
        <v>1</v>
      </c>
      <c r="B223">
        <v>26</v>
      </c>
      <c r="C223">
        <v>40</v>
      </c>
      <c r="D223" t="s">
        <v>140</v>
      </c>
      <c r="E223" t="s">
        <v>133</v>
      </c>
      <c r="F223">
        <v>4044345</v>
      </c>
      <c r="G223">
        <v>11469</v>
      </c>
      <c r="H223">
        <f>Table14[[#This Row],[Size]]/1000</f>
        <v>11.468999999999999</v>
      </c>
    </row>
    <row r="224" spans="1:8" x14ac:dyDescent="0.2">
      <c r="A224" s="1">
        <v>1</v>
      </c>
      <c r="B224">
        <v>26</v>
      </c>
      <c r="C224">
        <v>40</v>
      </c>
      <c r="D224" t="s">
        <v>140</v>
      </c>
      <c r="E224" t="s">
        <v>38</v>
      </c>
      <c r="F224">
        <v>1424248</v>
      </c>
      <c r="G224">
        <v>26678</v>
      </c>
      <c r="H224">
        <f>Table14[[#This Row],[Size]]/1000</f>
        <v>26.678000000000001</v>
      </c>
    </row>
    <row r="225" spans="1:8" x14ac:dyDescent="0.2">
      <c r="A225" s="1">
        <v>1</v>
      </c>
      <c r="B225">
        <v>26</v>
      </c>
      <c r="C225">
        <v>40</v>
      </c>
      <c r="D225" t="s">
        <v>140</v>
      </c>
      <c r="E225" t="s">
        <v>38</v>
      </c>
      <c r="F225">
        <v>1611380</v>
      </c>
      <c r="G225">
        <v>38001</v>
      </c>
      <c r="H225">
        <f>Table14[[#This Row],[Size]]/1000</f>
        <v>38.000999999999998</v>
      </c>
    </row>
    <row r="226" spans="1:8" x14ac:dyDescent="0.2">
      <c r="A226" s="1">
        <v>1</v>
      </c>
      <c r="B226">
        <v>26</v>
      </c>
      <c r="C226">
        <v>40</v>
      </c>
      <c r="D226" t="s">
        <v>140</v>
      </c>
      <c r="E226" t="s">
        <v>38</v>
      </c>
      <c r="F226">
        <v>1677718</v>
      </c>
      <c r="G226">
        <v>7449</v>
      </c>
      <c r="H226">
        <f>Table14[[#This Row],[Size]]/1000</f>
        <v>7.4489999999999998</v>
      </c>
    </row>
    <row r="227" spans="1:8" x14ac:dyDescent="0.2">
      <c r="A227" s="1">
        <v>1</v>
      </c>
      <c r="B227">
        <v>26</v>
      </c>
      <c r="C227">
        <v>40</v>
      </c>
      <c r="D227" t="s">
        <v>140</v>
      </c>
      <c r="E227" t="s">
        <v>38</v>
      </c>
      <c r="F227">
        <v>1851563</v>
      </c>
      <c r="G227">
        <v>5774</v>
      </c>
      <c r="H227">
        <f>Table14[[#This Row],[Size]]/1000</f>
        <v>5.774</v>
      </c>
    </row>
    <row r="228" spans="1:8" x14ac:dyDescent="0.2">
      <c r="A228" s="1">
        <v>1</v>
      </c>
      <c r="B228">
        <v>26</v>
      </c>
      <c r="C228">
        <v>40</v>
      </c>
      <c r="D228" t="s">
        <v>140</v>
      </c>
      <c r="E228" t="s">
        <v>38</v>
      </c>
      <c r="F228">
        <v>1979342</v>
      </c>
      <c r="G228">
        <v>16092</v>
      </c>
      <c r="H228">
        <f>Table14[[#This Row],[Size]]/1000</f>
        <v>16.091999999999999</v>
      </c>
    </row>
    <row r="229" spans="1:8" x14ac:dyDescent="0.2">
      <c r="A229" s="1">
        <v>1</v>
      </c>
      <c r="B229">
        <v>26</v>
      </c>
      <c r="C229">
        <v>40</v>
      </c>
      <c r="D229" t="s">
        <v>140</v>
      </c>
      <c r="E229" t="s">
        <v>38</v>
      </c>
      <c r="F229">
        <v>2033963</v>
      </c>
      <c r="G229">
        <v>12809</v>
      </c>
      <c r="H229">
        <f>Table14[[#This Row],[Size]]/1000</f>
        <v>12.808999999999999</v>
      </c>
    </row>
    <row r="230" spans="1:8" x14ac:dyDescent="0.2">
      <c r="A230" s="1">
        <v>1</v>
      </c>
      <c r="B230">
        <v>26</v>
      </c>
      <c r="C230">
        <v>40</v>
      </c>
      <c r="D230" t="s">
        <v>140</v>
      </c>
      <c r="E230" t="s">
        <v>38</v>
      </c>
      <c r="F230">
        <v>2075588</v>
      </c>
      <c r="G230">
        <v>17633</v>
      </c>
      <c r="H230">
        <f>Table14[[#This Row],[Size]]/1000</f>
        <v>17.632999999999999</v>
      </c>
    </row>
    <row r="231" spans="1:8" x14ac:dyDescent="0.2">
      <c r="A231" s="1">
        <v>1</v>
      </c>
      <c r="B231">
        <v>26</v>
      </c>
      <c r="C231">
        <v>40</v>
      </c>
      <c r="D231" t="s">
        <v>140</v>
      </c>
      <c r="E231" t="s">
        <v>38</v>
      </c>
      <c r="F231">
        <v>2116681</v>
      </c>
      <c r="G231">
        <v>9057</v>
      </c>
      <c r="H231">
        <f>Table14[[#This Row],[Size]]/1000</f>
        <v>9.0570000000000004</v>
      </c>
    </row>
    <row r="232" spans="1:8" x14ac:dyDescent="0.2">
      <c r="A232" s="1">
        <v>1</v>
      </c>
      <c r="B232">
        <v>26</v>
      </c>
      <c r="C232">
        <v>40</v>
      </c>
      <c r="D232" t="s">
        <v>140</v>
      </c>
      <c r="E232" t="s">
        <v>38</v>
      </c>
      <c r="F232">
        <v>2279574</v>
      </c>
      <c r="G232">
        <v>10397</v>
      </c>
      <c r="H232">
        <f>Table14[[#This Row],[Size]]/1000</f>
        <v>10.397</v>
      </c>
    </row>
    <row r="233" spans="1:8" x14ac:dyDescent="0.2">
      <c r="A233" s="1">
        <v>1</v>
      </c>
      <c r="B233">
        <v>26</v>
      </c>
      <c r="C233">
        <v>40</v>
      </c>
      <c r="D233" t="s">
        <v>140</v>
      </c>
      <c r="E233" t="s">
        <v>38</v>
      </c>
      <c r="F233">
        <v>2525452</v>
      </c>
      <c r="G233">
        <v>15489</v>
      </c>
      <c r="H233">
        <f>Table14[[#This Row],[Size]]/1000</f>
        <v>15.489000000000001</v>
      </c>
    </row>
    <row r="234" spans="1:8" x14ac:dyDescent="0.2">
      <c r="A234" s="1">
        <v>1</v>
      </c>
      <c r="B234">
        <v>26</v>
      </c>
      <c r="C234">
        <v>40</v>
      </c>
      <c r="D234" t="s">
        <v>140</v>
      </c>
      <c r="E234" t="s">
        <v>38</v>
      </c>
      <c r="F234">
        <v>2629560</v>
      </c>
      <c r="G234">
        <v>17030</v>
      </c>
      <c r="H234">
        <f>Table14[[#This Row],[Size]]/1000</f>
        <v>17.03</v>
      </c>
    </row>
    <row r="235" spans="1:8" x14ac:dyDescent="0.2">
      <c r="A235" s="1">
        <v>1</v>
      </c>
      <c r="B235">
        <v>26</v>
      </c>
      <c r="C235">
        <v>40</v>
      </c>
      <c r="D235" t="s">
        <v>140</v>
      </c>
      <c r="E235" t="s">
        <v>38</v>
      </c>
      <c r="F235">
        <v>3966027</v>
      </c>
      <c r="G235">
        <v>11469</v>
      </c>
      <c r="H235">
        <f>Table14[[#This Row],[Size]]/1000</f>
        <v>11.468999999999999</v>
      </c>
    </row>
    <row r="236" spans="1:8" x14ac:dyDescent="0.2">
      <c r="A236" s="1">
        <v>1</v>
      </c>
      <c r="B236">
        <v>26</v>
      </c>
      <c r="C236">
        <v>40</v>
      </c>
      <c r="D236" t="s">
        <v>146</v>
      </c>
      <c r="E236" t="s">
        <v>133</v>
      </c>
      <c r="F236">
        <v>1533951</v>
      </c>
      <c r="G236">
        <v>7583</v>
      </c>
      <c r="H236">
        <f>Table14[[#This Row],[Size]]/1000</f>
        <v>7.5830000000000002</v>
      </c>
    </row>
    <row r="237" spans="1:8" x14ac:dyDescent="0.2">
      <c r="A237" s="1">
        <v>1</v>
      </c>
      <c r="B237">
        <v>26</v>
      </c>
      <c r="C237">
        <v>40</v>
      </c>
      <c r="D237" t="s">
        <v>146</v>
      </c>
      <c r="E237" t="s">
        <v>133</v>
      </c>
      <c r="F237">
        <v>1616022</v>
      </c>
      <c r="G237">
        <v>8856</v>
      </c>
      <c r="H237">
        <f>Table14[[#This Row],[Size]]/1000</f>
        <v>8.8559999999999999</v>
      </c>
    </row>
    <row r="238" spans="1:8" x14ac:dyDescent="0.2">
      <c r="A238" s="1">
        <v>1</v>
      </c>
      <c r="B238">
        <v>26</v>
      </c>
      <c r="C238">
        <v>40</v>
      </c>
      <c r="D238" t="s">
        <v>146</v>
      </c>
      <c r="E238" t="s">
        <v>133</v>
      </c>
      <c r="F238">
        <v>1776863</v>
      </c>
      <c r="G238">
        <v>7449</v>
      </c>
      <c r="H238">
        <f>Table14[[#This Row],[Size]]/1000</f>
        <v>7.4489999999999998</v>
      </c>
    </row>
    <row r="239" spans="1:8" x14ac:dyDescent="0.2">
      <c r="A239" s="1">
        <v>1</v>
      </c>
      <c r="B239">
        <v>26</v>
      </c>
      <c r="C239">
        <v>40</v>
      </c>
      <c r="D239" t="s">
        <v>146</v>
      </c>
      <c r="E239" t="s">
        <v>133</v>
      </c>
      <c r="F239">
        <v>1875933</v>
      </c>
      <c r="G239">
        <v>7717</v>
      </c>
      <c r="H239">
        <f>Table14[[#This Row],[Size]]/1000</f>
        <v>7.7169999999999996</v>
      </c>
    </row>
    <row r="240" spans="1:8" x14ac:dyDescent="0.2">
      <c r="A240" s="1">
        <v>1</v>
      </c>
      <c r="B240">
        <v>26</v>
      </c>
      <c r="C240">
        <v>40</v>
      </c>
      <c r="D240" t="s">
        <v>146</v>
      </c>
      <c r="E240" t="s">
        <v>133</v>
      </c>
      <c r="F240">
        <v>1985897</v>
      </c>
      <c r="G240">
        <v>6042</v>
      </c>
      <c r="H240">
        <f>Table14[[#This Row],[Size]]/1000</f>
        <v>6.0419999999999998</v>
      </c>
    </row>
    <row r="241" spans="1:8" x14ac:dyDescent="0.2">
      <c r="A241" s="1">
        <v>1</v>
      </c>
      <c r="B241">
        <v>26</v>
      </c>
      <c r="C241">
        <v>40</v>
      </c>
      <c r="D241" t="s">
        <v>146</v>
      </c>
      <c r="E241" t="s">
        <v>133</v>
      </c>
      <c r="F241">
        <v>2066945</v>
      </c>
      <c r="G241">
        <v>21050</v>
      </c>
      <c r="H241">
        <f>Table14[[#This Row],[Size]]/1000</f>
        <v>21.05</v>
      </c>
    </row>
    <row r="242" spans="1:8" x14ac:dyDescent="0.2">
      <c r="A242" s="1">
        <v>1</v>
      </c>
      <c r="B242">
        <v>26</v>
      </c>
      <c r="C242">
        <v>40</v>
      </c>
      <c r="D242" t="s">
        <v>146</v>
      </c>
      <c r="E242" t="s">
        <v>133</v>
      </c>
      <c r="F242">
        <v>2108920</v>
      </c>
      <c r="G242">
        <v>10866</v>
      </c>
      <c r="H242">
        <f>Table14[[#This Row],[Size]]/1000</f>
        <v>10.866</v>
      </c>
    </row>
    <row r="243" spans="1:8" x14ac:dyDescent="0.2">
      <c r="A243" s="1">
        <v>1</v>
      </c>
      <c r="B243">
        <v>26</v>
      </c>
      <c r="C243">
        <v>40</v>
      </c>
      <c r="D243" t="s">
        <v>146</v>
      </c>
      <c r="E243" t="s">
        <v>133</v>
      </c>
      <c r="F243">
        <v>2153327</v>
      </c>
      <c r="G243">
        <v>10866</v>
      </c>
      <c r="H243">
        <f>Table14[[#This Row],[Size]]/1000</f>
        <v>10.866</v>
      </c>
    </row>
    <row r="244" spans="1:8" x14ac:dyDescent="0.2">
      <c r="A244" s="1">
        <v>1</v>
      </c>
      <c r="B244">
        <v>26</v>
      </c>
      <c r="C244">
        <v>40</v>
      </c>
      <c r="D244" t="s">
        <v>146</v>
      </c>
      <c r="E244" t="s">
        <v>133</v>
      </c>
      <c r="F244">
        <v>2287822</v>
      </c>
      <c r="G244">
        <v>17700</v>
      </c>
      <c r="H244">
        <f>Table14[[#This Row],[Size]]/1000</f>
        <v>17.7</v>
      </c>
    </row>
    <row r="245" spans="1:8" x14ac:dyDescent="0.2">
      <c r="A245" s="1">
        <v>1</v>
      </c>
      <c r="B245">
        <v>26</v>
      </c>
      <c r="C245">
        <v>40</v>
      </c>
      <c r="D245" t="s">
        <v>146</v>
      </c>
      <c r="E245" t="s">
        <v>133</v>
      </c>
      <c r="F245">
        <v>2569882</v>
      </c>
      <c r="G245">
        <v>5975</v>
      </c>
      <c r="H245">
        <f>Table14[[#This Row],[Size]]/1000</f>
        <v>5.9749999999999996</v>
      </c>
    </row>
    <row r="246" spans="1:8" x14ac:dyDescent="0.2">
      <c r="A246" s="1">
        <v>1</v>
      </c>
      <c r="B246">
        <v>26</v>
      </c>
      <c r="C246">
        <v>40</v>
      </c>
      <c r="D246" t="s">
        <v>146</v>
      </c>
      <c r="E246" t="s">
        <v>133</v>
      </c>
      <c r="F246">
        <v>3712001</v>
      </c>
      <c r="G246">
        <v>13211</v>
      </c>
      <c r="H246">
        <f>Table14[[#This Row],[Size]]/1000</f>
        <v>13.211</v>
      </c>
    </row>
    <row r="247" spans="1:8" x14ac:dyDescent="0.2">
      <c r="A247" s="1">
        <v>1</v>
      </c>
      <c r="B247">
        <v>26</v>
      </c>
      <c r="C247">
        <v>40</v>
      </c>
      <c r="D247" t="s">
        <v>146</v>
      </c>
      <c r="E247" t="s">
        <v>133</v>
      </c>
      <c r="F247">
        <v>4044620</v>
      </c>
      <c r="G247">
        <v>13211</v>
      </c>
      <c r="H247">
        <f>Table14[[#This Row],[Size]]/1000</f>
        <v>13.211</v>
      </c>
    </row>
    <row r="248" spans="1:8" x14ac:dyDescent="0.2">
      <c r="A248" s="1">
        <v>1</v>
      </c>
      <c r="B248">
        <v>26</v>
      </c>
      <c r="C248">
        <v>40</v>
      </c>
      <c r="D248" t="s">
        <v>146</v>
      </c>
      <c r="E248" t="s">
        <v>38</v>
      </c>
      <c r="F248">
        <v>1424808</v>
      </c>
      <c r="G248">
        <v>6645</v>
      </c>
      <c r="H248">
        <f>Table14[[#This Row],[Size]]/1000</f>
        <v>6.6449999999999996</v>
      </c>
    </row>
    <row r="249" spans="1:8" x14ac:dyDescent="0.2">
      <c r="A249" s="1">
        <v>1</v>
      </c>
      <c r="B249">
        <v>26</v>
      </c>
      <c r="C249">
        <v>40</v>
      </c>
      <c r="D249" t="s">
        <v>146</v>
      </c>
      <c r="E249" t="s">
        <v>38</v>
      </c>
      <c r="F249">
        <v>1611801</v>
      </c>
      <c r="G249">
        <v>7248</v>
      </c>
      <c r="H249">
        <f>Table14[[#This Row],[Size]]/1000</f>
        <v>7.2480000000000002</v>
      </c>
    </row>
    <row r="250" spans="1:8" x14ac:dyDescent="0.2">
      <c r="A250" s="1">
        <v>1</v>
      </c>
      <c r="B250">
        <v>26</v>
      </c>
      <c r="C250">
        <v>40</v>
      </c>
      <c r="D250" t="s">
        <v>146</v>
      </c>
      <c r="E250" t="s">
        <v>38</v>
      </c>
      <c r="F250">
        <v>1678807</v>
      </c>
      <c r="G250">
        <v>5774</v>
      </c>
      <c r="H250">
        <f>Table14[[#This Row],[Size]]/1000</f>
        <v>5.774</v>
      </c>
    </row>
    <row r="251" spans="1:8" x14ac:dyDescent="0.2">
      <c r="A251" s="1">
        <v>1</v>
      </c>
      <c r="B251">
        <v>26</v>
      </c>
      <c r="C251">
        <v>40</v>
      </c>
      <c r="D251" t="s">
        <v>146</v>
      </c>
      <c r="E251" t="s">
        <v>38</v>
      </c>
      <c r="F251">
        <v>1851853</v>
      </c>
      <c r="G251">
        <v>7449</v>
      </c>
      <c r="H251">
        <f>Table14[[#This Row],[Size]]/1000</f>
        <v>7.4489999999999998</v>
      </c>
    </row>
    <row r="252" spans="1:8" x14ac:dyDescent="0.2">
      <c r="A252" s="1">
        <v>1</v>
      </c>
      <c r="B252">
        <v>26</v>
      </c>
      <c r="C252">
        <v>40</v>
      </c>
      <c r="D252" t="s">
        <v>146</v>
      </c>
      <c r="E252" t="s">
        <v>38</v>
      </c>
      <c r="F252">
        <v>1979634</v>
      </c>
      <c r="G252">
        <v>17767</v>
      </c>
      <c r="H252">
        <f>Table14[[#This Row],[Size]]/1000</f>
        <v>17.766999999999999</v>
      </c>
    </row>
    <row r="253" spans="1:8" x14ac:dyDescent="0.2">
      <c r="A253" s="1">
        <v>1</v>
      </c>
      <c r="B253">
        <v>26</v>
      </c>
      <c r="C253">
        <v>40</v>
      </c>
      <c r="D253" t="s">
        <v>146</v>
      </c>
      <c r="E253" t="s">
        <v>38</v>
      </c>
      <c r="F253">
        <v>2034806</v>
      </c>
      <c r="G253">
        <v>5841</v>
      </c>
      <c r="H253">
        <f>Table14[[#This Row],[Size]]/1000</f>
        <v>5.8410000000000002</v>
      </c>
    </row>
    <row r="254" spans="1:8" x14ac:dyDescent="0.2">
      <c r="A254" s="1">
        <v>1</v>
      </c>
      <c r="B254">
        <v>26</v>
      </c>
      <c r="C254">
        <v>40</v>
      </c>
      <c r="D254" t="s">
        <v>146</v>
      </c>
      <c r="E254" t="s">
        <v>38</v>
      </c>
      <c r="F254">
        <v>2075908</v>
      </c>
      <c r="G254">
        <v>21050</v>
      </c>
      <c r="H254">
        <f>Table14[[#This Row],[Size]]/1000</f>
        <v>21.05</v>
      </c>
    </row>
    <row r="255" spans="1:8" x14ac:dyDescent="0.2">
      <c r="A255" s="1">
        <v>1</v>
      </c>
      <c r="B255">
        <v>26</v>
      </c>
      <c r="C255">
        <v>40</v>
      </c>
      <c r="D255" t="s">
        <v>146</v>
      </c>
      <c r="E255" t="s">
        <v>38</v>
      </c>
      <c r="F255">
        <v>2117001</v>
      </c>
      <c r="G255">
        <v>10866</v>
      </c>
      <c r="H255">
        <f>Table14[[#This Row],[Size]]/1000</f>
        <v>10.866</v>
      </c>
    </row>
    <row r="256" spans="1:8" x14ac:dyDescent="0.2">
      <c r="A256" s="1">
        <v>1</v>
      </c>
      <c r="B256">
        <v>26</v>
      </c>
      <c r="C256">
        <v>40</v>
      </c>
      <c r="D256" t="s">
        <v>146</v>
      </c>
      <c r="E256" t="s">
        <v>38</v>
      </c>
      <c r="F256">
        <v>2279865</v>
      </c>
      <c r="G256">
        <v>12340</v>
      </c>
      <c r="H256">
        <f>Table14[[#This Row],[Size]]/1000</f>
        <v>12.34</v>
      </c>
    </row>
    <row r="257" spans="1:8" x14ac:dyDescent="0.2">
      <c r="A257" s="1">
        <v>1</v>
      </c>
      <c r="B257">
        <v>26</v>
      </c>
      <c r="C257">
        <v>40</v>
      </c>
      <c r="D257" t="s">
        <v>146</v>
      </c>
      <c r="E257" t="s">
        <v>38</v>
      </c>
      <c r="F257">
        <v>2525852</v>
      </c>
      <c r="G257">
        <v>17164</v>
      </c>
      <c r="H257">
        <f>Table14[[#This Row],[Size]]/1000</f>
        <v>17.164000000000001</v>
      </c>
    </row>
    <row r="258" spans="1:8" x14ac:dyDescent="0.2">
      <c r="A258" s="1">
        <v>1</v>
      </c>
      <c r="B258">
        <v>26</v>
      </c>
      <c r="C258">
        <v>40</v>
      </c>
      <c r="D258" t="s">
        <v>146</v>
      </c>
      <c r="E258" t="s">
        <v>38</v>
      </c>
      <c r="F258">
        <v>2629821</v>
      </c>
      <c r="G258">
        <v>5372</v>
      </c>
      <c r="H258">
        <f>Table14[[#This Row],[Size]]/1000</f>
        <v>5.3719999999999999</v>
      </c>
    </row>
    <row r="259" spans="1:8" x14ac:dyDescent="0.2">
      <c r="A259" s="1">
        <v>1</v>
      </c>
      <c r="B259">
        <v>26</v>
      </c>
      <c r="C259">
        <v>40</v>
      </c>
      <c r="D259" t="s">
        <v>146</v>
      </c>
      <c r="E259" t="s">
        <v>38</v>
      </c>
      <c r="F259">
        <v>3966329</v>
      </c>
      <c r="G259">
        <v>13211</v>
      </c>
      <c r="H259">
        <f>Table14[[#This Row],[Size]]/1000</f>
        <v>13.211</v>
      </c>
    </row>
    <row r="260" spans="1:8" x14ac:dyDescent="0.2">
      <c r="A260" s="1">
        <v>1</v>
      </c>
      <c r="B260">
        <v>26</v>
      </c>
      <c r="C260">
        <v>40</v>
      </c>
      <c r="D260" t="s">
        <v>141</v>
      </c>
      <c r="E260" t="s">
        <v>133</v>
      </c>
      <c r="F260">
        <v>1534062</v>
      </c>
      <c r="G260">
        <v>15087</v>
      </c>
      <c r="H260">
        <f>Table14[[#This Row],[Size]]/1000</f>
        <v>15.087</v>
      </c>
    </row>
    <row r="261" spans="1:8" x14ac:dyDescent="0.2">
      <c r="A261" s="1">
        <v>1</v>
      </c>
      <c r="B261">
        <v>26</v>
      </c>
      <c r="C261">
        <v>40</v>
      </c>
      <c r="D261" t="s">
        <v>141</v>
      </c>
      <c r="E261" t="s">
        <v>133</v>
      </c>
      <c r="F261">
        <v>1616359</v>
      </c>
      <c r="G261">
        <v>24467</v>
      </c>
      <c r="H261">
        <f>Table14[[#This Row],[Size]]/1000</f>
        <v>24.466999999999999</v>
      </c>
    </row>
    <row r="262" spans="1:8" x14ac:dyDescent="0.2">
      <c r="A262" s="1">
        <v>1</v>
      </c>
      <c r="B262">
        <v>26</v>
      </c>
      <c r="C262">
        <v>40</v>
      </c>
      <c r="D262" t="s">
        <v>141</v>
      </c>
      <c r="E262" t="s">
        <v>133</v>
      </c>
      <c r="F262">
        <v>1777172</v>
      </c>
      <c r="G262">
        <v>12742</v>
      </c>
      <c r="H262">
        <f>Table14[[#This Row],[Size]]/1000</f>
        <v>12.742000000000001</v>
      </c>
    </row>
    <row r="263" spans="1:8" x14ac:dyDescent="0.2">
      <c r="A263" s="1">
        <v>1</v>
      </c>
      <c r="B263">
        <v>26</v>
      </c>
      <c r="C263">
        <v>40</v>
      </c>
      <c r="D263" t="s">
        <v>141</v>
      </c>
      <c r="E263" t="s">
        <v>133</v>
      </c>
      <c r="F263">
        <v>1876051</v>
      </c>
      <c r="G263">
        <v>12876</v>
      </c>
      <c r="H263">
        <f>Table14[[#This Row],[Size]]/1000</f>
        <v>12.875999999999999</v>
      </c>
    </row>
    <row r="264" spans="1:8" x14ac:dyDescent="0.2">
      <c r="A264" s="1">
        <v>1</v>
      </c>
      <c r="B264">
        <v>26</v>
      </c>
      <c r="C264">
        <v>40</v>
      </c>
      <c r="D264" t="s">
        <v>141</v>
      </c>
      <c r="E264" t="s">
        <v>133</v>
      </c>
      <c r="F264">
        <v>1985269</v>
      </c>
      <c r="G264">
        <v>12139</v>
      </c>
      <c r="H264">
        <f>Table14[[#This Row],[Size]]/1000</f>
        <v>12.138999999999999</v>
      </c>
    </row>
    <row r="265" spans="1:8" x14ac:dyDescent="0.2">
      <c r="A265" s="1">
        <v>1</v>
      </c>
      <c r="B265">
        <v>26</v>
      </c>
      <c r="C265">
        <v>40</v>
      </c>
      <c r="D265" t="s">
        <v>141</v>
      </c>
      <c r="E265" t="s">
        <v>133</v>
      </c>
      <c r="F265">
        <v>2066786</v>
      </c>
      <c r="G265">
        <v>6042</v>
      </c>
      <c r="H265">
        <f>Table14[[#This Row],[Size]]/1000</f>
        <v>6.0419999999999998</v>
      </c>
    </row>
    <row r="266" spans="1:8" x14ac:dyDescent="0.2">
      <c r="A266" s="1">
        <v>1</v>
      </c>
      <c r="B266">
        <v>26</v>
      </c>
      <c r="C266">
        <v>40</v>
      </c>
      <c r="D266" t="s">
        <v>141</v>
      </c>
      <c r="E266" t="s">
        <v>133</v>
      </c>
      <c r="F266">
        <v>2108810</v>
      </c>
      <c r="G266">
        <v>16092</v>
      </c>
      <c r="H266">
        <f>Table14[[#This Row],[Size]]/1000</f>
        <v>16.091999999999999</v>
      </c>
    </row>
    <row r="267" spans="1:8" x14ac:dyDescent="0.2">
      <c r="A267" s="1">
        <v>1</v>
      </c>
      <c r="B267">
        <v>26</v>
      </c>
      <c r="C267">
        <v>40</v>
      </c>
      <c r="D267" t="s">
        <v>141</v>
      </c>
      <c r="E267" t="s">
        <v>133</v>
      </c>
      <c r="F267">
        <v>2153596</v>
      </c>
      <c r="G267">
        <v>16092</v>
      </c>
      <c r="H267">
        <f>Table14[[#This Row],[Size]]/1000</f>
        <v>16.091999999999999</v>
      </c>
    </row>
    <row r="268" spans="1:8" x14ac:dyDescent="0.2">
      <c r="A268" s="1">
        <v>1</v>
      </c>
      <c r="B268">
        <v>26</v>
      </c>
      <c r="C268">
        <v>40</v>
      </c>
      <c r="D268" t="s">
        <v>141</v>
      </c>
      <c r="E268" t="s">
        <v>133</v>
      </c>
      <c r="F268">
        <v>2288070</v>
      </c>
      <c r="G268">
        <v>9392</v>
      </c>
      <c r="H268">
        <f>Table14[[#This Row],[Size]]/1000</f>
        <v>9.3919999999999995</v>
      </c>
    </row>
    <row r="269" spans="1:8" x14ac:dyDescent="0.2">
      <c r="A269" s="1">
        <v>1</v>
      </c>
      <c r="B269">
        <v>26</v>
      </c>
      <c r="C269">
        <v>40</v>
      </c>
      <c r="D269" t="s">
        <v>141</v>
      </c>
      <c r="E269" t="s">
        <v>133</v>
      </c>
      <c r="F269">
        <v>2569780</v>
      </c>
      <c r="G269">
        <v>5975</v>
      </c>
      <c r="H269">
        <f>Table14[[#This Row],[Size]]/1000</f>
        <v>5.9749999999999996</v>
      </c>
    </row>
    <row r="270" spans="1:8" x14ac:dyDescent="0.2">
      <c r="A270" s="1">
        <v>1</v>
      </c>
      <c r="B270">
        <v>26</v>
      </c>
      <c r="C270">
        <v>40</v>
      </c>
      <c r="D270" t="s">
        <v>141</v>
      </c>
      <c r="E270" t="s">
        <v>133</v>
      </c>
      <c r="F270">
        <v>3712275</v>
      </c>
      <c r="G270">
        <v>18437</v>
      </c>
      <c r="H270">
        <f>Table14[[#This Row],[Size]]/1000</f>
        <v>18.437000000000001</v>
      </c>
    </row>
    <row r="271" spans="1:8" x14ac:dyDescent="0.2">
      <c r="A271" s="1">
        <v>1</v>
      </c>
      <c r="B271">
        <v>26</v>
      </c>
      <c r="C271">
        <v>40</v>
      </c>
      <c r="D271" t="s">
        <v>141</v>
      </c>
      <c r="E271" t="s">
        <v>133</v>
      </c>
      <c r="F271">
        <v>4044899</v>
      </c>
      <c r="G271">
        <v>18437</v>
      </c>
      <c r="H271">
        <f>Table14[[#This Row],[Size]]/1000</f>
        <v>18.437000000000001</v>
      </c>
    </row>
    <row r="272" spans="1:8" x14ac:dyDescent="0.2">
      <c r="A272" s="1">
        <v>1</v>
      </c>
      <c r="B272">
        <v>26</v>
      </c>
      <c r="C272">
        <v>40</v>
      </c>
      <c r="D272" t="s">
        <v>141</v>
      </c>
      <c r="E272" t="s">
        <v>38</v>
      </c>
      <c r="F272">
        <v>1424653</v>
      </c>
      <c r="G272">
        <v>7784</v>
      </c>
      <c r="H272">
        <f>Table14[[#This Row],[Size]]/1000</f>
        <v>7.7839999999999998</v>
      </c>
    </row>
    <row r="273" spans="1:8" x14ac:dyDescent="0.2">
      <c r="A273" s="1">
        <v>1</v>
      </c>
      <c r="B273">
        <v>26</v>
      </c>
      <c r="C273">
        <v>40</v>
      </c>
      <c r="D273" t="s">
        <v>141</v>
      </c>
      <c r="E273" t="s">
        <v>38</v>
      </c>
      <c r="F273">
        <v>1611776</v>
      </c>
      <c r="G273">
        <v>12742</v>
      </c>
      <c r="H273">
        <f>Table14[[#This Row],[Size]]/1000</f>
        <v>12.742000000000001</v>
      </c>
    </row>
    <row r="274" spans="1:8" x14ac:dyDescent="0.2">
      <c r="A274" s="1">
        <v>1</v>
      </c>
      <c r="B274">
        <v>26</v>
      </c>
      <c r="C274">
        <v>40</v>
      </c>
      <c r="D274" t="s">
        <v>141</v>
      </c>
      <c r="E274" t="s">
        <v>38</v>
      </c>
      <c r="F274">
        <v>1678607</v>
      </c>
      <c r="G274">
        <v>5774</v>
      </c>
      <c r="H274">
        <f>Table14[[#This Row],[Size]]/1000</f>
        <v>5.774</v>
      </c>
    </row>
    <row r="275" spans="1:8" x14ac:dyDescent="0.2">
      <c r="A275" s="1">
        <v>1</v>
      </c>
      <c r="B275">
        <v>26</v>
      </c>
      <c r="C275">
        <v>40</v>
      </c>
      <c r="D275" t="s">
        <v>141</v>
      </c>
      <c r="E275" t="s">
        <v>38</v>
      </c>
      <c r="F275">
        <v>1852073</v>
      </c>
      <c r="G275">
        <v>12742</v>
      </c>
      <c r="H275">
        <f>Table14[[#This Row],[Size]]/1000</f>
        <v>12.742000000000001</v>
      </c>
    </row>
    <row r="276" spans="1:8" x14ac:dyDescent="0.2">
      <c r="A276" s="1">
        <v>1</v>
      </c>
      <c r="B276">
        <v>26</v>
      </c>
      <c r="C276">
        <v>40</v>
      </c>
      <c r="D276" t="s">
        <v>141</v>
      </c>
      <c r="E276" t="s">
        <v>38</v>
      </c>
      <c r="F276">
        <v>1979798</v>
      </c>
      <c r="G276">
        <v>9526</v>
      </c>
      <c r="H276">
        <f>Table14[[#This Row],[Size]]/1000</f>
        <v>9.5259999999999998</v>
      </c>
    </row>
    <row r="277" spans="1:8" x14ac:dyDescent="0.2">
      <c r="A277" s="1">
        <v>1</v>
      </c>
      <c r="B277">
        <v>26</v>
      </c>
      <c r="C277">
        <v>40</v>
      </c>
      <c r="D277" t="s">
        <v>141</v>
      </c>
      <c r="E277" t="s">
        <v>38</v>
      </c>
      <c r="F277">
        <v>2034603</v>
      </c>
      <c r="G277">
        <v>5707</v>
      </c>
      <c r="H277">
        <f>Table14[[#This Row],[Size]]/1000</f>
        <v>5.7069999999999999</v>
      </c>
    </row>
    <row r="278" spans="1:8" x14ac:dyDescent="0.2">
      <c r="A278" s="1">
        <v>1</v>
      </c>
      <c r="B278">
        <v>26</v>
      </c>
      <c r="C278">
        <v>40</v>
      </c>
      <c r="D278" t="s">
        <v>141</v>
      </c>
      <c r="E278" t="s">
        <v>38</v>
      </c>
      <c r="F278">
        <v>2076045</v>
      </c>
      <c r="G278">
        <v>7315</v>
      </c>
      <c r="H278">
        <f>Table14[[#This Row],[Size]]/1000</f>
        <v>7.3150000000000004</v>
      </c>
    </row>
    <row r="279" spans="1:8" x14ac:dyDescent="0.2">
      <c r="A279" s="1">
        <v>1</v>
      </c>
      <c r="B279">
        <v>26</v>
      </c>
      <c r="C279">
        <v>40</v>
      </c>
      <c r="D279" t="s">
        <v>141</v>
      </c>
      <c r="E279" t="s">
        <v>38</v>
      </c>
      <c r="F279">
        <v>2117193</v>
      </c>
      <c r="G279">
        <v>16092</v>
      </c>
      <c r="H279">
        <f>Table14[[#This Row],[Size]]/1000</f>
        <v>16.091999999999999</v>
      </c>
    </row>
    <row r="280" spans="1:8" x14ac:dyDescent="0.2">
      <c r="A280" s="1">
        <v>1</v>
      </c>
      <c r="B280">
        <v>26</v>
      </c>
      <c r="C280">
        <v>40</v>
      </c>
      <c r="D280" t="s">
        <v>141</v>
      </c>
      <c r="E280" t="s">
        <v>38</v>
      </c>
      <c r="F280">
        <v>2280062</v>
      </c>
      <c r="G280">
        <v>17298</v>
      </c>
      <c r="H280">
        <f>Table14[[#This Row],[Size]]/1000</f>
        <v>17.297999999999998</v>
      </c>
    </row>
    <row r="281" spans="1:8" x14ac:dyDescent="0.2">
      <c r="A281" s="1">
        <v>1</v>
      </c>
      <c r="B281">
        <v>26</v>
      </c>
      <c r="C281">
        <v>40</v>
      </c>
      <c r="D281" t="s">
        <v>141</v>
      </c>
      <c r="E281" t="s">
        <v>38</v>
      </c>
      <c r="F281">
        <v>2525917</v>
      </c>
      <c r="G281">
        <v>9057</v>
      </c>
      <c r="H281">
        <f>Table14[[#This Row],[Size]]/1000</f>
        <v>9.0570000000000004</v>
      </c>
    </row>
    <row r="282" spans="1:8" x14ac:dyDescent="0.2">
      <c r="A282" s="1">
        <v>1</v>
      </c>
      <c r="B282">
        <v>26</v>
      </c>
      <c r="C282">
        <v>40</v>
      </c>
      <c r="D282" t="s">
        <v>141</v>
      </c>
      <c r="E282" t="s">
        <v>38</v>
      </c>
      <c r="F282">
        <v>2630042</v>
      </c>
      <c r="G282">
        <v>10732</v>
      </c>
      <c r="H282">
        <f>Table14[[#This Row],[Size]]/1000</f>
        <v>10.731999999999999</v>
      </c>
    </row>
    <row r="283" spans="1:8" x14ac:dyDescent="0.2">
      <c r="A283" s="1">
        <v>1</v>
      </c>
      <c r="B283">
        <v>26</v>
      </c>
      <c r="C283">
        <v>40</v>
      </c>
      <c r="D283" t="s">
        <v>141</v>
      </c>
      <c r="E283" t="s">
        <v>38</v>
      </c>
      <c r="F283">
        <v>3966518</v>
      </c>
      <c r="G283">
        <v>18437</v>
      </c>
      <c r="H283">
        <f>Table14[[#This Row],[Size]]/1000</f>
        <v>18.437000000000001</v>
      </c>
    </row>
    <row r="284" spans="1:8" x14ac:dyDescent="0.2">
      <c r="A284" s="1">
        <v>2</v>
      </c>
      <c r="B284">
        <v>26</v>
      </c>
      <c r="C284">
        <v>10</v>
      </c>
      <c r="D284" t="s">
        <v>140</v>
      </c>
      <c r="E284" t="s">
        <v>133</v>
      </c>
      <c r="F284">
        <v>1533225</v>
      </c>
      <c r="G284">
        <v>15623</v>
      </c>
      <c r="H284">
        <f>Table14[[#This Row],[Size]]/1000</f>
        <v>15.622999999999999</v>
      </c>
    </row>
    <row r="285" spans="1:8" x14ac:dyDescent="0.2">
      <c r="A285" s="1">
        <v>2</v>
      </c>
      <c r="B285">
        <v>26</v>
      </c>
      <c r="C285">
        <v>10</v>
      </c>
      <c r="D285" t="s">
        <v>140</v>
      </c>
      <c r="E285" t="s">
        <v>133</v>
      </c>
      <c r="F285">
        <v>1615534</v>
      </c>
      <c r="G285">
        <v>24601</v>
      </c>
      <c r="H285">
        <f>Table14[[#This Row],[Size]]/1000</f>
        <v>24.600999999999999</v>
      </c>
    </row>
    <row r="286" spans="1:8" x14ac:dyDescent="0.2">
      <c r="A286" s="1">
        <v>2</v>
      </c>
      <c r="B286">
        <v>26</v>
      </c>
      <c r="C286">
        <v>10</v>
      </c>
      <c r="D286" t="s">
        <v>140</v>
      </c>
      <c r="E286" t="s">
        <v>133</v>
      </c>
      <c r="F286">
        <v>1776384</v>
      </c>
      <c r="G286">
        <v>12675</v>
      </c>
      <c r="H286">
        <f>Table14[[#This Row],[Size]]/1000</f>
        <v>12.675000000000001</v>
      </c>
    </row>
    <row r="287" spans="1:8" x14ac:dyDescent="0.2">
      <c r="A287" s="1">
        <v>2</v>
      </c>
      <c r="B287">
        <v>26</v>
      </c>
      <c r="C287">
        <v>10</v>
      </c>
      <c r="D287" t="s">
        <v>140</v>
      </c>
      <c r="E287" t="s">
        <v>133</v>
      </c>
      <c r="F287">
        <v>1875206</v>
      </c>
      <c r="G287">
        <v>12273</v>
      </c>
      <c r="H287">
        <f>Table14[[#This Row],[Size]]/1000</f>
        <v>12.273</v>
      </c>
    </row>
    <row r="288" spans="1:8" x14ac:dyDescent="0.2">
      <c r="A288" s="1">
        <v>2</v>
      </c>
      <c r="B288">
        <v>26</v>
      </c>
      <c r="C288">
        <v>10</v>
      </c>
      <c r="D288" t="s">
        <v>140</v>
      </c>
      <c r="E288" t="s">
        <v>133</v>
      </c>
      <c r="F288">
        <v>1984450</v>
      </c>
      <c r="G288">
        <v>12139</v>
      </c>
      <c r="H288">
        <f>Table14[[#This Row],[Size]]/1000</f>
        <v>12.138999999999999</v>
      </c>
    </row>
    <row r="289" spans="1:8" x14ac:dyDescent="0.2">
      <c r="A289" s="1">
        <v>2</v>
      </c>
      <c r="B289">
        <v>26</v>
      </c>
      <c r="C289">
        <v>10</v>
      </c>
      <c r="D289" t="s">
        <v>140</v>
      </c>
      <c r="E289" t="s">
        <v>133</v>
      </c>
      <c r="F289">
        <v>2065843</v>
      </c>
      <c r="G289">
        <v>27616</v>
      </c>
      <c r="H289">
        <f>Table14[[#This Row],[Size]]/1000</f>
        <v>27.616</v>
      </c>
    </row>
    <row r="290" spans="1:8" x14ac:dyDescent="0.2">
      <c r="A290" s="1">
        <v>2</v>
      </c>
      <c r="B290">
        <v>26</v>
      </c>
      <c r="C290">
        <v>10</v>
      </c>
      <c r="D290" t="s">
        <v>140</v>
      </c>
      <c r="E290" t="s">
        <v>133</v>
      </c>
      <c r="F290">
        <v>2107798</v>
      </c>
      <c r="G290">
        <v>16025</v>
      </c>
      <c r="H290">
        <f>Table14[[#This Row],[Size]]/1000</f>
        <v>16.024999999999999</v>
      </c>
    </row>
    <row r="291" spans="1:8" x14ac:dyDescent="0.2">
      <c r="A291" s="1">
        <v>2</v>
      </c>
      <c r="B291">
        <v>26</v>
      </c>
      <c r="C291">
        <v>10</v>
      </c>
      <c r="D291" t="s">
        <v>140</v>
      </c>
      <c r="E291" t="s">
        <v>133</v>
      </c>
      <c r="F291">
        <v>2152775</v>
      </c>
      <c r="G291">
        <v>16025</v>
      </c>
      <c r="H291">
        <f>Table14[[#This Row],[Size]]/1000</f>
        <v>16.024999999999999</v>
      </c>
    </row>
    <row r="292" spans="1:8" x14ac:dyDescent="0.2">
      <c r="A292" s="1">
        <v>2</v>
      </c>
      <c r="B292">
        <v>26</v>
      </c>
      <c r="C292">
        <v>10</v>
      </c>
      <c r="D292" t="s">
        <v>140</v>
      </c>
      <c r="E292" t="s">
        <v>133</v>
      </c>
      <c r="F292">
        <v>2287247</v>
      </c>
      <c r="G292">
        <v>9392</v>
      </c>
      <c r="H292">
        <f>Table14[[#This Row],[Size]]/1000</f>
        <v>9.3919999999999995</v>
      </c>
    </row>
    <row r="293" spans="1:8" x14ac:dyDescent="0.2">
      <c r="A293" s="1">
        <v>2</v>
      </c>
      <c r="B293">
        <v>26</v>
      </c>
      <c r="C293">
        <v>10</v>
      </c>
      <c r="D293" t="s">
        <v>140</v>
      </c>
      <c r="E293" t="s">
        <v>133</v>
      </c>
      <c r="F293">
        <v>2568576</v>
      </c>
      <c r="G293">
        <v>13747</v>
      </c>
      <c r="H293">
        <f>Table14[[#This Row],[Size]]/1000</f>
        <v>13.747</v>
      </c>
    </row>
    <row r="294" spans="1:8" x14ac:dyDescent="0.2">
      <c r="A294" s="1">
        <v>2</v>
      </c>
      <c r="B294">
        <v>26</v>
      </c>
      <c r="C294">
        <v>10</v>
      </c>
      <c r="D294" t="s">
        <v>140</v>
      </c>
      <c r="E294" t="s">
        <v>133</v>
      </c>
      <c r="F294">
        <v>3711447</v>
      </c>
      <c r="G294">
        <v>18504</v>
      </c>
      <c r="H294">
        <f>Table14[[#This Row],[Size]]/1000</f>
        <v>18.504000000000001</v>
      </c>
    </row>
    <row r="295" spans="1:8" x14ac:dyDescent="0.2">
      <c r="A295" s="1">
        <v>2</v>
      </c>
      <c r="B295">
        <v>26</v>
      </c>
      <c r="C295">
        <v>10</v>
      </c>
      <c r="D295" t="s">
        <v>140</v>
      </c>
      <c r="E295" t="s">
        <v>38</v>
      </c>
      <c r="F295">
        <v>1423932</v>
      </c>
      <c r="G295">
        <v>7650</v>
      </c>
      <c r="H295">
        <f>Table14[[#This Row],[Size]]/1000</f>
        <v>7.65</v>
      </c>
    </row>
    <row r="296" spans="1:8" x14ac:dyDescent="0.2">
      <c r="A296" s="1">
        <v>2</v>
      </c>
      <c r="B296">
        <v>26</v>
      </c>
      <c r="C296">
        <v>10</v>
      </c>
      <c r="D296" t="s">
        <v>140</v>
      </c>
      <c r="E296" t="s">
        <v>38</v>
      </c>
      <c r="F296">
        <v>1611013</v>
      </c>
      <c r="G296">
        <v>11938</v>
      </c>
      <c r="H296">
        <f>Table14[[#This Row],[Size]]/1000</f>
        <v>11.938000000000001</v>
      </c>
    </row>
    <row r="297" spans="1:8" x14ac:dyDescent="0.2">
      <c r="A297" s="1">
        <v>2</v>
      </c>
      <c r="B297">
        <v>26</v>
      </c>
      <c r="C297">
        <v>10</v>
      </c>
      <c r="D297" t="s">
        <v>140</v>
      </c>
      <c r="E297" t="s">
        <v>38</v>
      </c>
      <c r="F297">
        <v>1677522</v>
      </c>
      <c r="G297">
        <v>21452</v>
      </c>
      <c r="H297">
        <f>Table14[[#This Row],[Size]]/1000</f>
        <v>21.452000000000002</v>
      </c>
    </row>
    <row r="298" spans="1:8" x14ac:dyDescent="0.2">
      <c r="A298" s="1">
        <v>2</v>
      </c>
      <c r="B298">
        <v>26</v>
      </c>
      <c r="C298">
        <v>10</v>
      </c>
      <c r="D298" t="s">
        <v>140</v>
      </c>
      <c r="E298" t="s">
        <v>38</v>
      </c>
      <c r="F298">
        <v>1851331</v>
      </c>
      <c r="G298">
        <v>12675</v>
      </c>
      <c r="H298">
        <f>Table14[[#This Row],[Size]]/1000</f>
        <v>12.675000000000001</v>
      </c>
    </row>
    <row r="299" spans="1:8" x14ac:dyDescent="0.2">
      <c r="A299" s="1">
        <v>2</v>
      </c>
      <c r="B299">
        <v>26</v>
      </c>
      <c r="C299">
        <v>10</v>
      </c>
      <c r="D299" t="s">
        <v>140</v>
      </c>
      <c r="E299" t="s">
        <v>38</v>
      </c>
      <c r="F299">
        <v>1979046</v>
      </c>
      <c r="G299">
        <v>9593</v>
      </c>
      <c r="H299">
        <f>Table14[[#This Row],[Size]]/1000</f>
        <v>9.593</v>
      </c>
    </row>
    <row r="300" spans="1:8" x14ac:dyDescent="0.2">
      <c r="A300" s="1">
        <v>2</v>
      </c>
      <c r="B300">
        <v>26</v>
      </c>
      <c r="C300">
        <v>10</v>
      </c>
      <c r="D300" t="s">
        <v>140</v>
      </c>
      <c r="E300" t="s">
        <v>38</v>
      </c>
      <c r="F300">
        <v>2033721</v>
      </c>
      <c r="G300">
        <v>26678</v>
      </c>
      <c r="H300">
        <f>Table14[[#This Row],[Size]]/1000</f>
        <v>26.678000000000001</v>
      </c>
    </row>
    <row r="301" spans="1:8" x14ac:dyDescent="0.2">
      <c r="A301" s="1">
        <v>2</v>
      </c>
      <c r="B301">
        <v>26</v>
      </c>
      <c r="C301">
        <v>10</v>
      </c>
      <c r="D301" t="s">
        <v>140</v>
      </c>
      <c r="E301" t="s">
        <v>38</v>
      </c>
      <c r="F301">
        <v>2075328</v>
      </c>
      <c r="G301">
        <v>7315</v>
      </c>
      <c r="H301">
        <f>Table14[[#This Row],[Size]]/1000</f>
        <v>7.3150000000000004</v>
      </c>
    </row>
    <row r="302" spans="1:8" x14ac:dyDescent="0.2">
      <c r="A302" s="1">
        <v>2</v>
      </c>
      <c r="B302">
        <v>26</v>
      </c>
      <c r="C302">
        <v>10</v>
      </c>
      <c r="D302" t="s">
        <v>140</v>
      </c>
      <c r="E302" t="s">
        <v>38</v>
      </c>
      <c r="F302">
        <v>2116446</v>
      </c>
      <c r="G302">
        <v>16025</v>
      </c>
      <c r="H302">
        <f>Table14[[#This Row],[Size]]/1000</f>
        <v>16.024999999999999</v>
      </c>
    </row>
    <row r="303" spans="1:8" x14ac:dyDescent="0.2">
      <c r="A303" s="1">
        <v>2</v>
      </c>
      <c r="B303">
        <v>26</v>
      </c>
      <c r="C303">
        <v>10</v>
      </c>
      <c r="D303" t="s">
        <v>140</v>
      </c>
      <c r="E303" t="s">
        <v>38</v>
      </c>
      <c r="F303">
        <v>2280102</v>
      </c>
      <c r="G303">
        <v>17365</v>
      </c>
      <c r="H303">
        <f>Table14[[#This Row],[Size]]/1000</f>
        <v>17.364999999999998</v>
      </c>
    </row>
    <row r="304" spans="1:8" x14ac:dyDescent="0.2">
      <c r="A304" s="1">
        <v>2</v>
      </c>
      <c r="B304">
        <v>26</v>
      </c>
      <c r="C304">
        <v>10</v>
      </c>
      <c r="D304" t="s">
        <v>140</v>
      </c>
      <c r="E304" t="s">
        <v>38</v>
      </c>
      <c r="F304">
        <v>2525163</v>
      </c>
      <c r="G304">
        <v>9057</v>
      </c>
      <c r="H304">
        <f>Table14[[#This Row],[Size]]/1000</f>
        <v>9.0570000000000004</v>
      </c>
    </row>
    <row r="305" spans="1:8" x14ac:dyDescent="0.2">
      <c r="A305" s="1">
        <v>2</v>
      </c>
      <c r="B305">
        <v>26</v>
      </c>
      <c r="C305">
        <v>10</v>
      </c>
      <c r="D305" t="s">
        <v>140</v>
      </c>
      <c r="E305" t="s">
        <v>38</v>
      </c>
      <c r="F305">
        <v>2629293</v>
      </c>
      <c r="G305">
        <v>10665</v>
      </c>
      <c r="H305">
        <f>Table14[[#This Row],[Size]]/1000</f>
        <v>10.664999999999999</v>
      </c>
    </row>
    <row r="306" spans="1:8" x14ac:dyDescent="0.2">
      <c r="A306" s="1">
        <v>2</v>
      </c>
      <c r="B306">
        <v>26</v>
      </c>
      <c r="C306">
        <v>10</v>
      </c>
      <c r="D306" t="s">
        <v>146</v>
      </c>
      <c r="E306" t="s">
        <v>133</v>
      </c>
      <c r="F306">
        <v>1533905</v>
      </c>
      <c r="G306">
        <v>7985</v>
      </c>
      <c r="H306">
        <f>Table14[[#This Row],[Size]]/1000</f>
        <v>7.9850000000000003</v>
      </c>
    </row>
    <row r="307" spans="1:8" x14ac:dyDescent="0.2">
      <c r="A307" s="1">
        <v>2</v>
      </c>
      <c r="B307">
        <v>26</v>
      </c>
      <c r="C307">
        <v>10</v>
      </c>
      <c r="D307" t="s">
        <v>146</v>
      </c>
      <c r="E307" t="s">
        <v>133</v>
      </c>
      <c r="F307">
        <v>1615963</v>
      </c>
      <c r="G307">
        <v>9258</v>
      </c>
      <c r="H307">
        <f>Table14[[#This Row],[Size]]/1000</f>
        <v>9.2579999999999991</v>
      </c>
    </row>
    <row r="308" spans="1:8" x14ac:dyDescent="0.2">
      <c r="A308" s="1">
        <v>2</v>
      </c>
      <c r="B308">
        <v>26</v>
      </c>
      <c r="C308">
        <v>10</v>
      </c>
      <c r="D308" t="s">
        <v>146</v>
      </c>
      <c r="E308" t="s">
        <v>133</v>
      </c>
      <c r="F308">
        <v>1776844</v>
      </c>
      <c r="G308">
        <v>7650</v>
      </c>
      <c r="H308">
        <f>Table14[[#This Row],[Size]]/1000</f>
        <v>7.65</v>
      </c>
    </row>
    <row r="309" spans="1:8" x14ac:dyDescent="0.2">
      <c r="A309" s="1">
        <v>2</v>
      </c>
      <c r="B309">
        <v>26</v>
      </c>
      <c r="C309">
        <v>10</v>
      </c>
      <c r="D309" t="s">
        <v>146</v>
      </c>
      <c r="E309" t="s">
        <v>133</v>
      </c>
      <c r="F309">
        <v>1875899</v>
      </c>
      <c r="G309">
        <v>7650</v>
      </c>
      <c r="H309">
        <f>Table14[[#This Row],[Size]]/1000</f>
        <v>7.65</v>
      </c>
    </row>
    <row r="310" spans="1:8" x14ac:dyDescent="0.2">
      <c r="A310" s="1">
        <v>2</v>
      </c>
      <c r="B310">
        <v>26</v>
      </c>
      <c r="C310">
        <v>10</v>
      </c>
      <c r="D310" t="s">
        <v>146</v>
      </c>
      <c r="E310" t="s">
        <v>133</v>
      </c>
      <c r="F310">
        <v>1985861</v>
      </c>
      <c r="G310">
        <v>6109</v>
      </c>
      <c r="H310">
        <f>Table14[[#This Row],[Size]]/1000</f>
        <v>6.109</v>
      </c>
    </row>
    <row r="311" spans="1:8" x14ac:dyDescent="0.2">
      <c r="A311" s="1">
        <v>2</v>
      </c>
      <c r="B311">
        <v>26</v>
      </c>
      <c r="C311">
        <v>10</v>
      </c>
      <c r="D311" t="s">
        <v>146</v>
      </c>
      <c r="E311" t="s">
        <v>133</v>
      </c>
      <c r="F311">
        <v>2066908</v>
      </c>
      <c r="G311">
        <v>21519</v>
      </c>
      <c r="H311">
        <f>Table14[[#This Row],[Size]]/1000</f>
        <v>21.518999999999998</v>
      </c>
    </row>
    <row r="312" spans="1:8" x14ac:dyDescent="0.2">
      <c r="A312" s="1">
        <v>2</v>
      </c>
      <c r="B312">
        <v>26</v>
      </c>
      <c r="C312">
        <v>10</v>
      </c>
      <c r="D312" t="s">
        <v>146</v>
      </c>
      <c r="E312" t="s">
        <v>133</v>
      </c>
      <c r="F312">
        <v>2108880</v>
      </c>
      <c r="G312">
        <v>11067</v>
      </c>
      <c r="H312">
        <f>Table14[[#This Row],[Size]]/1000</f>
        <v>11.067</v>
      </c>
    </row>
    <row r="313" spans="1:8" x14ac:dyDescent="0.2">
      <c r="A313" s="1">
        <v>2</v>
      </c>
      <c r="B313">
        <v>26</v>
      </c>
      <c r="C313">
        <v>10</v>
      </c>
      <c r="D313" t="s">
        <v>146</v>
      </c>
      <c r="E313" t="s">
        <v>133</v>
      </c>
      <c r="F313">
        <v>2153303</v>
      </c>
      <c r="G313">
        <v>11067</v>
      </c>
      <c r="H313">
        <f>Table14[[#This Row],[Size]]/1000</f>
        <v>11.067</v>
      </c>
    </row>
    <row r="314" spans="1:8" x14ac:dyDescent="0.2">
      <c r="A314" s="1">
        <v>2</v>
      </c>
      <c r="B314">
        <v>26</v>
      </c>
      <c r="C314">
        <v>10</v>
      </c>
      <c r="D314" t="s">
        <v>146</v>
      </c>
      <c r="E314" t="s">
        <v>133</v>
      </c>
      <c r="F314">
        <v>2287804</v>
      </c>
      <c r="G314">
        <v>17700</v>
      </c>
      <c r="H314">
        <f>Table14[[#This Row],[Size]]/1000</f>
        <v>17.7</v>
      </c>
    </row>
    <row r="315" spans="1:8" x14ac:dyDescent="0.2">
      <c r="A315" s="1">
        <v>2</v>
      </c>
      <c r="B315">
        <v>26</v>
      </c>
      <c r="C315">
        <v>10</v>
      </c>
      <c r="D315" t="s">
        <v>146</v>
      </c>
      <c r="E315" t="s">
        <v>133</v>
      </c>
      <c r="F315">
        <v>2569850</v>
      </c>
      <c r="G315">
        <v>5841</v>
      </c>
      <c r="H315">
        <f>Table14[[#This Row],[Size]]/1000</f>
        <v>5.8410000000000002</v>
      </c>
    </row>
    <row r="316" spans="1:8" x14ac:dyDescent="0.2">
      <c r="A316" s="1">
        <v>2</v>
      </c>
      <c r="B316">
        <v>26</v>
      </c>
      <c r="C316">
        <v>10</v>
      </c>
      <c r="D316" t="s">
        <v>146</v>
      </c>
      <c r="E316" t="s">
        <v>133</v>
      </c>
      <c r="F316">
        <v>3711977</v>
      </c>
      <c r="G316">
        <v>13479</v>
      </c>
      <c r="H316">
        <f>Table14[[#This Row],[Size]]/1000</f>
        <v>13.478999999999999</v>
      </c>
    </row>
    <row r="317" spans="1:8" x14ac:dyDescent="0.2">
      <c r="A317" s="1">
        <v>2</v>
      </c>
      <c r="B317">
        <v>26</v>
      </c>
      <c r="C317">
        <v>10</v>
      </c>
      <c r="D317" t="s">
        <v>146</v>
      </c>
      <c r="E317" t="s">
        <v>38</v>
      </c>
      <c r="F317">
        <v>1424876</v>
      </c>
      <c r="G317">
        <v>6846</v>
      </c>
      <c r="H317">
        <f>Table14[[#This Row],[Size]]/1000</f>
        <v>6.8460000000000001</v>
      </c>
    </row>
    <row r="318" spans="1:8" x14ac:dyDescent="0.2">
      <c r="A318" s="1">
        <v>2</v>
      </c>
      <c r="B318">
        <v>26</v>
      </c>
      <c r="C318">
        <v>10</v>
      </c>
      <c r="D318" t="s">
        <v>146</v>
      </c>
      <c r="E318" t="s">
        <v>38</v>
      </c>
      <c r="F318">
        <v>1611878</v>
      </c>
      <c r="G318">
        <v>8052</v>
      </c>
      <c r="H318">
        <f>Table14[[#This Row],[Size]]/1000</f>
        <v>8.0519999999999996</v>
      </c>
    </row>
    <row r="319" spans="1:8" x14ac:dyDescent="0.2">
      <c r="A319" s="1">
        <v>2</v>
      </c>
      <c r="B319">
        <v>26</v>
      </c>
      <c r="C319">
        <v>10</v>
      </c>
      <c r="D319" t="s">
        <v>146</v>
      </c>
      <c r="E319" t="s">
        <v>38</v>
      </c>
      <c r="F319">
        <v>1678852</v>
      </c>
      <c r="G319">
        <v>5774</v>
      </c>
      <c r="H319">
        <f>Table14[[#This Row],[Size]]/1000</f>
        <v>5.774</v>
      </c>
    </row>
    <row r="320" spans="1:8" x14ac:dyDescent="0.2">
      <c r="A320" s="1">
        <v>2</v>
      </c>
      <c r="B320">
        <v>26</v>
      </c>
      <c r="C320">
        <v>10</v>
      </c>
      <c r="D320" t="s">
        <v>146</v>
      </c>
      <c r="E320" t="s">
        <v>38</v>
      </c>
      <c r="F320">
        <v>1851922</v>
      </c>
      <c r="G320">
        <v>7650</v>
      </c>
      <c r="H320">
        <f>Table14[[#This Row],[Size]]/1000</f>
        <v>7.65</v>
      </c>
    </row>
    <row r="321" spans="1:8" x14ac:dyDescent="0.2">
      <c r="A321" s="1">
        <v>2</v>
      </c>
      <c r="B321">
        <v>26</v>
      </c>
      <c r="C321">
        <v>10</v>
      </c>
      <c r="D321" t="s">
        <v>146</v>
      </c>
      <c r="E321" t="s">
        <v>38</v>
      </c>
      <c r="F321">
        <v>1979699</v>
      </c>
      <c r="G321">
        <v>18035</v>
      </c>
      <c r="H321">
        <f>Table14[[#This Row],[Size]]/1000</f>
        <v>18.035</v>
      </c>
    </row>
    <row r="322" spans="1:8" x14ac:dyDescent="0.2">
      <c r="A322" s="1">
        <v>2</v>
      </c>
      <c r="B322">
        <v>26</v>
      </c>
      <c r="C322">
        <v>10</v>
      </c>
      <c r="D322" t="s">
        <v>146</v>
      </c>
      <c r="E322" t="s">
        <v>38</v>
      </c>
      <c r="F322">
        <v>2034852</v>
      </c>
      <c r="G322">
        <v>5707</v>
      </c>
      <c r="H322">
        <f>Table14[[#This Row],[Size]]/1000</f>
        <v>5.7069999999999999</v>
      </c>
    </row>
    <row r="323" spans="1:8" x14ac:dyDescent="0.2">
      <c r="A323" s="1">
        <v>2</v>
      </c>
      <c r="B323">
        <v>26</v>
      </c>
      <c r="C323">
        <v>10</v>
      </c>
      <c r="D323" t="s">
        <v>146</v>
      </c>
      <c r="E323" t="s">
        <v>38</v>
      </c>
      <c r="F323">
        <v>2075986</v>
      </c>
      <c r="G323">
        <v>21519</v>
      </c>
      <c r="H323">
        <f>Table14[[#This Row],[Size]]/1000</f>
        <v>21.518999999999998</v>
      </c>
    </row>
    <row r="324" spans="1:8" x14ac:dyDescent="0.2">
      <c r="A324" s="1">
        <v>2</v>
      </c>
      <c r="B324">
        <v>26</v>
      </c>
      <c r="C324">
        <v>10</v>
      </c>
      <c r="D324" t="s">
        <v>146</v>
      </c>
      <c r="E324" t="s">
        <v>38</v>
      </c>
      <c r="F324">
        <v>2117065</v>
      </c>
      <c r="G324">
        <v>11067</v>
      </c>
      <c r="H324">
        <f>Table14[[#This Row],[Size]]/1000</f>
        <v>11.067</v>
      </c>
    </row>
    <row r="325" spans="1:8" x14ac:dyDescent="0.2">
      <c r="A325" s="1">
        <v>2</v>
      </c>
      <c r="B325">
        <v>26</v>
      </c>
      <c r="C325">
        <v>10</v>
      </c>
      <c r="D325" t="s">
        <v>146</v>
      </c>
      <c r="E325" t="s">
        <v>38</v>
      </c>
      <c r="F325">
        <v>2280724</v>
      </c>
      <c r="G325">
        <v>12407</v>
      </c>
      <c r="H325">
        <f>Table14[[#This Row],[Size]]/1000</f>
        <v>12.407</v>
      </c>
    </row>
    <row r="326" spans="1:8" x14ac:dyDescent="0.2">
      <c r="A326" s="1">
        <v>2</v>
      </c>
      <c r="B326">
        <v>26</v>
      </c>
      <c r="C326">
        <v>10</v>
      </c>
      <c r="D326" t="s">
        <v>146</v>
      </c>
      <c r="E326" t="s">
        <v>38</v>
      </c>
      <c r="F326">
        <v>2525899</v>
      </c>
      <c r="G326">
        <v>17432</v>
      </c>
      <c r="H326">
        <f>Table14[[#This Row],[Size]]/1000</f>
        <v>17.431999999999999</v>
      </c>
    </row>
    <row r="327" spans="1:8" x14ac:dyDescent="0.2">
      <c r="A327" s="1">
        <v>2</v>
      </c>
      <c r="B327">
        <v>26</v>
      </c>
      <c r="C327">
        <v>10</v>
      </c>
      <c r="D327" t="s">
        <v>146</v>
      </c>
      <c r="E327" t="s">
        <v>38</v>
      </c>
      <c r="F327">
        <v>2630842</v>
      </c>
      <c r="G327">
        <v>5774</v>
      </c>
      <c r="H327">
        <f>Table14[[#This Row],[Size]]/1000</f>
        <v>5.774</v>
      </c>
    </row>
    <row r="328" spans="1:8" x14ac:dyDescent="0.2">
      <c r="A328" s="1">
        <v>2</v>
      </c>
      <c r="B328">
        <v>26</v>
      </c>
      <c r="C328">
        <v>10</v>
      </c>
      <c r="D328" t="s">
        <v>141</v>
      </c>
      <c r="E328" t="s">
        <v>133</v>
      </c>
      <c r="F328">
        <v>1534030</v>
      </c>
      <c r="G328">
        <v>7985</v>
      </c>
      <c r="H328">
        <f>Table14[[#This Row],[Size]]/1000</f>
        <v>7.9850000000000003</v>
      </c>
    </row>
    <row r="329" spans="1:8" x14ac:dyDescent="0.2">
      <c r="A329" s="1">
        <v>2</v>
      </c>
      <c r="B329">
        <v>26</v>
      </c>
      <c r="C329">
        <v>10</v>
      </c>
      <c r="D329" t="s">
        <v>141</v>
      </c>
      <c r="E329" t="s">
        <v>133</v>
      </c>
      <c r="F329">
        <v>1616339</v>
      </c>
      <c r="G329">
        <v>18705</v>
      </c>
      <c r="H329">
        <f>Table14[[#This Row],[Size]]/1000</f>
        <v>18.704999999999998</v>
      </c>
    </row>
    <row r="330" spans="1:8" x14ac:dyDescent="0.2">
      <c r="A330" s="1">
        <v>2</v>
      </c>
      <c r="B330">
        <v>26</v>
      </c>
      <c r="C330">
        <v>10</v>
      </c>
      <c r="D330" t="s">
        <v>141</v>
      </c>
      <c r="E330" t="s">
        <v>133</v>
      </c>
      <c r="F330">
        <v>1777227</v>
      </c>
      <c r="G330">
        <v>10866</v>
      </c>
      <c r="H330">
        <f>Table14[[#This Row],[Size]]/1000</f>
        <v>10.866</v>
      </c>
    </row>
    <row r="331" spans="1:8" x14ac:dyDescent="0.2">
      <c r="A331" s="1">
        <v>2</v>
      </c>
      <c r="B331">
        <v>26</v>
      </c>
      <c r="C331">
        <v>10</v>
      </c>
      <c r="D331" t="s">
        <v>141</v>
      </c>
      <c r="E331" t="s">
        <v>133</v>
      </c>
      <c r="F331">
        <v>1876057</v>
      </c>
      <c r="G331">
        <v>9392</v>
      </c>
      <c r="H331">
        <f>Table14[[#This Row],[Size]]/1000</f>
        <v>9.3919999999999995</v>
      </c>
    </row>
    <row r="332" spans="1:8" x14ac:dyDescent="0.2">
      <c r="A332" s="1">
        <v>2</v>
      </c>
      <c r="B332">
        <v>26</v>
      </c>
      <c r="C332">
        <v>10</v>
      </c>
      <c r="D332" t="s">
        <v>141</v>
      </c>
      <c r="E332" t="s">
        <v>133</v>
      </c>
      <c r="F332">
        <v>1985321</v>
      </c>
      <c r="G332">
        <v>10397</v>
      </c>
      <c r="H332">
        <f>Table14[[#This Row],[Size]]/1000</f>
        <v>10.397</v>
      </c>
    </row>
    <row r="333" spans="1:8" x14ac:dyDescent="0.2">
      <c r="A333" s="1">
        <v>2</v>
      </c>
      <c r="B333">
        <v>26</v>
      </c>
      <c r="C333">
        <v>10</v>
      </c>
      <c r="D333" t="s">
        <v>141</v>
      </c>
      <c r="E333" t="s">
        <v>133</v>
      </c>
      <c r="F333">
        <v>2066965</v>
      </c>
      <c r="G333">
        <v>5506</v>
      </c>
      <c r="H333">
        <f>Table14[[#This Row],[Size]]/1000</f>
        <v>5.5060000000000002</v>
      </c>
    </row>
    <row r="334" spans="1:8" x14ac:dyDescent="0.2">
      <c r="A334" s="1">
        <v>2</v>
      </c>
      <c r="B334">
        <v>26</v>
      </c>
      <c r="C334">
        <v>10</v>
      </c>
      <c r="D334" t="s">
        <v>141</v>
      </c>
      <c r="E334" t="s">
        <v>133</v>
      </c>
      <c r="F334">
        <v>2108988</v>
      </c>
      <c r="G334">
        <v>14350</v>
      </c>
      <c r="H334">
        <f>Table14[[#This Row],[Size]]/1000</f>
        <v>14.35</v>
      </c>
    </row>
    <row r="335" spans="1:8" x14ac:dyDescent="0.2">
      <c r="A335" s="1">
        <v>2</v>
      </c>
      <c r="B335">
        <v>26</v>
      </c>
      <c r="C335">
        <v>10</v>
      </c>
      <c r="D335" t="s">
        <v>141</v>
      </c>
      <c r="E335" t="s">
        <v>133</v>
      </c>
      <c r="F335">
        <v>2153650</v>
      </c>
      <c r="G335">
        <v>14350</v>
      </c>
      <c r="H335">
        <f>Table14[[#This Row],[Size]]/1000</f>
        <v>14.35</v>
      </c>
    </row>
    <row r="336" spans="1:8" x14ac:dyDescent="0.2">
      <c r="A336" s="1">
        <v>2</v>
      </c>
      <c r="B336">
        <v>26</v>
      </c>
      <c r="C336">
        <v>10</v>
      </c>
      <c r="D336" t="s">
        <v>141</v>
      </c>
      <c r="E336" t="s">
        <v>133</v>
      </c>
      <c r="F336">
        <v>2288128</v>
      </c>
      <c r="G336">
        <v>7583</v>
      </c>
      <c r="H336">
        <f>Table14[[#This Row],[Size]]/1000</f>
        <v>7.5830000000000002</v>
      </c>
    </row>
    <row r="337" spans="1:8" x14ac:dyDescent="0.2">
      <c r="A337" s="1">
        <v>2</v>
      </c>
      <c r="B337">
        <v>26</v>
      </c>
      <c r="C337">
        <v>10</v>
      </c>
      <c r="D337" t="s">
        <v>141</v>
      </c>
      <c r="E337" t="s">
        <v>133</v>
      </c>
      <c r="F337">
        <v>2569447</v>
      </c>
      <c r="G337">
        <v>11938</v>
      </c>
      <c r="H337">
        <f>Table14[[#This Row],[Size]]/1000</f>
        <v>11.938000000000001</v>
      </c>
    </row>
    <row r="338" spans="1:8" x14ac:dyDescent="0.2">
      <c r="A338" s="1">
        <v>2</v>
      </c>
      <c r="B338">
        <v>26</v>
      </c>
      <c r="C338">
        <v>10</v>
      </c>
      <c r="D338" t="s">
        <v>141</v>
      </c>
      <c r="E338" t="s">
        <v>133</v>
      </c>
      <c r="F338">
        <v>3712328</v>
      </c>
      <c r="G338">
        <v>16695</v>
      </c>
      <c r="H338">
        <f>Table14[[#This Row],[Size]]/1000</f>
        <v>16.695</v>
      </c>
    </row>
    <row r="339" spans="1:8" x14ac:dyDescent="0.2">
      <c r="A339" s="1">
        <v>2</v>
      </c>
      <c r="B339">
        <v>26</v>
      </c>
      <c r="C339">
        <v>10</v>
      </c>
      <c r="D339" t="s">
        <v>141</v>
      </c>
      <c r="E339" t="s">
        <v>38</v>
      </c>
      <c r="F339">
        <v>1424859</v>
      </c>
      <c r="G339">
        <v>6645</v>
      </c>
      <c r="H339">
        <f>Table14[[#This Row],[Size]]/1000</f>
        <v>6.6449999999999996</v>
      </c>
    </row>
    <row r="340" spans="1:8" x14ac:dyDescent="0.2">
      <c r="A340" s="1">
        <v>2</v>
      </c>
      <c r="B340">
        <v>26</v>
      </c>
      <c r="C340">
        <v>10</v>
      </c>
      <c r="D340" t="s">
        <v>141</v>
      </c>
      <c r="E340" t="s">
        <v>38</v>
      </c>
      <c r="F340">
        <v>1611865</v>
      </c>
      <c r="G340">
        <v>7717</v>
      </c>
      <c r="H340">
        <f>Table14[[#This Row],[Size]]/1000</f>
        <v>7.7169999999999996</v>
      </c>
    </row>
    <row r="341" spans="1:8" x14ac:dyDescent="0.2">
      <c r="A341" s="1">
        <v>2</v>
      </c>
      <c r="B341">
        <v>26</v>
      </c>
      <c r="C341">
        <v>10</v>
      </c>
      <c r="D341" t="s">
        <v>141</v>
      </c>
      <c r="E341" t="s">
        <v>38</v>
      </c>
      <c r="F341">
        <v>1678338</v>
      </c>
      <c r="G341">
        <v>17968</v>
      </c>
      <c r="H341">
        <f>Table14[[#This Row],[Size]]/1000</f>
        <v>17.968</v>
      </c>
    </row>
    <row r="342" spans="1:8" x14ac:dyDescent="0.2">
      <c r="A342" s="1">
        <v>2</v>
      </c>
      <c r="B342">
        <v>26</v>
      </c>
      <c r="C342">
        <v>10</v>
      </c>
      <c r="D342" t="s">
        <v>141</v>
      </c>
      <c r="E342" t="s">
        <v>38</v>
      </c>
      <c r="F342">
        <v>1852186</v>
      </c>
      <c r="G342">
        <v>10866</v>
      </c>
      <c r="H342">
        <f>Table14[[#This Row],[Size]]/1000</f>
        <v>10.866</v>
      </c>
    </row>
    <row r="343" spans="1:8" x14ac:dyDescent="0.2">
      <c r="A343" s="1">
        <v>2</v>
      </c>
      <c r="B343">
        <v>26</v>
      </c>
      <c r="C343">
        <v>10</v>
      </c>
      <c r="D343" t="s">
        <v>141</v>
      </c>
      <c r="E343" t="s">
        <v>38</v>
      </c>
      <c r="F343">
        <v>1979902</v>
      </c>
      <c r="G343">
        <v>7851</v>
      </c>
      <c r="H343">
        <f>Table14[[#This Row],[Size]]/1000</f>
        <v>7.851</v>
      </c>
    </row>
    <row r="344" spans="1:8" x14ac:dyDescent="0.2">
      <c r="A344" s="1">
        <v>2</v>
      </c>
      <c r="B344">
        <v>26</v>
      </c>
      <c r="C344">
        <v>10</v>
      </c>
      <c r="D344" t="s">
        <v>141</v>
      </c>
      <c r="E344" t="s">
        <v>38</v>
      </c>
      <c r="F344">
        <v>2034858</v>
      </c>
      <c r="G344">
        <v>5774</v>
      </c>
      <c r="H344">
        <f>Table14[[#This Row],[Size]]/1000</f>
        <v>5.774</v>
      </c>
    </row>
    <row r="345" spans="1:8" x14ac:dyDescent="0.2">
      <c r="A345" s="1">
        <v>2</v>
      </c>
      <c r="B345">
        <v>26</v>
      </c>
      <c r="C345">
        <v>10</v>
      </c>
      <c r="D345" t="s">
        <v>141</v>
      </c>
      <c r="E345" t="s">
        <v>38</v>
      </c>
      <c r="F345">
        <v>2076157</v>
      </c>
      <c r="G345">
        <v>5506</v>
      </c>
      <c r="H345">
        <f>Table14[[#This Row],[Size]]/1000</f>
        <v>5.5060000000000002</v>
      </c>
    </row>
    <row r="346" spans="1:8" x14ac:dyDescent="0.2">
      <c r="A346" s="1">
        <v>2</v>
      </c>
      <c r="B346">
        <v>26</v>
      </c>
      <c r="C346">
        <v>10</v>
      </c>
      <c r="D346" t="s">
        <v>141</v>
      </c>
      <c r="E346" t="s">
        <v>38</v>
      </c>
      <c r="F346">
        <v>2117304</v>
      </c>
      <c r="G346">
        <v>14350</v>
      </c>
      <c r="H346">
        <f>Table14[[#This Row],[Size]]/1000</f>
        <v>14.35</v>
      </c>
    </row>
    <row r="347" spans="1:8" x14ac:dyDescent="0.2">
      <c r="A347" s="1">
        <v>2</v>
      </c>
      <c r="B347">
        <v>26</v>
      </c>
      <c r="C347">
        <v>10</v>
      </c>
      <c r="D347" t="s">
        <v>141</v>
      </c>
      <c r="E347" t="s">
        <v>38</v>
      </c>
      <c r="F347">
        <v>2280957</v>
      </c>
      <c r="G347">
        <v>15623</v>
      </c>
      <c r="H347">
        <f>Table14[[#This Row],[Size]]/1000</f>
        <v>15.622999999999999</v>
      </c>
    </row>
    <row r="348" spans="1:8" x14ac:dyDescent="0.2">
      <c r="A348" s="1">
        <v>2</v>
      </c>
      <c r="B348">
        <v>26</v>
      </c>
      <c r="C348">
        <v>10</v>
      </c>
      <c r="D348" t="s">
        <v>141</v>
      </c>
      <c r="E348" t="s">
        <v>38</v>
      </c>
      <c r="F348">
        <v>2526024</v>
      </c>
      <c r="G348">
        <v>7315</v>
      </c>
      <c r="H348">
        <f>Table14[[#This Row],[Size]]/1000</f>
        <v>7.3150000000000004</v>
      </c>
    </row>
    <row r="349" spans="1:8" x14ac:dyDescent="0.2">
      <c r="A349" s="1">
        <v>2</v>
      </c>
      <c r="B349">
        <v>26</v>
      </c>
      <c r="C349">
        <v>10</v>
      </c>
      <c r="D349" t="s">
        <v>141</v>
      </c>
      <c r="E349" t="s">
        <v>38</v>
      </c>
      <c r="F349">
        <v>2630122</v>
      </c>
      <c r="G349">
        <v>8990</v>
      </c>
      <c r="H349">
        <f>Table14[[#This Row],[Size]]/1000</f>
        <v>8.99</v>
      </c>
    </row>
    <row r="350" spans="1:8" x14ac:dyDescent="0.2">
      <c r="A350" s="1">
        <v>2</v>
      </c>
      <c r="B350">
        <v>26</v>
      </c>
      <c r="C350">
        <v>20</v>
      </c>
      <c r="D350" t="s">
        <v>140</v>
      </c>
      <c r="E350" t="s">
        <v>133</v>
      </c>
      <c r="F350">
        <v>1534323</v>
      </c>
      <c r="G350">
        <v>25673</v>
      </c>
      <c r="H350">
        <f>Table14[[#This Row],[Size]]/1000</f>
        <v>25.672999999999998</v>
      </c>
    </row>
    <row r="351" spans="1:8" x14ac:dyDescent="0.2">
      <c r="A351" s="1">
        <v>2</v>
      </c>
      <c r="B351">
        <v>26</v>
      </c>
      <c r="C351">
        <v>20</v>
      </c>
      <c r="D351" t="s">
        <v>140</v>
      </c>
      <c r="E351" t="s">
        <v>133</v>
      </c>
      <c r="F351">
        <v>1616652</v>
      </c>
      <c r="G351">
        <v>33110</v>
      </c>
      <c r="H351">
        <f>Table14[[#This Row],[Size]]/1000</f>
        <v>33.11</v>
      </c>
    </row>
    <row r="352" spans="1:8" x14ac:dyDescent="0.2">
      <c r="A352" s="1">
        <v>2</v>
      </c>
      <c r="B352">
        <v>26</v>
      </c>
      <c r="C352">
        <v>20</v>
      </c>
      <c r="D352" t="s">
        <v>140</v>
      </c>
      <c r="E352" t="s">
        <v>133</v>
      </c>
      <c r="F352">
        <v>1777372</v>
      </c>
      <c r="G352">
        <v>15221</v>
      </c>
      <c r="H352">
        <f>Table14[[#This Row],[Size]]/1000</f>
        <v>15.221</v>
      </c>
    </row>
    <row r="353" spans="1:8" x14ac:dyDescent="0.2">
      <c r="A353" s="1">
        <v>2</v>
      </c>
      <c r="B353">
        <v>26</v>
      </c>
      <c r="C353">
        <v>20</v>
      </c>
      <c r="D353" t="s">
        <v>140</v>
      </c>
      <c r="E353" t="s">
        <v>133</v>
      </c>
      <c r="F353">
        <v>1876250</v>
      </c>
      <c r="G353">
        <v>17834</v>
      </c>
      <c r="H353">
        <f>Table14[[#This Row],[Size]]/1000</f>
        <v>17.834</v>
      </c>
    </row>
    <row r="354" spans="1:8" x14ac:dyDescent="0.2">
      <c r="A354" s="1">
        <v>2</v>
      </c>
      <c r="B354">
        <v>26</v>
      </c>
      <c r="C354">
        <v>20</v>
      </c>
      <c r="D354" t="s">
        <v>140</v>
      </c>
      <c r="E354" t="s">
        <v>133</v>
      </c>
      <c r="F354">
        <v>1985464</v>
      </c>
      <c r="G354">
        <v>14484</v>
      </c>
      <c r="H354">
        <f>Table14[[#This Row],[Size]]/1000</f>
        <v>14.484</v>
      </c>
    </row>
    <row r="355" spans="1:8" x14ac:dyDescent="0.2">
      <c r="A355" s="1">
        <v>2</v>
      </c>
      <c r="B355">
        <v>26</v>
      </c>
      <c r="C355">
        <v>20</v>
      </c>
      <c r="D355" t="s">
        <v>140</v>
      </c>
      <c r="E355" t="s">
        <v>133</v>
      </c>
      <c r="F355">
        <v>2066813</v>
      </c>
      <c r="G355">
        <v>6243</v>
      </c>
      <c r="H355">
        <f>Table14[[#This Row],[Size]]/1000</f>
        <v>6.2430000000000003</v>
      </c>
    </row>
    <row r="356" spans="1:8" x14ac:dyDescent="0.2">
      <c r="A356" s="1">
        <v>2</v>
      </c>
      <c r="B356">
        <v>26</v>
      </c>
      <c r="C356">
        <v>20</v>
      </c>
      <c r="D356" t="s">
        <v>140</v>
      </c>
      <c r="E356" t="s">
        <v>133</v>
      </c>
      <c r="F356">
        <v>2108825</v>
      </c>
      <c r="G356">
        <v>18638</v>
      </c>
      <c r="H356">
        <f>Table14[[#This Row],[Size]]/1000</f>
        <v>18.638000000000002</v>
      </c>
    </row>
    <row r="357" spans="1:8" x14ac:dyDescent="0.2">
      <c r="A357" s="1">
        <v>2</v>
      </c>
      <c r="B357">
        <v>26</v>
      </c>
      <c r="C357">
        <v>20</v>
      </c>
      <c r="D357" t="s">
        <v>140</v>
      </c>
      <c r="E357" t="s">
        <v>133</v>
      </c>
      <c r="F357">
        <v>2153802</v>
      </c>
      <c r="G357">
        <v>18638</v>
      </c>
      <c r="H357">
        <f>Table14[[#This Row],[Size]]/1000</f>
        <v>18.638000000000002</v>
      </c>
    </row>
    <row r="358" spans="1:8" x14ac:dyDescent="0.2">
      <c r="A358" s="1">
        <v>2</v>
      </c>
      <c r="B358">
        <v>26</v>
      </c>
      <c r="C358">
        <v>20</v>
      </c>
      <c r="D358" t="s">
        <v>140</v>
      </c>
      <c r="E358" t="s">
        <v>133</v>
      </c>
      <c r="F358">
        <v>2288301</v>
      </c>
      <c r="G358">
        <v>11871</v>
      </c>
      <c r="H358">
        <f>Table14[[#This Row],[Size]]/1000</f>
        <v>11.871</v>
      </c>
    </row>
    <row r="359" spans="1:8" x14ac:dyDescent="0.2">
      <c r="A359" s="1">
        <v>2</v>
      </c>
      <c r="B359">
        <v>26</v>
      </c>
      <c r="C359">
        <v>20</v>
      </c>
      <c r="D359" t="s">
        <v>140</v>
      </c>
      <c r="E359" t="s">
        <v>133</v>
      </c>
      <c r="F359">
        <v>2569602</v>
      </c>
      <c r="G359">
        <v>16293</v>
      </c>
      <c r="H359">
        <f>Table14[[#This Row],[Size]]/1000</f>
        <v>16.292999999999999</v>
      </c>
    </row>
    <row r="360" spans="1:8" x14ac:dyDescent="0.2">
      <c r="A360" s="1">
        <v>2</v>
      </c>
      <c r="B360">
        <v>26</v>
      </c>
      <c r="C360">
        <v>20</v>
      </c>
      <c r="D360" t="s">
        <v>140</v>
      </c>
      <c r="E360" t="s">
        <v>133</v>
      </c>
      <c r="F360">
        <v>3712478</v>
      </c>
      <c r="G360">
        <v>7650</v>
      </c>
      <c r="H360">
        <f>Table14[[#This Row],[Size]]/1000</f>
        <v>7.65</v>
      </c>
    </row>
    <row r="361" spans="1:8" x14ac:dyDescent="0.2">
      <c r="A361" s="1">
        <v>2</v>
      </c>
      <c r="B361">
        <v>26</v>
      </c>
      <c r="C361">
        <v>20</v>
      </c>
      <c r="D361" t="s">
        <v>140</v>
      </c>
      <c r="E361" t="s">
        <v>133</v>
      </c>
      <c r="F361">
        <v>4045071</v>
      </c>
      <c r="G361">
        <v>7650</v>
      </c>
      <c r="H361">
        <f>Table14[[#This Row],[Size]]/1000</f>
        <v>7.65</v>
      </c>
    </row>
    <row r="362" spans="1:8" x14ac:dyDescent="0.2">
      <c r="A362" s="1">
        <v>2</v>
      </c>
      <c r="B362">
        <v>26</v>
      </c>
      <c r="C362">
        <v>20</v>
      </c>
      <c r="D362" t="s">
        <v>140</v>
      </c>
      <c r="E362" t="s">
        <v>38</v>
      </c>
      <c r="F362">
        <v>1424975</v>
      </c>
      <c r="G362">
        <v>15221</v>
      </c>
      <c r="H362">
        <f>Table14[[#This Row],[Size]]/1000</f>
        <v>15.221</v>
      </c>
    </row>
    <row r="363" spans="1:8" x14ac:dyDescent="0.2">
      <c r="A363" s="1">
        <v>2</v>
      </c>
      <c r="B363">
        <v>26</v>
      </c>
      <c r="C363">
        <v>20</v>
      </c>
      <c r="D363" t="s">
        <v>140</v>
      </c>
      <c r="E363" t="s">
        <v>38</v>
      </c>
      <c r="F363">
        <v>1612092</v>
      </c>
      <c r="G363">
        <v>22524</v>
      </c>
      <c r="H363">
        <f>Table14[[#This Row],[Size]]/1000</f>
        <v>22.524000000000001</v>
      </c>
    </row>
    <row r="364" spans="1:8" x14ac:dyDescent="0.2">
      <c r="A364" s="1">
        <v>2</v>
      </c>
      <c r="B364">
        <v>26</v>
      </c>
      <c r="C364">
        <v>20</v>
      </c>
      <c r="D364" t="s">
        <v>140</v>
      </c>
      <c r="E364" t="s">
        <v>38</v>
      </c>
      <c r="F364">
        <v>1678543</v>
      </c>
      <c r="G364">
        <v>26477</v>
      </c>
      <c r="H364">
        <f>Table14[[#This Row],[Size]]/1000</f>
        <v>26.477</v>
      </c>
    </row>
    <row r="365" spans="1:8" x14ac:dyDescent="0.2">
      <c r="A365" s="1">
        <v>2</v>
      </c>
      <c r="B365">
        <v>26</v>
      </c>
      <c r="C365">
        <v>20</v>
      </c>
      <c r="D365" t="s">
        <v>140</v>
      </c>
      <c r="E365" t="s">
        <v>38</v>
      </c>
      <c r="F365">
        <v>1852353</v>
      </c>
      <c r="G365">
        <v>15221</v>
      </c>
      <c r="H365">
        <f>Table14[[#This Row],[Size]]/1000</f>
        <v>15.221</v>
      </c>
    </row>
    <row r="366" spans="1:8" x14ac:dyDescent="0.2">
      <c r="A366" s="1">
        <v>2</v>
      </c>
      <c r="B366">
        <v>26</v>
      </c>
      <c r="C366">
        <v>20</v>
      </c>
      <c r="D366" t="s">
        <v>140</v>
      </c>
      <c r="E366" t="s">
        <v>38</v>
      </c>
      <c r="F366">
        <v>1980102</v>
      </c>
      <c r="G366">
        <v>12206</v>
      </c>
      <c r="H366">
        <f>Table14[[#This Row],[Size]]/1000</f>
        <v>12.206</v>
      </c>
    </row>
    <row r="367" spans="1:8" x14ac:dyDescent="0.2">
      <c r="A367" s="1">
        <v>2</v>
      </c>
      <c r="B367">
        <v>26</v>
      </c>
      <c r="C367">
        <v>20</v>
      </c>
      <c r="D367" t="s">
        <v>140</v>
      </c>
      <c r="E367" t="s">
        <v>38</v>
      </c>
      <c r="F367">
        <v>2034683</v>
      </c>
      <c r="G367">
        <v>5439</v>
      </c>
      <c r="H367">
        <f>Table14[[#This Row],[Size]]/1000</f>
        <v>5.4390000000000001</v>
      </c>
    </row>
    <row r="368" spans="1:8" x14ac:dyDescent="0.2">
      <c r="A368" s="1">
        <v>2</v>
      </c>
      <c r="B368">
        <v>26</v>
      </c>
      <c r="C368">
        <v>20</v>
      </c>
      <c r="D368" t="s">
        <v>140</v>
      </c>
      <c r="E368" t="s">
        <v>38</v>
      </c>
      <c r="F368">
        <v>2076322</v>
      </c>
      <c r="G368">
        <v>9928</v>
      </c>
      <c r="H368">
        <f>Table14[[#This Row],[Size]]/1000</f>
        <v>9.9280000000000008</v>
      </c>
    </row>
    <row r="369" spans="1:8" x14ac:dyDescent="0.2">
      <c r="A369" s="1">
        <v>2</v>
      </c>
      <c r="B369">
        <v>26</v>
      </c>
      <c r="C369">
        <v>20</v>
      </c>
      <c r="D369" t="s">
        <v>140</v>
      </c>
      <c r="E369" t="s">
        <v>38</v>
      </c>
      <c r="F369">
        <v>2117472</v>
      </c>
      <c r="G369">
        <v>18638</v>
      </c>
      <c r="H369">
        <f>Table14[[#This Row],[Size]]/1000</f>
        <v>18.638000000000002</v>
      </c>
    </row>
    <row r="370" spans="1:8" x14ac:dyDescent="0.2">
      <c r="A370" s="1">
        <v>2</v>
      </c>
      <c r="B370">
        <v>26</v>
      </c>
      <c r="C370">
        <v>20</v>
      </c>
      <c r="D370" t="s">
        <v>140</v>
      </c>
      <c r="E370" t="s">
        <v>38</v>
      </c>
      <c r="F370">
        <v>2281097</v>
      </c>
      <c r="G370">
        <v>6444</v>
      </c>
      <c r="H370">
        <f>Table14[[#This Row],[Size]]/1000</f>
        <v>6.444</v>
      </c>
    </row>
    <row r="371" spans="1:8" x14ac:dyDescent="0.2">
      <c r="A371" s="1">
        <v>2</v>
      </c>
      <c r="B371">
        <v>26</v>
      </c>
      <c r="C371">
        <v>20</v>
      </c>
      <c r="D371" t="s">
        <v>140</v>
      </c>
      <c r="E371" t="s">
        <v>38</v>
      </c>
      <c r="F371">
        <v>2526214</v>
      </c>
      <c r="G371">
        <v>11670</v>
      </c>
      <c r="H371">
        <f>Table14[[#This Row],[Size]]/1000</f>
        <v>11.67</v>
      </c>
    </row>
    <row r="372" spans="1:8" x14ac:dyDescent="0.2">
      <c r="A372" s="1">
        <v>2</v>
      </c>
      <c r="B372">
        <v>26</v>
      </c>
      <c r="C372">
        <v>20</v>
      </c>
      <c r="D372" t="s">
        <v>140</v>
      </c>
      <c r="E372" t="s">
        <v>38</v>
      </c>
      <c r="F372">
        <v>2630318</v>
      </c>
      <c r="G372">
        <v>13278</v>
      </c>
      <c r="H372">
        <f>Table14[[#This Row],[Size]]/1000</f>
        <v>13.278</v>
      </c>
    </row>
    <row r="373" spans="1:8" x14ac:dyDescent="0.2">
      <c r="A373" s="1">
        <v>2</v>
      </c>
      <c r="B373">
        <v>26</v>
      </c>
      <c r="C373">
        <v>20</v>
      </c>
      <c r="D373" t="s">
        <v>140</v>
      </c>
      <c r="E373" t="s">
        <v>38</v>
      </c>
      <c r="F373">
        <v>3966815</v>
      </c>
      <c r="G373">
        <v>7650</v>
      </c>
      <c r="H373">
        <f>Table14[[#This Row],[Size]]/1000</f>
        <v>7.65</v>
      </c>
    </row>
    <row r="374" spans="1:8" x14ac:dyDescent="0.2">
      <c r="A374" s="1">
        <v>2</v>
      </c>
      <c r="B374">
        <v>26</v>
      </c>
      <c r="C374">
        <v>20</v>
      </c>
      <c r="D374" t="s">
        <v>146</v>
      </c>
      <c r="E374" t="s">
        <v>133</v>
      </c>
      <c r="F374">
        <v>1533731</v>
      </c>
      <c r="G374">
        <v>8990</v>
      </c>
      <c r="H374">
        <f>Table14[[#This Row],[Size]]/1000</f>
        <v>8.99</v>
      </c>
    </row>
    <row r="375" spans="1:8" x14ac:dyDescent="0.2">
      <c r="A375" s="1">
        <v>2</v>
      </c>
      <c r="B375">
        <v>26</v>
      </c>
      <c r="C375">
        <v>20</v>
      </c>
      <c r="D375" t="s">
        <v>146</v>
      </c>
      <c r="E375" t="s">
        <v>133</v>
      </c>
      <c r="F375">
        <v>1615731</v>
      </c>
      <c r="G375">
        <v>8856</v>
      </c>
      <c r="H375">
        <f>Table14[[#This Row],[Size]]/1000</f>
        <v>8.8559999999999999</v>
      </c>
    </row>
    <row r="376" spans="1:8" x14ac:dyDescent="0.2">
      <c r="A376" s="1">
        <v>2</v>
      </c>
      <c r="B376">
        <v>26</v>
      </c>
      <c r="C376">
        <v>20</v>
      </c>
      <c r="D376" t="s">
        <v>146</v>
      </c>
      <c r="E376" t="s">
        <v>133</v>
      </c>
      <c r="F376">
        <v>1776289</v>
      </c>
      <c r="G376">
        <v>16025</v>
      </c>
      <c r="H376">
        <f>Table14[[#This Row],[Size]]/1000</f>
        <v>16.024999999999999</v>
      </c>
    </row>
    <row r="377" spans="1:8" x14ac:dyDescent="0.2">
      <c r="A377" s="1">
        <v>2</v>
      </c>
      <c r="B377">
        <v>26</v>
      </c>
      <c r="C377">
        <v>20</v>
      </c>
      <c r="D377" t="s">
        <v>146</v>
      </c>
      <c r="E377" t="s">
        <v>133</v>
      </c>
      <c r="F377">
        <v>1875689</v>
      </c>
      <c r="G377">
        <v>7851</v>
      </c>
      <c r="H377">
        <f>Table14[[#This Row],[Size]]/1000</f>
        <v>7.851</v>
      </c>
    </row>
    <row r="378" spans="1:8" x14ac:dyDescent="0.2">
      <c r="A378" s="1">
        <v>2</v>
      </c>
      <c r="B378">
        <v>26</v>
      </c>
      <c r="C378">
        <v>20</v>
      </c>
      <c r="D378" t="s">
        <v>146</v>
      </c>
      <c r="E378" t="s">
        <v>133</v>
      </c>
      <c r="F378">
        <v>1984650</v>
      </c>
      <c r="G378">
        <v>6109</v>
      </c>
      <c r="H378">
        <f>Table14[[#This Row],[Size]]/1000</f>
        <v>6.109</v>
      </c>
    </row>
    <row r="379" spans="1:8" x14ac:dyDescent="0.2">
      <c r="A379" s="1">
        <v>2</v>
      </c>
      <c r="B379">
        <v>26</v>
      </c>
      <c r="C379">
        <v>20</v>
      </c>
      <c r="D379" t="s">
        <v>146</v>
      </c>
      <c r="E379" t="s">
        <v>133</v>
      </c>
      <c r="F379">
        <v>2066671</v>
      </c>
      <c r="G379">
        <v>11402</v>
      </c>
      <c r="H379">
        <f>Table14[[#This Row],[Size]]/1000</f>
        <v>11.401999999999999</v>
      </c>
    </row>
    <row r="380" spans="1:8" x14ac:dyDescent="0.2">
      <c r="A380" s="1">
        <v>2</v>
      </c>
      <c r="B380">
        <v>26</v>
      </c>
      <c r="C380">
        <v>20</v>
      </c>
      <c r="D380" t="s">
        <v>146</v>
      </c>
      <c r="E380" t="s">
        <v>133</v>
      </c>
      <c r="F380">
        <v>2108642</v>
      </c>
      <c r="G380">
        <v>6042</v>
      </c>
      <c r="H380">
        <f>Table14[[#This Row],[Size]]/1000</f>
        <v>6.0419999999999998</v>
      </c>
    </row>
    <row r="381" spans="1:8" x14ac:dyDescent="0.2">
      <c r="A381" s="1">
        <v>2</v>
      </c>
      <c r="B381">
        <v>26</v>
      </c>
      <c r="C381">
        <v>20</v>
      </c>
      <c r="D381" t="s">
        <v>146</v>
      </c>
      <c r="E381" t="s">
        <v>133</v>
      </c>
      <c r="F381">
        <v>2152685</v>
      </c>
      <c r="G381">
        <v>6042</v>
      </c>
      <c r="H381">
        <f>Table14[[#This Row],[Size]]/1000</f>
        <v>6.0419999999999998</v>
      </c>
    </row>
    <row r="382" spans="1:8" x14ac:dyDescent="0.2">
      <c r="A382" s="1">
        <v>2</v>
      </c>
      <c r="B382">
        <v>26</v>
      </c>
      <c r="C382">
        <v>20</v>
      </c>
      <c r="D382" t="s">
        <v>146</v>
      </c>
      <c r="E382" t="s">
        <v>133</v>
      </c>
      <c r="F382">
        <v>2287247</v>
      </c>
      <c r="G382">
        <v>12608</v>
      </c>
      <c r="H382">
        <f>Table14[[#This Row],[Size]]/1000</f>
        <v>12.608000000000001</v>
      </c>
    </row>
    <row r="383" spans="1:8" x14ac:dyDescent="0.2">
      <c r="A383" s="1">
        <v>2</v>
      </c>
      <c r="B383">
        <v>26</v>
      </c>
      <c r="C383">
        <v>20</v>
      </c>
      <c r="D383" t="s">
        <v>146</v>
      </c>
      <c r="E383" t="s">
        <v>133</v>
      </c>
      <c r="F383">
        <v>2568648</v>
      </c>
      <c r="G383">
        <v>6042</v>
      </c>
      <c r="H383">
        <f>Table14[[#This Row],[Size]]/1000</f>
        <v>6.0419999999999998</v>
      </c>
    </row>
    <row r="384" spans="1:8" x14ac:dyDescent="0.2">
      <c r="A384" s="1">
        <v>2</v>
      </c>
      <c r="B384">
        <v>26</v>
      </c>
      <c r="C384">
        <v>20</v>
      </c>
      <c r="D384" t="s">
        <v>146</v>
      </c>
      <c r="E384" t="s">
        <v>133</v>
      </c>
      <c r="F384">
        <v>3711355</v>
      </c>
      <c r="G384">
        <v>8387</v>
      </c>
      <c r="H384">
        <f>Table14[[#This Row],[Size]]/1000</f>
        <v>8.3870000000000005</v>
      </c>
    </row>
    <row r="385" spans="1:8" x14ac:dyDescent="0.2">
      <c r="A385" s="1">
        <v>2</v>
      </c>
      <c r="B385">
        <v>26</v>
      </c>
      <c r="C385">
        <v>20</v>
      </c>
      <c r="D385" t="s">
        <v>146</v>
      </c>
      <c r="E385" t="s">
        <v>133</v>
      </c>
      <c r="F385">
        <v>4043984</v>
      </c>
      <c r="G385">
        <v>8387</v>
      </c>
      <c r="H385">
        <f>Table14[[#This Row],[Size]]/1000</f>
        <v>8.3870000000000005</v>
      </c>
    </row>
    <row r="386" spans="1:8" x14ac:dyDescent="0.2">
      <c r="A386" s="1">
        <v>2</v>
      </c>
      <c r="B386">
        <v>26</v>
      </c>
      <c r="C386">
        <v>20</v>
      </c>
      <c r="D386" t="s">
        <v>146</v>
      </c>
      <c r="E386" t="s">
        <v>38</v>
      </c>
      <c r="F386">
        <v>1424562</v>
      </c>
      <c r="G386">
        <v>6712</v>
      </c>
      <c r="H386">
        <f>Table14[[#This Row],[Size]]/1000</f>
        <v>6.7119999999999997</v>
      </c>
    </row>
    <row r="387" spans="1:8" x14ac:dyDescent="0.2">
      <c r="A387" s="1">
        <v>2</v>
      </c>
      <c r="B387">
        <v>26</v>
      </c>
      <c r="C387">
        <v>20</v>
      </c>
      <c r="D387" t="s">
        <v>146</v>
      </c>
      <c r="E387" t="s">
        <v>38</v>
      </c>
      <c r="F387">
        <v>1611562</v>
      </c>
      <c r="G387">
        <v>7248</v>
      </c>
      <c r="H387">
        <f>Table14[[#This Row],[Size]]/1000</f>
        <v>7.2480000000000002</v>
      </c>
    </row>
    <row r="388" spans="1:8" x14ac:dyDescent="0.2">
      <c r="A388" s="1">
        <v>2</v>
      </c>
      <c r="B388">
        <v>26</v>
      </c>
      <c r="C388">
        <v>20</v>
      </c>
      <c r="D388" t="s">
        <v>146</v>
      </c>
      <c r="E388" t="s">
        <v>38</v>
      </c>
      <c r="F388">
        <v>1677542</v>
      </c>
      <c r="G388">
        <v>5707</v>
      </c>
      <c r="H388">
        <f>Table14[[#This Row],[Size]]/1000</f>
        <v>5.7069999999999999</v>
      </c>
    </row>
    <row r="389" spans="1:8" x14ac:dyDescent="0.2">
      <c r="A389" s="1">
        <v>2</v>
      </c>
      <c r="B389">
        <v>26</v>
      </c>
      <c r="C389">
        <v>20</v>
      </c>
      <c r="D389" t="s">
        <v>146</v>
      </c>
      <c r="E389" t="s">
        <v>38</v>
      </c>
      <c r="F389">
        <v>1851260</v>
      </c>
      <c r="G389">
        <v>16025</v>
      </c>
      <c r="H389">
        <f>Table14[[#This Row],[Size]]/1000</f>
        <v>16.024999999999999</v>
      </c>
    </row>
    <row r="390" spans="1:8" x14ac:dyDescent="0.2">
      <c r="A390" s="1">
        <v>2</v>
      </c>
      <c r="B390">
        <v>26</v>
      </c>
      <c r="C390">
        <v>20</v>
      </c>
      <c r="D390" t="s">
        <v>146</v>
      </c>
      <c r="E390" t="s">
        <v>38</v>
      </c>
      <c r="F390">
        <v>1979011</v>
      </c>
      <c r="G390">
        <v>13010</v>
      </c>
      <c r="H390">
        <f>Table14[[#This Row],[Size]]/1000</f>
        <v>13.01</v>
      </c>
    </row>
    <row r="391" spans="1:8" x14ac:dyDescent="0.2">
      <c r="A391" s="1">
        <v>2</v>
      </c>
      <c r="B391">
        <v>26</v>
      </c>
      <c r="C391">
        <v>20</v>
      </c>
      <c r="D391" t="s">
        <v>146</v>
      </c>
      <c r="E391" t="s">
        <v>38</v>
      </c>
      <c r="F391">
        <v>2034552</v>
      </c>
      <c r="G391">
        <v>5774</v>
      </c>
      <c r="H391">
        <f>Table14[[#This Row],[Size]]/1000</f>
        <v>5.774</v>
      </c>
    </row>
    <row r="392" spans="1:8" x14ac:dyDescent="0.2">
      <c r="A392" s="1">
        <v>2</v>
      </c>
      <c r="B392">
        <v>26</v>
      </c>
      <c r="C392">
        <v>20</v>
      </c>
      <c r="D392" t="s">
        <v>146</v>
      </c>
      <c r="E392" t="s">
        <v>38</v>
      </c>
      <c r="F392">
        <v>2075262</v>
      </c>
      <c r="G392">
        <v>11402</v>
      </c>
      <c r="H392">
        <f>Table14[[#This Row],[Size]]/1000</f>
        <v>11.401999999999999</v>
      </c>
    </row>
    <row r="393" spans="1:8" x14ac:dyDescent="0.2">
      <c r="A393" s="1">
        <v>2</v>
      </c>
      <c r="B393">
        <v>26</v>
      </c>
      <c r="C393">
        <v>20</v>
      </c>
      <c r="D393" t="s">
        <v>146</v>
      </c>
      <c r="E393" t="s">
        <v>38</v>
      </c>
      <c r="F393">
        <v>2116351</v>
      </c>
      <c r="G393">
        <v>6042</v>
      </c>
      <c r="H393">
        <f>Table14[[#This Row],[Size]]/1000</f>
        <v>6.0419999999999998</v>
      </c>
    </row>
    <row r="394" spans="1:8" x14ac:dyDescent="0.2">
      <c r="A394" s="1">
        <v>2</v>
      </c>
      <c r="B394">
        <v>26</v>
      </c>
      <c r="C394">
        <v>20</v>
      </c>
      <c r="D394" t="s">
        <v>146</v>
      </c>
      <c r="E394" t="s">
        <v>38</v>
      </c>
      <c r="F394">
        <v>2280007</v>
      </c>
      <c r="G394">
        <v>7315</v>
      </c>
      <c r="H394">
        <f>Table14[[#This Row],[Size]]/1000</f>
        <v>7.3150000000000004</v>
      </c>
    </row>
    <row r="395" spans="1:8" x14ac:dyDescent="0.2">
      <c r="A395" s="1">
        <v>2</v>
      </c>
      <c r="B395">
        <v>26</v>
      </c>
      <c r="C395">
        <v>20</v>
      </c>
      <c r="D395" t="s">
        <v>146</v>
      </c>
      <c r="E395" t="s">
        <v>38</v>
      </c>
      <c r="F395">
        <v>2525588</v>
      </c>
      <c r="G395">
        <v>12407</v>
      </c>
      <c r="H395">
        <f>Table14[[#This Row],[Size]]/1000</f>
        <v>12.407</v>
      </c>
    </row>
    <row r="396" spans="1:8" x14ac:dyDescent="0.2">
      <c r="A396" s="1">
        <v>2</v>
      </c>
      <c r="B396">
        <v>26</v>
      </c>
      <c r="C396">
        <v>20</v>
      </c>
      <c r="D396" t="s">
        <v>146</v>
      </c>
      <c r="E396" t="s">
        <v>38</v>
      </c>
      <c r="F396">
        <v>2629563</v>
      </c>
      <c r="G396">
        <v>14082</v>
      </c>
      <c r="H396">
        <f>Table14[[#This Row],[Size]]/1000</f>
        <v>14.082000000000001</v>
      </c>
    </row>
    <row r="397" spans="1:8" x14ac:dyDescent="0.2">
      <c r="A397" s="1">
        <v>2</v>
      </c>
      <c r="B397">
        <v>26</v>
      </c>
      <c r="C397">
        <v>20</v>
      </c>
      <c r="D397" t="s">
        <v>146</v>
      </c>
      <c r="E397" t="s">
        <v>38</v>
      </c>
      <c r="F397">
        <v>3965735</v>
      </c>
      <c r="G397">
        <v>8387</v>
      </c>
      <c r="H397">
        <f>Table14[[#This Row],[Size]]/1000</f>
        <v>8.3870000000000005</v>
      </c>
    </row>
    <row r="398" spans="1:8" x14ac:dyDescent="0.2">
      <c r="A398" s="1">
        <v>2</v>
      </c>
      <c r="B398">
        <v>26</v>
      </c>
      <c r="C398">
        <v>20</v>
      </c>
      <c r="D398" t="s">
        <v>141</v>
      </c>
      <c r="E398" t="s">
        <v>133</v>
      </c>
      <c r="F398">
        <v>1534096</v>
      </c>
      <c r="G398">
        <v>9995</v>
      </c>
      <c r="H398">
        <f>Table14[[#This Row],[Size]]/1000</f>
        <v>9.9949999999999992</v>
      </c>
    </row>
    <row r="399" spans="1:8" x14ac:dyDescent="0.2">
      <c r="A399" s="1">
        <v>2</v>
      </c>
      <c r="B399">
        <v>26</v>
      </c>
      <c r="C399">
        <v>20</v>
      </c>
      <c r="D399" t="s">
        <v>141</v>
      </c>
      <c r="E399" t="s">
        <v>133</v>
      </c>
      <c r="F399">
        <v>1616011</v>
      </c>
      <c r="G399">
        <v>8856</v>
      </c>
      <c r="H399">
        <f>Table14[[#This Row],[Size]]/1000</f>
        <v>8.8559999999999999</v>
      </c>
    </row>
    <row r="400" spans="1:8" x14ac:dyDescent="0.2">
      <c r="A400" s="1">
        <v>2</v>
      </c>
      <c r="B400">
        <v>26</v>
      </c>
      <c r="C400">
        <v>20</v>
      </c>
      <c r="D400" t="s">
        <v>141</v>
      </c>
      <c r="E400" t="s">
        <v>133</v>
      </c>
      <c r="F400">
        <v>1776906</v>
      </c>
      <c r="G400">
        <v>6846</v>
      </c>
      <c r="H400">
        <f>Table14[[#This Row],[Size]]/1000</f>
        <v>6.8460000000000001</v>
      </c>
    </row>
    <row r="401" spans="1:8" x14ac:dyDescent="0.2">
      <c r="A401" s="1">
        <v>2</v>
      </c>
      <c r="B401">
        <v>26</v>
      </c>
      <c r="C401">
        <v>20</v>
      </c>
      <c r="D401" t="s">
        <v>141</v>
      </c>
      <c r="E401" t="s">
        <v>133</v>
      </c>
      <c r="F401">
        <v>1875979</v>
      </c>
      <c r="G401">
        <v>7985</v>
      </c>
      <c r="H401">
        <f>Table14[[#This Row],[Size]]/1000</f>
        <v>7.9850000000000003</v>
      </c>
    </row>
    <row r="402" spans="1:8" x14ac:dyDescent="0.2">
      <c r="A402" s="1">
        <v>2</v>
      </c>
      <c r="B402">
        <v>26</v>
      </c>
      <c r="C402">
        <v>20</v>
      </c>
      <c r="D402" t="s">
        <v>141</v>
      </c>
      <c r="E402" t="s">
        <v>133</v>
      </c>
      <c r="F402">
        <v>1984954</v>
      </c>
      <c r="G402">
        <v>6243</v>
      </c>
      <c r="H402">
        <f>Table14[[#This Row],[Size]]/1000</f>
        <v>6.2430000000000003</v>
      </c>
    </row>
    <row r="403" spans="1:8" x14ac:dyDescent="0.2">
      <c r="A403" s="1">
        <v>2</v>
      </c>
      <c r="B403">
        <v>26</v>
      </c>
      <c r="C403">
        <v>20</v>
      </c>
      <c r="D403" t="s">
        <v>141</v>
      </c>
      <c r="E403" t="s">
        <v>133</v>
      </c>
      <c r="F403">
        <v>2066358</v>
      </c>
      <c r="G403">
        <v>15891</v>
      </c>
      <c r="H403">
        <f>Table14[[#This Row],[Size]]/1000</f>
        <v>15.891</v>
      </c>
    </row>
    <row r="404" spans="1:8" x14ac:dyDescent="0.2">
      <c r="A404" s="1">
        <v>2</v>
      </c>
      <c r="B404">
        <v>26</v>
      </c>
      <c r="C404">
        <v>20</v>
      </c>
      <c r="D404" t="s">
        <v>141</v>
      </c>
      <c r="E404" t="s">
        <v>133</v>
      </c>
      <c r="F404">
        <v>2108345</v>
      </c>
      <c r="G404">
        <v>10196</v>
      </c>
      <c r="H404">
        <f>Table14[[#This Row],[Size]]/1000</f>
        <v>10.196</v>
      </c>
    </row>
    <row r="405" spans="1:8" x14ac:dyDescent="0.2">
      <c r="A405" s="1">
        <v>2</v>
      </c>
      <c r="B405">
        <v>26</v>
      </c>
      <c r="C405">
        <v>20</v>
      </c>
      <c r="D405" t="s">
        <v>141</v>
      </c>
      <c r="E405" t="s">
        <v>133</v>
      </c>
      <c r="F405">
        <v>2153318</v>
      </c>
      <c r="G405">
        <v>10196</v>
      </c>
      <c r="H405">
        <f>Table14[[#This Row],[Size]]/1000</f>
        <v>10.196</v>
      </c>
    </row>
    <row r="406" spans="1:8" x14ac:dyDescent="0.2">
      <c r="A406" s="1">
        <v>2</v>
      </c>
      <c r="B406">
        <v>26</v>
      </c>
      <c r="C406">
        <v>20</v>
      </c>
      <c r="D406" t="s">
        <v>141</v>
      </c>
      <c r="E406" t="s">
        <v>133</v>
      </c>
      <c r="F406">
        <v>2287821</v>
      </c>
      <c r="G406">
        <v>16829</v>
      </c>
      <c r="H406">
        <f>Table14[[#This Row],[Size]]/1000</f>
        <v>16.829000000000001</v>
      </c>
    </row>
    <row r="407" spans="1:8" x14ac:dyDescent="0.2">
      <c r="A407" s="1">
        <v>2</v>
      </c>
      <c r="B407">
        <v>26</v>
      </c>
      <c r="C407">
        <v>20</v>
      </c>
      <c r="D407" t="s">
        <v>141</v>
      </c>
      <c r="E407" t="s">
        <v>133</v>
      </c>
      <c r="F407">
        <v>2569083</v>
      </c>
      <c r="G407">
        <v>7851</v>
      </c>
      <c r="H407">
        <f>Table14[[#This Row],[Size]]/1000</f>
        <v>7.851</v>
      </c>
    </row>
    <row r="408" spans="1:8" x14ac:dyDescent="0.2">
      <c r="A408" s="1">
        <v>2</v>
      </c>
      <c r="B408">
        <v>26</v>
      </c>
      <c r="C408">
        <v>20</v>
      </c>
      <c r="D408" t="s">
        <v>141</v>
      </c>
      <c r="E408" t="s">
        <v>133</v>
      </c>
      <c r="F408">
        <v>3711991</v>
      </c>
      <c r="G408">
        <v>12541</v>
      </c>
      <c r="H408">
        <f>Table14[[#This Row],[Size]]/1000</f>
        <v>12.541</v>
      </c>
    </row>
    <row r="409" spans="1:8" x14ac:dyDescent="0.2">
      <c r="A409" s="1">
        <v>2</v>
      </c>
      <c r="B409">
        <v>26</v>
      </c>
      <c r="C409">
        <v>20</v>
      </c>
      <c r="D409" t="s">
        <v>141</v>
      </c>
      <c r="E409" t="s">
        <v>133</v>
      </c>
      <c r="F409">
        <v>4044619</v>
      </c>
      <c r="G409">
        <v>12541</v>
      </c>
      <c r="H409">
        <f>Table14[[#This Row],[Size]]/1000</f>
        <v>12.541</v>
      </c>
    </row>
    <row r="410" spans="1:8" x14ac:dyDescent="0.2">
      <c r="A410" s="1">
        <v>2</v>
      </c>
      <c r="B410">
        <v>26</v>
      </c>
      <c r="C410">
        <v>20</v>
      </c>
      <c r="D410" t="s">
        <v>141</v>
      </c>
      <c r="E410" t="s">
        <v>38</v>
      </c>
      <c r="F410">
        <v>1425000</v>
      </c>
      <c r="G410">
        <v>7047</v>
      </c>
      <c r="H410">
        <f>Table14[[#This Row],[Size]]/1000</f>
        <v>7.0469999999999997</v>
      </c>
    </row>
    <row r="411" spans="1:8" x14ac:dyDescent="0.2">
      <c r="A411" s="1">
        <v>2</v>
      </c>
      <c r="B411">
        <v>26</v>
      </c>
      <c r="C411">
        <v>20</v>
      </c>
      <c r="D411" t="s">
        <v>141</v>
      </c>
      <c r="E411" t="s">
        <v>38</v>
      </c>
      <c r="F411">
        <v>1611941</v>
      </c>
      <c r="G411">
        <v>7315</v>
      </c>
      <c r="H411">
        <f>Table14[[#This Row],[Size]]/1000</f>
        <v>7.3150000000000004</v>
      </c>
    </row>
    <row r="412" spans="1:8" x14ac:dyDescent="0.2">
      <c r="A412" s="1">
        <v>2</v>
      </c>
      <c r="B412">
        <v>26</v>
      </c>
      <c r="C412">
        <v>20</v>
      </c>
      <c r="D412" t="s">
        <v>141</v>
      </c>
      <c r="E412" t="s">
        <v>38</v>
      </c>
      <c r="F412">
        <v>1678098</v>
      </c>
      <c r="G412">
        <v>9861</v>
      </c>
      <c r="H412">
        <f>Table14[[#This Row],[Size]]/1000</f>
        <v>9.8610000000000007</v>
      </c>
    </row>
    <row r="413" spans="1:8" x14ac:dyDescent="0.2">
      <c r="A413" s="1">
        <v>2</v>
      </c>
      <c r="B413">
        <v>26</v>
      </c>
      <c r="C413">
        <v>20</v>
      </c>
      <c r="D413" t="s">
        <v>141</v>
      </c>
      <c r="E413" t="s">
        <v>38</v>
      </c>
      <c r="F413">
        <v>1851971</v>
      </c>
      <c r="G413">
        <v>6846</v>
      </c>
      <c r="H413">
        <f>Table14[[#This Row],[Size]]/1000</f>
        <v>6.8460000000000001</v>
      </c>
    </row>
    <row r="414" spans="1:8" x14ac:dyDescent="0.2">
      <c r="A414" s="1">
        <v>2</v>
      </c>
      <c r="B414">
        <v>26</v>
      </c>
      <c r="C414">
        <v>20</v>
      </c>
      <c r="D414" t="s">
        <v>141</v>
      </c>
      <c r="E414" t="s">
        <v>38</v>
      </c>
      <c r="F414">
        <v>1979717</v>
      </c>
      <c r="G414">
        <v>17097</v>
      </c>
      <c r="H414">
        <f>Table14[[#This Row],[Size]]/1000</f>
        <v>17.097000000000001</v>
      </c>
    </row>
    <row r="415" spans="1:8" x14ac:dyDescent="0.2">
      <c r="A415" s="1">
        <v>2</v>
      </c>
      <c r="B415">
        <v>26</v>
      </c>
      <c r="C415">
        <v>20</v>
      </c>
      <c r="D415" t="s">
        <v>141</v>
      </c>
      <c r="E415" t="s">
        <v>38</v>
      </c>
      <c r="F415">
        <v>2034324</v>
      </c>
      <c r="G415">
        <v>15020</v>
      </c>
      <c r="H415">
        <f>Table14[[#This Row],[Size]]/1000</f>
        <v>15.02</v>
      </c>
    </row>
    <row r="416" spans="1:8" x14ac:dyDescent="0.2">
      <c r="A416" s="1">
        <v>2</v>
      </c>
      <c r="B416">
        <v>26</v>
      </c>
      <c r="C416">
        <v>20</v>
      </c>
      <c r="D416" t="s">
        <v>141</v>
      </c>
      <c r="E416" t="s">
        <v>38</v>
      </c>
      <c r="F416">
        <v>2075961</v>
      </c>
      <c r="G416">
        <v>19710</v>
      </c>
      <c r="H416">
        <f>Table14[[#This Row],[Size]]/1000</f>
        <v>19.71</v>
      </c>
    </row>
    <row r="417" spans="1:8" x14ac:dyDescent="0.2">
      <c r="A417" s="1">
        <v>2</v>
      </c>
      <c r="B417">
        <v>26</v>
      </c>
      <c r="C417">
        <v>20</v>
      </c>
      <c r="D417" t="s">
        <v>141</v>
      </c>
      <c r="E417" t="s">
        <v>38</v>
      </c>
      <c r="F417">
        <v>2117084</v>
      </c>
      <c r="G417">
        <v>10196</v>
      </c>
      <c r="H417">
        <f>Table14[[#This Row],[Size]]/1000</f>
        <v>10.196</v>
      </c>
    </row>
    <row r="418" spans="1:8" x14ac:dyDescent="0.2">
      <c r="A418" s="1">
        <v>2</v>
      </c>
      <c r="B418">
        <v>26</v>
      </c>
      <c r="C418">
        <v>20</v>
      </c>
      <c r="D418" t="s">
        <v>141</v>
      </c>
      <c r="E418" t="s">
        <v>38</v>
      </c>
      <c r="F418">
        <v>2280741</v>
      </c>
      <c r="G418">
        <v>11469</v>
      </c>
      <c r="H418">
        <f>Table14[[#This Row],[Size]]/1000</f>
        <v>11.468999999999999</v>
      </c>
    </row>
    <row r="419" spans="1:8" x14ac:dyDescent="0.2">
      <c r="A419" s="1">
        <v>2</v>
      </c>
      <c r="B419">
        <v>26</v>
      </c>
      <c r="C419">
        <v>20</v>
      </c>
      <c r="D419" t="s">
        <v>141</v>
      </c>
      <c r="E419" t="s">
        <v>38</v>
      </c>
      <c r="F419">
        <v>2525982</v>
      </c>
      <c r="G419">
        <v>16628</v>
      </c>
      <c r="H419">
        <f>Table14[[#This Row],[Size]]/1000</f>
        <v>16.628</v>
      </c>
    </row>
    <row r="420" spans="1:8" x14ac:dyDescent="0.2">
      <c r="A420" s="1">
        <v>2</v>
      </c>
      <c r="B420">
        <v>26</v>
      </c>
      <c r="C420">
        <v>20</v>
      </c>
      <c r="D420" t="s">
        <v>141</v>
      </c>
      <c r="E420" t="s">
        <v>38</v>
      </c>
      <c r="F420">
        <v>2629960</v>
      </c>
      <c r="G420">
        <v>18169</v>
      </c>
      <c r="H420">
        <f>Table14[[#This Row],[Size]]/1000</f>
        <v>18.169</v>
      </c>
    </row>
    <row r="421" spans="1:8" x14ac:dyDescent="0.2">
      <c r="A421" s="1">
        <v>2</v>
      </c>
      <c r="B421">
        <v>26</v>
      </c>
      <c r="C421">
        <v>20</v>
      </c>
      <c r="D421" t="s">
        <v>141</v>
      </c>
      <c r="E421" t="s">
        <v>38</v>
      </c>
      <c r="F421">
        <v>3966457</v>
      </c>
      <c r="G421">
        <v>12541</v>
      </c>
      <c r="H421">
        <f>Table14[[#This Row],[Size]]/1000</f>
        <v>12.541</v>
      </c>
    </row>
    <row r="422" spans="1:8" x14ac:dyDescent="0.2">
      <c r="A422" s="1">
        <v>2</v>
      </c>
      <c r="B422">
        <v>26</v>
      </c>
      <c r="C422">
        <v>30</v>
      </c>
      <c r="D422" t="s">
        <v>140</v>
      </c>
      <c r="E422" t="s">
        <v>133</v>
      </c>
      <c r="F422">
        <v>1534134</v>
      </c>
      <c r="G422">
        <v>9124</v>
      </c>
      <c r="H422">
        <f>Table14[[#This Row],[Size]]/1000</f>
        <v>9.1240000000000006</v>
      </c>
    </row>
    <row r="423" spans="1:8" x14ac:dyDescent="0.2">
      <c r="A423" s="1">
        <v>2</v>
      </c>
      <c r="B423">
        <v>26</v>
      </c>
      <c r="C423">
        <v>30</v>
      </c>
      <c r="D423" t="s">
        <v>140</v>
      </c>
      <c r="E423" t="s">
        <v>133</v>
      </c>
      <c r="F423">
        <v>1616412</v>
      </c>
      <c r="G423">
        <v>19710</v>
      </c>
      <c r="H423">
        <f>Table14[[#This Row],[Size]]/1000</f>
        <v>19.71</v>
      </c>
    </row>
    <row r="424" spans="1:8" x14ac:dyDescent="0.2">
      <c r="A424" s="1">
        <v>2</v>
      </c>
      <c r="B424">
        <v>26</v>
      </c>
      <c r="C424">
        <v>30</v>
      </c>
      <c r="D424" t="s">
        <v>140</v>
      </c>
      <c r="E424" t="s">
        <v>133</v>
      </c>
      <c r="F424">
        <v>1777311</v>
      </c>
      <c r="G424">
        <v>11201</v>
      </c>
      <c r="H424">
        <f>Table14[[#This Row],[Size]]/1000</f>
        <v>11.201000000000001</v>
      </c>
    </row>
    <row r="425" spans="1:8" x14ac:dyDescent="0.2">
      <c r="A425" s="1">
        <v>2</v>
      </c>
      <c r="B425">
        <v>26</v>
      </c>
      <c r="C425">
        <v>30</v>
      </c>
      <c r="D425" t="s">
        <v>140</v>
      </c>
      <c r="E425" t="s">
        <v>133</v>
      </c>
      <c r="F425">
        <v>1876190</v>
      </c>
      <c r="G425">
        <v>10062</v>
      </c>
      <c r="H425">
        <f>Table14[[#This Row],[Size]]/1000</f>
        <v>10.061999999999999</v>
      </c>
    </row>
    <row r="426" spans="1:8" x14ac:dyDescent="0.2">
      <c r="A426" s="1">
        <v>2</v>
      </c>
      <c r="B426">
        <v>26</v>
      </c>
      <c r="C426">
        <v>30</v>
      </c>
      <c r="D426" t="s">
        <v>140</v>
      </c>
      <c r="E426" t="s">
        <v>133</v>
      </c>
      <c r="F426">
        <v>1985409</v>
      </c>
      <c r="G426">
        <v>10598</v>
      </c>
      <c r="H426">
        <f>Table14[[#This Row],[Size]]/1000</f>
        <v>10.598000000000001</v>
      </c>
    </row>
    <row r="427" spans="1:8" x14ac:dyDescent="0.2">
      <c r="A427" s="1">
        <v>2</v>
      </c>
      <c r="B427">
        <v>26</v>
      </c>
      <c r="C427">
        <v>30</v>
      </c>
      <c r="D427" t="s">
        <v>140</v>
      </c>
      <c r="E427" t="s">
        <v>133</v>
      </c>
      <c r="F427">
        <v>2066799</v>
      </c>
      <c r="G427">
        <v>24735</v>
      </c>
      <c r="H427">
        <f>Table14[[#This Row],[Size]]/1000</f>
        <v>24.734999999999999</v>
      </c>
    </row>
    <row r="428" spans="1:8" x14ac:dyDescent="0.2">
      <c r="A428" s="1">
        <v>2</v>
      </c>
      <c r="B428">
        <v>26</v>
      </c>
      <c r="C428">
        <v>30</v>
      </c>
      <c r="D428" t="s">
        <v>140</v>
      </c>
      <c r="E428" t="s">
        <v>133</v>
      </c>
      <c r="F428">
        <v>2108761</v>
      </c>
      <c r="G428">
        <v>14618</v>
      </c>
      <c r="H428">
        <f>Table14[[#This Row],[Size]]/1000</f>
        <v>14.618</v>
      </c>
    </row>
    <row r="429" spans="1:8" x14ac:dyDescent="0.2">
      <c r="A429" s="1">
        <v>2</v>
      </c>
      <c r="B429">
        <v>26</v>
      </c>
      <c r="C429">
        <v>30</v>
      </c>
      <c r="D429" t="s">
        <v>140</v>
      </c>
      <c r="E429" t="s">
        <v>133</v>
      </c>
      <c r="F429">
        <v>2153732</v>
      </c>
      <c r="G429">
        <v>14618</v>
      </c>
      <c r="H429">
        <f>Table14[[#This Row],[Size]]/1000</f>
        <v>14.618</v>
      </c>
    </row>
    <row r="430" spans="1:8" x14ac:dyDescent="0.2">
      <c r="A430" s="1">
        <v>2</v>
      </c>
      <c r="B430">
        <v>26</v>
      </c>
      <c r="C430">
        <v>30</v>
      </c>
      <c r="D430" t="s">
        <v>140</v>
      </c>
      <c r="E430" t="s">
        <v>133</v>
      </c>
      <c r="F430">
        <v>2288208</v>
      </c>
      <c r="G430">
        <v>7784</v>
      </c>
      <c r="H430">
        <f>Table14[[#This Row],[Size]]/1000</f>
        <v>7.7839999999999998</v>
      </c>
    </row>
    <row r="431" spans="1:8" x14ac:dyDescent="0.2">
      <c r="A431" s="1">
        <v>2</v>
      </c>
      <c r="B431">
        <v>26</v>
      </c>
      <c r="C431">
        <v>30</v>
      </c>
      <c r="D431" t="s">
        <v>140</v>
      </c>
      <c r="E431" t="s">
        <v>133</v>
      </c>
      <c r="F431">
        <v>2569528</v>
      </c>
      <c r="G431">
        <v>12139</v>
      </c>
      <c r="H431">
        <f>Table14[[#This Row],[Size]]/1000</f>
        <v>12.138999999999999</v>
      </c>
    </row>
    <row r="432" spans="1:8" x14ac:dyDescent="0.2">
      <c r="A432" s="1">
        <v>2</v>
      </c>
      <c r="B432">
        <v>26</v>
      </c>
      <c r="C432">
        <v>30</v>
      </c>
      <c r="D432" t="s">
        <v>140</v>
      </c>
      <c r="E432" t="s">
        <v>133</v>
      </c>
      <c r="F432">
        <v>3712406</v>
      </c>
      <c r="G432">
        <v>16963</v>
      </c>
      <c r="H432">
        <f>Table14[[#This Row],[Size]]/1000</f>
        <v>16.963000000000001</v>
      </c>
    </row>
    <row r="433" spans="1:8" x14ac:dyDescent="0.2">
      <c r="A433" s="1">
        <v>2</v>
      </c>
      <c r="B433">
        <v>26</v>
      </c>
      <c r="C433">
        <v>30</v>
      </c>
      <c r="D433" t="s">
        <v>140</v>
      </c>
      <c r="E433" t="s">
        <v>133</v>
      </c>
      <c r="F433">
        <v>4045033</v>
      </c>
      <c r="G433">
        <v>16963</v>
      </c>
      <c r="H433">
        <f>Table14[[#This Row],[Size]]/1000</f>
        <v>16.963000000000001</v>
      </c>
    </row>
    <row r="434" spans="1:8" x14ac:dyDescent="0.2">
      <c r="A434" s="1">
        <v>2</v>
      </c>
      <c r="B434">
        <v>26</v>
      </c>
      <c r="C434">
        <v>30</v>
      </c>
      <c r="D434" t="s">
        <v>140</v>
      </c>
      <c r="E434" t="s">
        <v>38</v>
      </c>
      <c r="F434">
        <v>1425035</v>
      </c>
      <c r="G434">
        <v>43361</v>
      </c>
      <c r="H434">
        <f>Table14[[#This Row],[Size]]/1000</f>
        <v>43.360999999999997</v>
      </c>
    </row>
    <row r="435" spans="1:8" x14ac:dyDescent="0.2">
      <c r="A435" s="1">
        <v>2</v>
      </c>
      <c r="B435">
        <v>26</v>
      </c>
      <c r="C435">
        <v>30</v>
      </c>
      <c r="D435" t="s">
        <v>140</v>
      </c>
      <c r="E435" t="s">
        <v>38</v>
      </c>
      <c r="F435">
        <v>1611946</v>
      </c>
      <c r="G435">
        <v>6578</v>
      </c>
      <c r="H435">
        <f>Table14[[#This Row],[Size]]/1000</f>
        <v>6.5780000000000003</v>
      </c>
    </row>
    <row r="436" spans="1:8" x14ac:dyDescent="0.2">
      <c r="A436" s="1">
        <v>2</v>
      </c>
      <c r="B436">
        <v>26</v>
      </c>
      <c r="C436">
        <v>30</v>
      </c>
      <c r="D436" t="s">
        <v>140</v>
      </c>
      <c r="E436" t="s">
        <v>38</v>
      </c>
      <c r="F436">
        <v>1678453</v>
      </c>
      <c r="G436">
        <v>18504</v>
      </c>
      <c r="H436">
        <f>Table14[[#This Row],[Size]]/1000</f>
        <v>18.504000000000001</v>
      </c>
    </row>
    <row r="437" spans="1:8" x14ac:dyDescent="0.2">
      <c r="A437" s="1">
        <v>2</v>
      </c>
      <c r="B437">
        <v>26</v>
      </c>
      <c r="C437">
        <v>30</v>
      </c>
      <c r="D437" t="s">
        <v>140</v>
      </c>
      <c r="E437" t="s">
        <v>38</v>
      </c>
      <c r="F437">
        <v>1852289</v>
      </c>
      <c r="G437">
        <v>11201</v>
      </c>
      <c r="H437">
        <f>Table14[[#This Row],[Size]]/1000</f>
        <v>11.201000000000001</v>
      </c>
    </row>
    <row r="438" spans="1:8" x14ac:dyDescent="0.2">
      <c r="A438" s="1">
        <v>2</v>
      </c>
      <c r="B438">
        <v>26</v>
      </c>
      <c r="C438">
        <v>30</v>
      </c>
      <c r="D438" t="s">
        <v>140</v>
      </c>
      <c r="E438" t="s">
        <v>38</v>
      </c>
      <c r="F438">
        <v>1980011</v>
      </c>
      <c r="G438">
        <v>8052</v>
      </c>
      <c r="H438">
        <f>Table14[[#This Row],[Size]]/1000</f>
        <v>8.0519999999999996</v>
      </c>
    </row>
    <row r="439" spans="1:8" x14ac:dyDescent="0.2">
      <c r="A439" s="1">
        <v>2</v>
      </c>
      <c r="B439">
        <v>26</v>
      </c>
      <c r="C439">
        <v>30</v>
      </c>
      <c r="D439" t="s">
        <v>140</v>
      </c>
      <c r="E439" t="s">
        <v>38</v>
      </c>
      <c r="F439">
        <v>2034686</v>
      </c>
      <c r="G439">
        <v>23529</v>
      </c>
      <c r="H439">
        <f>Table14[[#This Row],[Size]]/1000</f>
        <v>23.529</v>
      </c>
    </row>
    <row r="440" spans="1:8" x14ac:dyDescent="0.2">
      <c r="A440" s="1">
        <v>2</v>
      </c>
      <c r="B440">
        <v>26</v>
      </c>
      <c r="C440">
        <v>30</v>
      </c>
      <c r="D440" t="s">
        <v>140</v>
      </c>
      <c r="E440" t="s">
        <v>38</v>
      </c>
      <c r="F440">
        <v>2076264</v>
      </c>
      <c r="G440">
        <v>5908</v>
      </c>
      <c r="H440">
        <f>Table14[[#This Row],[Size]]/1000</f>
        <v>5.9080000000000004</v>
      </c>
    </row>
    <row r="441" spans="1:8" x14ac:dyDescent="0.2">
      <c r="A441" s="1">
        <v>2</v>
      </c>
      <c r="B441">
        <v>26</v>
      </c>
      <c r="C441">
        <v>30</v>
      </c>
      <c r="D441" t="s">
        <v>140</v>
      </c>
      <c r="E441" t="s">
        <v>38</v>
      </c>
      <c r="F441">
        <v>2117410</v>
      </c>
      <c r="G441">
        <v>14618</v>
      </c>
      <c r="H441">
        <f>Table14[[#This Row],[Size]]/1000</f>
        <v>14.618</v>
      </c>
    </row>
    <row r="442" spans="1:8" x14ac:dyDescent="0.2">
      <c r="A442" s="1">
        <v>2</v>
      </c>
      <c r="B442">
        <v>26</v>
      </c>
      <c r="C442">
        <v>30</v>
      </c>
      <c r="D442" t="s">
        <v>140</v>
      </c>
      <c r="E442" t="s">
        <v>38</v>
      </c>
      <c r="F442">
        <v>2281064</v>
      </c>
      <c r="G442">
        <v>15958</v>
      </c>
      <c r="H442">
        <f>Table14[[#This Row],[Size]]/1000</f>
        <v>15.958</v>
      </c>
    </row>
    <row r="443" spans="1:8" x14ac:dyDescent="0.2">
      <c r="A443" s="1">
        <v>2</v>
      </c>
      <c r="B443">
        <v>26</v>
      </c>
      <c r="C443">
        <v>30</v>
      </c>
      <c r="D443" t="s">
        <v>140</v>
      </c>
      <c r="E443" t="s">
        <v>38</v>
      </c>
      <c r="F443">
        <v>2526123</v>
      </c>
      <c r="G443">
        <v>7583</v>
      </c>
      <c r="H443">
        <f>Table14[[#This Row],[Size]]/1000</f>
        <v>7.5830000000000002</v>
      </c>
    </row>
    <row r="444" spans="1:8" x14ac:dyDescent="0.2">
      <c r="A444" s="1">
        <v>2</v>
      </c>
      <c r="B444">
        <v>26</v>
      </c>
      <c r="C444">
        <v>30</v>
      </c>
      <c r="D444" t="s">
        <v>140</v>
      </c>
      <c r="E444" t="s">
        <v>38</v>
      </c>
      <c r="F444">
        <v>2630232</v>
      </c>
      <c r="G444">
        <v>9191</v>
      </c>
      <c r="H444">
        <f>Table14[[#This Row],[Size]]/1000</f>
        <v>9.1910000000000007</v>
      </c>
    </row>
    <row r="445" spans="1:8" x14ac:dyDescent="0.2">
      <c r="A445" s="1">
        <v>2</v>
      </c>
      <c r="B445">
        <v>26</v>
      </c>
      <c r="C445">
        <v>30</v>
      </c>
      <c r="D445" t="s">
        <v>140</v>
      </c>
      <c r="E445" t="s">
        <v>38</v>
      </c>
      <c r="F445">
        <v>3966754</v>
      </c>
      <c r="G445">
        <v>16963</v>
      </c>
      <c r="H445">
        <f>Table14[[#This Row],[Size]]/1000</f>
        <v>16.963000000000001</v>
      </c>
    </row>
    <row r="446" spans="1:8" x14ac:dyDescent="0.2">
      <c r="A446" s="1">
        <v>2</v>
      </c>
      <c r="B446">
        <v>26</v>
      </c>
      <c r="C446">
        <v>30</v>
      </c>
      <c r="D446" t="s">
        <v>146</v>
      </c>
      <c r="E446" t="s">
        <v>133</v>
      </c>
      <c r="F446">
        <v>1535014</v>
      </c>
      <c r="G446">
        <v>8856</v>
      </c>
      <c r="H446">
        <f>Table14[[#This Row],[Size]]/1000</f>
        <v>8.8559999999999999</v>
      </c>
    </row>
    <row r="447" spans="1:8" x14ac:dyDescent="0.2">
      <c r="A447" s="1">
        <v>2</v>
      </c>
      <c r="B447">
        <v>26</v>
      </c>
      <c r="C447">
        <v>30</v>
      </c>
      <c r="D447" t="s">
        <v>146</v>
      </c>
      <c r="E447" t="s">
        <v>133</v>
      </c>
      <c r="F447">
        <v>1616974</v>
      </c>
      <c r="G447">
        <v>8186</v>
      </c>
      <c r="H447">
        <f>Table14[[#This Row],[Size]]/1000</f>
        <v>8.1859999999999999</v>
      </c>
    </row>
    <row r="448" spans="1:8" x14ac:dyDescent="0.2">
      <c r="A448" s="1">
        <v>2</v>
      </c>
      <c r="B448">
        <v>26</v>
      </c>
      <c r="C448">
        <v>30</v>
      </c>
      <c r="D448" t="s">
        <v>146</v>
      </c>
      <c r="E448" t="s">
        <v>133</v>
      </c>
      <c r="F448">
        <v>1777231</v>
      </c>
      <c r="G448">
        <v>11871</v>
      </c>
      <c r="H448">
        <f>Table14[[#This Row],[Size]]/1000</f>
        <v>11.871</v>
      </c>
    </row>
    <row r="449" spans="1:8" x14ac:dyDescent="0.2">
      <c r="A449" s="1">
        <v>2</v>
      </c>
      <c r="B449">
        <v>26</v>
      </c>
      <c r="C449">
        <v>30</v>
      </c>
      <c r="D449" t="s">
        <v>146</v>
      </c>
      <c r="E449" t="s">
        <v>133</v>
      </c>
      <c r="F449">
        <v>1876949</v>
      </c>
      <c r="G449">
        <v>8186</v>
      </c>
      <c r="H449">
        <f>Table14[[#This Row],[Size]]/1000</f>
        <v>8.1859999999999999</v>
      </c>
    </row>
    <row r="450" spans="1:8" x14ac:dyDescent="0.2">
      <c r="A450" s="1">
        <v>2</v>
      </c>
      <c r="B450">
        <v>26</v>
      </c>
      <c r="C450">
        <v>30</v>
      </c>
      <c r="D450" t="s">
        <v>146</v>
      </c>
      <c r="E450" t="s">
        <v>133</v>
      </c>
      <c r="F450">
        <v>1985904</v>
      </c>
      <c r="G450">
        <v>6042</v>
      </c>
      <c r="H450">
        <f>Table14[[#This Row],[Size]]/1000</f>
        <v>6.0419999999999998</v>
      </c>
    </row>
    <row r="451" spans="1:8" x14ac:dyDescent="0.2">
      <c r="A451" s="1">
        <v>2</v>
      </c>
      <c r="B451">
        <v>26</v>
      </c>
      <c r="C451">
        <v>30</v>
      </c>
      <c r="D451" t="s">
        <v>146</v>
      </c>
      <c r="E451" t="s">
        <v>133</v>
      </c>
      <c r="F451">
        <v>2066902</v>
      </c>
      <c r="G451">
        <v>6109</v>
      </c>
      <c r="H451">
        <f>Table14[[#This Row],[Size]]/1000</f>
        <v>6.109</v>
      </c>
    </row>
    <row r="452" spans="1:8" x14ac:dyDescent="0.2">
      <c r="A452" s="1">
        <v>2</v>
      </c>
      <c r="B452">
        <v>26</v>
      </c>
      <c r="C452">
        <v>30</v>
      </c>
      <c r="D452" t="s">
        <v>146</v>
      </c>
      <c r="E452" t="s">
        <v>133</v>
      </c>
      <c r="F452">
        <v>2108927</v>
      </c>
      <c r="G452">
        <v>15221</v>
      </c>
      <c r="H452">
        <f>Table14[[#This Row],[Size]]/1000</f>
        <v>15.221</v>
      </c>
    </row>
    <row r="453" spans="1:8" x14ac:dyDescent="0.2">
      <c r="A453" s="1">
        <v>2</v>
      </c>
      <c r="B453">
        <v>26</v>
      </c>
      <c r="C453">
        <v>30</v>
      </c>
      <c r="D453" t="s">
        <v>146</v>
      </c>
      <c r="E453" t="s">
        <v>133</v>
      </c>
      <c r="F453">
        <v>2153656</v>
      </c>
      <c r="G453">
        <v>15221</v>
      </c>
      <c r="H453">
        <f>Table14[[#This Row],[Size]]/1000</f>
        <v>15.221</v>
      </c>
    </row>
    <row r="454" spans="1:8" x14ac:dyDescent="0.2">
      <c r="A454" s="1">
        <v>2</v>
      </c>
      <c r="B454">
        <v>26</v>
      </c>
      <c r="C454">
        <v>30</v>
      </c>
      <c r="D454" t="s">
        <v>146</v>
      </c>
      <c r="E454" t="s">
        <v>133</v>
      </c>
      <c r="F454">
        <v>2288127</v>
      </c>
      <c r="G454">
        <v>8588</v>
      </c>
      <c r="H454">
        <f>Table14[[#This Row],[Size]]/1000</f>
        <v>8.5879999999999992</v>
      </c>
    </row>
    <row r="455" spans="1:8" x14ac:dyDescent="0.2">
      <c r="A455" s="1">
        <v>2</v>
      </c>
      <c r="B455">
        <v>26</v>
      </c>
      <c r="C455">
        <v>30</v>
      </c>
      <c r="D455" t="s">
        <v>146</v>
      </c>
      <c r="E455" t="s">
        <v>133</v>
      </c>
      <c r="F455">
        <v>2569902</v>
      </c>
      <c r="G455">
        <v>5975</v>
      </c>
      <c r="H455">
        <f>Table14[[#This Row],[Size]]/1000</f>
        <v>5.9749999999999996</v>
      </c>
    </row>
    <row r="456" spans="1:8" x14ac:dyDescent="0.2">
      <c r="A456" s="1">
        <v>2</v>
      </c>
      <c r="B456">
        <v>26</v>
      </c>
      <c r="C456">
        <v>30</v>
      </c>
      <c r="D456" t="s">
        <v>146</v>
      </c>
      <c r="E456" t="s">
        <v>133</v>
      </c>
      <c r="F456">
        <v>3712328</v>
      </c>
      <c r="G456">
        <v>17700</v>
      </c>
      <c r="H456">
        <f>Table14[[#This Row],[Size]]/1000</f>
        <v>17.7</v>
      </c>
    </row>
    <row r="457" spans="1:8" x14ac:dyDescent="0.2">
      <c r="A457" s="1">
        <v>2</v>
      </c>
      <c r="B457">
        <v>26</v>
      </c>
      <c r="C457">
        <v>30</v>
      </c>
      <c r="D457" t="s">
        <v>146</v>
      </c>
      <c r="E457" t="s">
        <v>133</v>
      </c>
      <c r="F457">
        <v>4044957</v>
      </c>
      <c r="G457">
        <v>17700</v>
      </c>
      <c r="H457">
        <f>Table14[[#This Row],[Size]]/1000</f>
        <v>17.7</v>
      </c>
    </row>
    <row r="458" spans="1:8" x14ac:dyDescent="0.2">
      <c r="A458" s="1">
        <v>2</v>
      </c>
      <c r="B458">
        <v>26</v>
      </c>
      <c r="C458">
        <v>30</v>
      </c>
      <c r="D458" t="s">
        <v>146</v>
      </c>
      <c r="E458" t="s">
        <v>38</v>
      </c>
      <c r="F458">
        <v>1424827</v>
      </c>
      <c r="G458">
        <v>6779</v>
      </c>
      <c r="H458">
        <f>Table14[[#This Row],[Size]]/1000</f>
        <v>6.7789999999999999</v>
      </c>
    </row>
    <row r="459" spans="1:8" x14ac:dyDescent="0.2">
      <c r="A459" s="1">
        <v>2</v>
      </c>
      <c r="B459">
        <v>26</v>
      </c>
      <c r="C459">
        <v>30</v>
      </c>
      <c r="D459" t="s">
        <v>146</v>
      </c>
      <c r="E459" t="s">
        <v>38</v>
      </c>
      <c r="F459">
        <v>1611869</v>
      </c>
      <c r="G459">
        <v>9593</v>
      </c>
      <c r="H459">
        <f>Table14[[#This Row],[Size]]/1000</f>
        <v>9.593</v>
      </c>
    </row>
    <row r="460" spans="1:8" x14ac:dyDescent="0.2">
      <c r="A460" s="1">
        <v>2</v>
      </c>
      <c r="B460">
        <v>26</v>
      </c>
      <c r="C460">
        <v>30</v>
      </c>
      <c r="D460" t="s">
        <v>146</v>
      </c>
      <c r="E460" t="s">
        <v>38</v>
      </c>
      <c r="F460">
        <v>1678807</v>
      </c>
      <c r="G460">
        <v>5774</v>
      </c>
      <c r="H460">
        <f>Table14[[#This Row],[Size]]/1000</f>
        <v>5.774</v>
      </c>
    </row>
    <row r="461" spans="1:8" x14ac:dyDescent="0.2">
      <c r="A461" s="1">
        <v>2</v>
      </c>
      <c r="B461">
        <v>26</v>
      </c>
      <c r="C461">
        <v>30</v>
      </c>
      <c r="D461" t="s">
        <v>146</v>
      </c>
      <c r="E461" t="s">
        <v>38</v>
      </c>
      <c r="F461">
        <v>1852223</v>
      </c>
      <c r="G461">
        <v>11871</v>
      </c>
      <c r="H461">
        <f>Table14[[#This Row],[Size]]/1000</f>
        <v>11.871</v>
      </c>
    </row>
    <row r="462" spans="1:8" x14ac:dyDescent="0.2">
      <c r="A462" s="1">
        <v>2</v>
      </c>
      <c r="B462">
        <v>26</v>
      </c>
      <c r="C462">
        <v>30</v>
      </c>
      <c r="D462" t="s">
        <v>146</v>
      </c>
      <c r="E462" t="s">
        <v>38</v>
      </c>
      <c r="F462">
        <v>1979935</v>
      </c>
      <c r="G462">
        <v>8856</v>
      </c>
      <c r="H462">
        <f>Table14[[#This Row],[Size]]/1000</f>
        <v>8.8559999999999999</v>
      </c>
    </row>
    <row r="463" spans="1:8" x14ac:dyDescent="0.2">
      <c r="A463" s="1">
        <v>2</v>
      </c>
      <c r="B463">
        <v>26</v>
      </c>
      <c r="C463">
        <v>30</v>
      </c>
      <c r="D463" t="s">
        <v>146</v>
      </c>
      <c r="E463" t="s">
        <v>38</v>
      </c>
      <c r="F463">
        <v>2034805</v>
      </c>
      <c r="G463">
        <v>5640</v>
      </c>
      <c r="H463">
        <f>Table14[[#This Row],[Size]]/1000</f>
        <v>5.64</v>
      </c>
    </row>
    <row r="464" spans="1:8" x14ac:dyDescent="0.2">
      <c r="A464" s="1">
        <v>2</v>
      </c>
      <c r="B464">
        <v>26</v>
      </c>
      <c r="C464">
        <v>30</v>
      </c>
      <c r="D464" t="s">
        <v>146</v>
      </c>
      <c r="E464" t="s">
        <v>38</v>
      </c>
      <c r="F464">
        <v>2076185</v>
      </c>
      <c r="G464">
        <v>6444</v>
      </c>
      <c r="H464">
        <f>Table14[[#This Row],[Size]]/1000</f>
        <v>6.444</v>
      </c>
    </row>
    <row r="465" spans="1:8" x14ac:dyDescent="0.2">
      <c r="A465" s="1">
        <v>2</v>
      </c>
      <c r="B465">
        <v>26</v>
      </c>
      <c r="C465">
        <v>30</v>
      </c>
      <c r="D465" t="s">
        <v>146</v>
      </c>
      <c r="E465" t="s">
        <v>38</v>
      </c>
      <c r="F465">
        <v>2117340</v>
      </c>
      <c r="G465">
        <v>15221</v>
      </c>
      <c r="H465">
        <f>Table14[[#This Row],[Size]]/1000</f>
        <v>15.221</v>
      </c>
    </row>
    <row r="466" spans="1:8" x14ac:dyDescent="0.2">
      <c r="A466" s="1">
        <v>2</v>
      </c>
      <c r="B466">
        <v>26</v>
      </c>
      <c r="C466">
        <v>30</v>
      </c>
      <c r="D466" t="s">
        <v>146</v>
      </c>
      <c r="E466" t="s">
        <v>38</v>
      </c>
      <c r="F466">
        <v>2280995</v>
      </c>
      <c r="G466">
        <v>16561</v>
      </c>
      <c r="H466">
        <f>Table14[[#This Row],[Size]]/1000</f>
        <v>16.561</v>
      </c>
    </row>
    <row r="467" spans="1:8" x14ac:dyDescent="0.2">
      <c r="A467" s="1">
        <v>2</v>
      </c>
      <c r="B467">
        <v>26</v>
      </c>
      <c r="C467">
        <v>30</v>
      </c>
      <c r="D467" t="s">
        <v>146</v>
      </c>
      <c r="E467" t="s">
        <v>38</v>
      </c>
      <c r="F467">
        <v>2526822</v>
      </c>
      <c r="G467">
        <v>8186</v>
      </c>
      <c r="H467">
        <f>Table14[[#This Row],[Size]]/1000</f>
        <v>8.1859999999999999</v>
      </c>
    </row>
    <row r="468" spans="1:8" x14ac:dyDescent="0.2">
      <c r="A468" s="1">
        <v>2</v>
      </c>
      <c r="B468">
        <v>26</v>
      </c>
      <c r="C468">
        <v>30</v>
      </c>
      <c r="D468" t="s">
        <v>146</v>
      </c>
      <c r="E468" t="s">
        <v>38</v>
      </c>
      <c r="F468">
        <v>2630801</v>
      </c>
      <c r="G468">
        <v>9861</v>
      </c>
      <c r="H468">
        <f>Table14[[#This Row],[Size]]/1000</f>
        <v>9.8610000000000007</v>
      </c>
    </row>
    <row r="469" spans="1:8" x14ac:dyDescent="0.2">
      <c r="A469" s="1">
        <v>2</v>
      </c>
      <c r="B469">
        <v>26</v>
      </c>
      <c r="C469">
        <v>30</v>
      </c>
      <c r="D469" t="s">
        <v>146</v>
      </c>
      <c r="E469" t="s">
        <v>38</v>
      </c>
      <c r="F469">
        <v>3966683</v>
      </c>
      <c r="G469">
        <v>17700</v>
      </c>
      <c r="H469">
        <f>Table14[[#This Row],[Size]]/1000</f>
        <v>17.7</v>
      </c>
    </row>
    <row r="470" spans="1:8" x14ac:dyDescent="0.2">
      <c r="A470" s="1">
        <v>2</v>
      </c>
      <c r="B470">
        <v>26</v>
      </c>
      <c r="C470">
        <v>30</v>
      </c>
      <c r="D470" t="s">
        <v>141</v>
      </c>
      <c r="E470" t="s">
        <v>133</v>
      </c>
      <c r="F470">
        <v>1534193</v>
      </c>
      <c r="G470">
        <v>8521</v>
      </c>
      <c r="H470">
        <f>Table14[[#This Row],[Size]]/1000</f>
        <v>8.5210000000000008</v>
      </c>
    </row>
    <row r="471" spans="1:8" x14ac:dyDescent="0.2">
      <c r="A471" s="1">
        <v>2</v>
      </c>
      <c r="B471">
        <v>26</v>
      </c>
      <c r="C471">
        <v>30</v>
      </c>
      <c r="D471" t="s">
        <v>141</v>
      </c>
      <c r="E471" t="s">
        <v>133</v>
      </c>
      <c r="F471">
        <v>1616171</v>
      </c>
      <c r="G471">
        <v>8454</v>
      </c>
      <c r="H471">
        <f>Table14[[#This Row],[Size]]/1000</f>
        <v>8.4540000000000006</v>
      </c>
    </row>
    <row r="472" spans="1:8" x14ac:dyDescent="0.2">
      <c r="A472" s="1">
        <v>2</v>
      </c>
      <c r="B472">
        <v>26</v>
      </c>
      <c r="C472">
        <v>30</v>
      </c>
      <c r="D472" t="s">
        <v>141</v>
      </c>
      <c r="E472" t="s">
        <v>133</v>
      </c>
      <c r="F472">
        <v>1776950</v>
      </c>
      <c r="G472">
        <v>5774</v>
      </c>
      <c r="H472">
        <f>Table14[[#This Row],[Size]]/1000</f>
        <v>5.774</v>
      </c>
    </row>
    <row r="473" spans="1:8" x14ac:dyDescent="0.2">
      <c r="A473" s="1">
        <v>2</v>
      </c>
      <c r="B473">
        <v>26</v>
      </c>
      <c r="C473">
        <v>30</v>
      </c>
      <c r="D473" t="s">
        <v>141</v>
      </c>
      <c r="E473" t="s">
        <v>133</v>
      </c>
      <c r="F473">
        <v>1876145</v>
      </c>
      <c r="G473">
        <v>7851</v>
      </c>
      <c r="H473">
        <f>Table14[[#This Row],[Size]]/1000</f>
        <v>7.851</v>
      </c>
    </row>
    <row r="474" spans="1:8" x14ac:dyDescent="0.2">
      <c r="A474" s="1">
        <v>2</v>
      </c>
      <c r="B474">
        <v>26</v>
      </c>
      <c r="C474">
        <v>30</v>
      </c>
      <c r="D474" t="s">
        <v>141</v>
      </c>
      <c r="E474" t="s">
        <v>133</v>
      </c>
      <c r="F474">
        <v>1985112</v>
      </c>
      <c r="G474">
        <v>6109</v>
      </c>
      <c r="H474">
        <f>Table14[[#This Row],[Size]]/1000</f>
        <v>6.109</v>
      </c>
    </row>
    <row r="475" spans="1:8" x14ac:dyDescent="0.2">
      <c r="A475" s="1">
        <v>2</v>
      </c>
      <c r="B475">
        <v>26</v>
      </c>
      <c r="C475">
        <v>30</v>
      </c>
      <c r="D475" t="s">
        <v>141</v>
      </c>
      <c r="E475" t="s">
        <v>133</v>
      </c>
      <c r="F475">
        <v>2066435</v>
      </c>
      <c r="G475">
        <v>13814</v>
      </c>
      <c r="H475">
        <f>Table14[[#This Row],[Size]]/1000</f>
        <v>13.814</v>
      </c>
    </row>
    <row r="476" spans="1:8" x14ac:dyDescent="0.2">
      <c r="A476" s="1">
        <v>2</v>
      </c>
      <c r="B476">
        <v>26</v>
      </c>
      <c r="C476">
        <v>30</v>
      </c>
      <c r="D476" t="s">
        <v>141</v>
      </c>
      <c r="E476" t="s">
        <v>133</v>
      </c>
      <c r="F476">
        <v>2108389</v>
      </c>
      <c r="G476">
        <v>9057</v>
      </c>
      <c r="H476">
        <f>Table14[[#This Row],[Size]]/1000</f>
        <v>9.0570000000000004</v>
      </c>
    </row>
    <row r="477" spans="1:8" x14ac:dyDescent="0.2">
      <c r="A477" s="1">
        <v>2</v>
      </c>
      <c r="B477">
        <v>26</v>
      </c>
      <c r="C477">
        <v>30</v>
      </c>
      <c r="D477" t="s">
        <v>141</v>
      </c>
      <c r="E477" t="s">
        <v>133</v>
      </c>
      <c r="F477">
        <v>2153373</v>
      </c>
      <c r="G477">
        <v>9057</v>
      </c>
      <c r="H477">
        <f>Table14[[#This Row],[Size]]/1000</f>
        <v>9.0570000000000004</v>
      </c>
    </row>
    <row r="478" spans="1:8" x14ac:dyDescent="0.2">
      <c r="A478" s="1">
        <v>2</v>
      </c>
      <c r="B478">
        <v>26</v>
      </c>
      <c r="C478">
        <v>30</v>
      </c>
      <c r="D478" t="s">
        <v>141</v>
      </c>
      <c r="E478" t="s">
        <v>133</v>
      </c>
      <c r="F478">
        <v>2287902</v>
      </c>
      <c r="G478">
        <v>15757</v>
      </c>
      <c r="H478">
        <f>Table14[[#This Row],[Size]]/1000</f>
        <v>15.757</v>
      </c>
    </row>
    <row r="479" spans="1:8" x14ac:dyDescent="0.2">
      <c r="A479" s="1">
        <v>2</v>
      </c>
      <c r="B479">
        <v>26</v>
      </c>
      <c r="C479">
        <v>30</v>
      </c>
      <c r="D479" t="s">
        <v>141</v>
      </c>
      <c r="E479" t="s">
        <v>133</v>
      </c>
      <c r="F479">
        <v>2569182</v>
      </c>
      <c r="G479">
        <v>6980</v>
      </c>
      <c r="H479">
        <f>Table14[[#This Row],[Size]]/1000</f>
        <v>6.98</v>
      </c>
    </row>
    <row r="480" spans="1:8" x14ac:dyDescent="0.2">
      <c r="A480" s="1">
        <v>2</v>
      </c>
      <c r="B480">
        <v>26</v>
      </c>
      <c r="C480">
        <v>30</v>
      </c>
      <c r="D480" t="s">
        <v>141</v>
      </c>
      <c r="E480" t="s">
        <v>133</v>
      </c>
      <c r="F480">
        <v>3712073</v>
      </c>
      <c r="G480">
        <v>11402</v>
      </c>
      <c r="H480">
        <f>Table14[[#This Row],[Size]]/1000</f>
        <v>11.401999999999999</v>
      </c>
    </row>
    <row r="481" spans="1:8" x14ac:dyDescent="0.2">
      <c r="A481" s="1">
        <v>2</v>
      </c>
      <c r="B481">
        <v>26</v>
      </c>
      <c r="C481">
        <v>30</v>
      </c>
      <c r="D481" t="s">
        <v>141</v>
      </c>
      <c r="E481" t="s">
        <v>133</v>
      </c>
      <c r="F481">
        <v>4044700</v>
      </c>
      <c r="G481">
        <v>11402</v>
      </c>
      <c r="H481">
        <f>Table14[[#This Row],[Size]]/1000</f>
        <v>11.401999999999999</v>
      </c>
    </row>
    <row r="482" spans="1:8" x14ac:dyDescent="0.2">
      <c r="A482" s="1">
        <v>2</v>
      </c>
      <c r="B482">
        <v>26</v>
      </c>
      <c r="C482">
        <v>30</v>
      </c>
      <c r="D482" t="s">
        <v>141</v>
      </c>
      <c r="E482" t="s">
        <v>38</v>
      </c>
      <c r="F482">
        <v>1424958</v>
      </c>
      <c r="G482">
        <v>6712</v>
      </c>
      <c r="H482">
        <f>Table14[[#This Row],[Size]]/1000</f>
        <v>6.7119999999999997</v>
      </c>
    </row>
    <row r="483" spans="1:8" x14ac:dyDescent="0.2">
      <c r="A483" s="1">
        <v>2</v>
      </c>
      <c r="B483">
        <v>26</v>
      </c>
      <c r="C483">
        <v>30</v>
      </c>
      <c r="D483" t="s">
        <v>141</v>
      </c>
      <c r="E483" t="s">
        <v>38</v>
      </c>
      <c r="F483">
        <v>1611950</v>
      </c>
      <c r="G483">
        <v>7248</v>
      </c>
      <c r="H483">
        <f>Table14[[#This Row],[Size]]/1000</f>
        <v>7.2480000000000002</v>
      </c>
    </row>
    <row r="484" spans="1:8" x14ac:dyDescent="0.2">
      <c r="A484" s="1">
        <v>2</v>
      </c>
      <c r="B484">
        <v>26</v>
      </c>
      <c r="C484">
        <v>30</v>
      </c>
      <c r="D484" t="s">
        <v>141</v>
      </c>
      <c r="E484" t="s">
        <v>38</v>
      </c>
      <c r="F484">
        <v>1678011</v>
      </c>
      <c r="G484">
        <v>7449</v>
      </c>
      <c r="H484">
        <f>Table14[[#This Row],[Size]]/1000</f>
        <v>7.4489999999999998</v>
      </c>
    </row>
    <row r="485" spans="1:8" x14ac:dyDescent="0.2">
      <c r="A485" s="1">
        <v>2</v>
      </c>
      <c r="B485">
        <v>26</v>
      </c>
      <c r="C485">
        <v>30</v>
      </c>
      <c r="D485" t="s">
        <v>141</v>
      </c>
      <c r="E485" t="s">
        <v>38</v>
      </c>
      <c r="F485">
        <v>1851853</v>
      </c>
      <c r="G485">
        <v>5774</v>
      </c>
      <c r="H485">
        <f>Table14[[#This Row],[Size]]/1000</f>
        <v>5.774</v>
      </c>
    </row>
    <row r="486" spans="1:8" x14ac:dyDescent="0.2">
      <c r="A486" s="1">
        <v>2</v>
      </c>
      <c r="B486">
        <v>26</v>
      </c>
      <c r="C486">
        <v>30</v>
      </c>
      <c r="D486" t="s">
        <v>141</v>
      </c>
      <c r="E486" t="s">
        <v>38</v>
      </c>
      <c r="F486">
        <v>1979631</v>
      </c>
      <c r="G486">
        <v>16025</v>
      </c>
      <c r="H486">
        <f>Table14[[#This Row],[Size]]/1000</f>
        <v>16.024999999999999</v>
      </c>
    </row>
    <row r="487" spans="1:8" x14ac:dyDescent="0.2">
      <c r="A487" s="1">
        <v>2</v>
      </c>
      <c r="B487">
        <v>26</v>
      </c>
      <c r="C487">
        <v>30</v>
      </c>
      <c r="D487" t="s">
        <v>141</v>
      </c>
      <c r="E487" t="s">
        <v>38</v>
      </c>
      <c r="F487">
        <v>2034238</v>
      </c>
      <c r="G487">
        <v>12809</v>
      </c>
      <c r="H487">
        <f>Table14[[#This Row],[Size]]/1000</f>
        <v>12.808999999999999</v>
      </c>
    </row>
    <row r="488" spans="1:8" x14ac:dyDescent="0.2">
      <c r="A488" s="1">
        <v>2</v>
      </c>
      <c r="B488">
        <v>26</v>
      </c>
      <c r="C488">
        <v>30</v>
      </c>
      <c r="D488" t="s">
        <v>141</v>
      </c>
      <c r="E488" t="s">
        <v>38</v>
      </c>
      <c r="F488">
        <v>2075881</v>
      </c>
      <c r="G488">
        <v>17499</v>
      </c>
      <c r="H488">
        <f>Table14[[#This Row],[Size]]/1000</f>
        <v>17.498999999999999</v>
      </c>
    </row>
    <row r="489" spans="1:8" x14ac:dyDescent="0.2">
      <c r="A489" s="1">
        <v>2</v>
      </c>
      <c r="B489">
        <v>26</v>
      </c>
      <c r="C489">
        <v>30</v>
      </c>
      <c r="D489" t="s">
        <v>141</v>
      </c>
      <c r="E489" t="s">
        <v>38</v>
      </c>
      <c r="F489">
        <v>2116971</v>
      </c>
      <c r="G489">
        <v>9057</v>
      </c>
      <c r="H489">
        <f>Table14[[#This Row],[Size]]/1000</f>
        <v>9.0570000000000004</v>
      </c>
    </row>
    <row r="490" spans="1:8" x14ac:dyDescent="0.2">
      <c r="A490" s="1">
        <v>2</v>
      </c>
      <c r="B490">
        <v>26</v>
      </c>
      <c r="C490">
        <v>30</v>
      </c>
      <c r="D490" t="s">
        <v>141</v>
      </c>
      <c r="E490" t="s">
        <v>38</v>
      </c>
      <c r="F490">
        <v>2280658</v>
      </c>
      <c r="G490">
        <v>10397</v>
      </c>
      <c r="H490">
        <f>Table14[[#This Row],[Size]]/1000</f>
        <v>10.397</v>
      </c>
    </row>
    <row r="491" spans="1:8" x14ac:dyDescent="0.2">
      <c r="A491" s="1">
        <v>2</v>
      </c>
      <c r="B491">
        <v>26</v>
      </c>
      <c r="C491">
        <v>30</v>
      </c>
      <c r="D491" t="s">
        <v>141</v>
      </c>
      <c r="E491" t="s">
        <v>38</v>
      </c>
      <c r="F491">
        <v>2525979</v>
      </c>
      <c r="G491">
        <v>15489</v>
      </c>
      <c r="H491">
        <f>Table14[[#This Row],[Size]]/1000</f>
        <v>15.489000000000001</v>
      </c>
    </row>
    <row r="492" spans="1:8" x14ac:dyDescent="0.2">
      <c r="A492" s="1">
        <v>2</v>
      </c>
      <c r="B492">
        <v>26</v>
      </c>
      <c r="C492">
        <v>30</v>
      </c>
      <c r="D492" t="s">
        <v>141</v>
      </c>
      <c r="E492" t="s">
        <v>38</v>
      </c>
      <c r="F492">
        <v>2629947</v>
      </c>
      <c r="G492">
        <v>17097</v>
      </c>
      <c r="H492">
        <f>Table14[[#This Row],[Size]]/1000</f>
        <v>17.097000000000001</v>
      </c>
    </row>
    <row r="493" spans="1:8" x14ac:dyDescent="0.2">
      <c r="A493" s="1">
        <v>2</v>
      </c>
      <c r="B493">
        <v>26</v>
      </c>
      <c r="C493">
        <v>30</v>
      </c>
      <c r="D493" t="s">
        <v>141</v>
      </c>
      <c r="E493" t="s">
        <v>38</v>
      </c>
      <c r="F493">
        <v>3966348</v>
      </c>
      <c r="G493">
        <v>11402</v>
      </c>
      <c r="H493">
        <f>Table14[[#This Row],[Size]]/1000</f>
        <v>11.401999999999999</v>
      </c>
    </row>
    <row r="494" spans="1:8" x14ac:dyDescent="0.2">
      <c r="A494" s="1">
        <v>2</v>
      </c>
      <c r="B494">
        <v>26</v>
      </c>
      <c r="C494">
        <v>40</v>
      </c>
      <c r="D494" t="s">
        <v>140</v>
      </c>
      <c r="E494" t="s">
        <v>133</v>
      </c>
      <c r="F494">
        <v>1533888</v>
      </c>
      <c r="G494">
        <v>45170</v>
      </c>
      <c r="H494">
        <f>Table14[[#This Row],[Size]]/1000</f>
        <v>45.17</v>
      </c>
    </row>
    <row r="495" spans="1:8" x14ac:dyDescent="0.2">
      <c r="A495" s="1">
        <v>2</v>
      </c>
      <c r="B495">
        <v>26</v>
      </c>
      <c r="C495">
        <v>40</v>
      </c>
      <c r="D495" t="s">
        <v>140</v>
      </c>
      <c r="E495" t="s">
        <v>133</v>
      </c>
      <c r="F495">
        <v>1615954</v>
      </c>
      <c r="G495">
        <v>9593</v>
      </c>
      <c r="H495">
        <f>Table14[[#This Row],[Size]]/1000</f>
        <v>9.593</v>
      </c>
    </row>
    <row r="496" spans="1:8" x14ac:dyDescent="0.2">
      <c r="A496" s="1">
        <v>2</v>
      </c>
      <c r="B496">
        <v>26</v>
      </c>
      <c r="C496">
        <v>40</v>
      </c>
      <c r="D496" t="s">
        <v>140</v>
      </c>
      <c r="E496" t="s">
        <v>133</v>
      </c>
      <c r="F496">
        <v>1776848</v>
      </c>
      <c r="G496">
        <v>7851</v>
      </c>
      <c r="H496">
        <f>Table14[[#This Row],[Size]]/1000</f>
        <v>7.851</v>
      </c>
    </row>
    <row r="497" spans="1:8" x14ac:dyDescent="0.2">
      <c r="A497" s="1">
        <v>2</v>
      </c>
      <c r="B497">
        <v>26</v>
      </c>
      <c r="C497">
        <v>40</v>
      </c>
      <c r="D497" t="s">
        <v>140</v>
      </c>
      <c r="E497" t="s">
        <v>133</v>
      </c>
      <c r="F497">
        <v>1875845</v>
      </c>
      <c r="G497">
        <v>30028</v>
      </c>
      <c r="H497">
        <f>Table14[[#This Row],[Size]]/1000</f>
        <v>30.027999999999999</v>
      </c>
    </row>
    <row r="498" spans="1:8" x14ac:dyDescent="0.2">
      <c r="A498" s="1">
        <v>2</v>
      </c>
      <c r="B498">
        <v>26</v>
      </c>
      <c r="C498">
        <v>40</v>
      </c>
      <c r="D498" t="s">
        <v>140</v>
      </c>
      <c r="E498" t="s">
        <v>133</v>
      </c>
      <c r="F498">
        <v>1984936</v>
      </c>
      <c r="G498">
        <v>7181</v>
      </c>
      <c r="H498">
        <f>Table14[[#This Row],[Size]]/1000</f>
        <v>7.181</v>
      </c>
    </row>
    <row r="499" spans="1:8" x14ac:dyDescent="0.2">
      <c r="A499" s="1">
        <v>2</v>
      </c>
      <c r="B499">
        <v>26</v>
      </c>
      <c r="C499">
        <v>40</v>
      </c>
      <c r="D499" t="s">
        <v>140</v>
      </c>
      <c r="E499" t="s">
        <v>133</v>
      </c>
      <c r="F499">
        <v>2066342</v>
      </c>
      <c r="G499">
        <v>18035</v>
      </c>
      <c r="H499">
        <f>Table14[[#This Row],[Size]]/1000</f>
        <v>18.035</v>
      </c>
    </row>
    <row r="500" spans="1:8" x14ac:dyDescent="0.2">
      <c r="A500" s="1">
        <v>2</v>
      </c>
      <c r="B500">
        <v>26</v>
      </c>
      <c r="C500">
        <v>40</v>
      </c>
      <c r="D500" t="s">
        <v>140</v>
      </c>
      <c r="E500" t="s">
        <v>133</v>
      </c>
      <c r="F500">
        <v>2108329</v>
      </c>
      <c r="G500">
        <v>11268</v>
      </c>
      <c r="H500">
        <f>Table14[[#This Row],[Size]]/1000</f>
        <v>11.268000000000001</v>
      </c>
    </row>
    <row r="501" spans="1:8" x14ac:dyDescent="0.2">
      <c r="A501" s="1">
        <v>2</v>
      </c>
      <c r="B501">
        <v>26</v>
      </c>
      <c r="C501">
        <v>40</v>
      </c>
      <c r="D501" t="s">
        <v>140</v>
      </c>
      <c r="E501" t="s">
        <v>133</v>
      </c>
      <c r="F501">
        <v>2153307</v>
      </c>
      <c r="G501">
        <v>11268</v>
      </c>
      <c r="H501">
        <f>Table14[[#This Row],[Size]]/1000</f>
        <v>11.268000000000001</v>
      </c>
    </row>
    <row r="502" spans="1:8" x14ac:dyDescent="0.2">
      <c r="A502" s="1">
        <v>2</v>
      </c>
      <c r="B502">
        <v>26</v>
      </c>
      <c r="C502">
        <v>40</v>
      </c>
      <c r="D502" t="s">
        <v>140</v>
      </c>
      <c r="E502" t="s">
        <v>133</v>
      </c>
      <c r="F502">
        <v>2287815</v>
      </c>
      <c r="G502">
        <v>17901</v>
      </c>
      <c r="H502">
        <f>Table14[[#This Row],[Size]]/1000</f>
        <v>17.901</v>
      </c>
    </row>
    <row r="503" spans="1:8" x14ac:dyDescent="0.2">
      <c r="A503" s="1">
        <v>2</v>
      </c>
      <c r="B503">
        <v>26</v>
      </c>
      <c r="C503">
        <v>40</v>
      </c>
      <c r="D503" t="s">
        <v>140</v>
      </c>
      <c r="E503" t="s">
        <v>133</v>
      </c>
      <c r="F503">
        <v>2569069</v>
      </c>
      <c r="G503">
        <v>8722</v>
      </c>
      <c r="H503">
        <f>Table14[[#This Row],[Size]]/1000</f>
        <v>8.7219999999999995</v>
      </c>
    </row>
    <row r="504" spans="1:8" x14ac:dyDescent="0.2">
      <c r="A504" s="1">
        <v>2</v>
      </c>
      <c r="B504">
        <v>26</v>
      </c>
      <c r="C504">
        <v>40</v>
      </c>
      <c r="D504" t="s">
        <v>140</v>
      </c>
      <c r="E504" t="s">
        <v>133</v>
      </c>
      <c r="F504">
        <v>3711983</v>
      </c>
      <c r="G504">
        <v>13680</v>
      </c>
      <c r="H504">
        <f>Table14[[#This Row],[Size]]/1000</f>
        <v>13.68</v>
      </c>
    </row>
    <row r="505" spans="1:8" x14ac:dyDescent="0.2">
      <c r="A505" s="1">
        <v>2</v>
      </c>
      <c r="B505">
        <v>26</v>
      </c>
      <c r="C505">
        <v>40</v>
      </c>
      <c r="D505" t="s">
        <v>140</v>
      </c>
      <c r="E505" t="s">
        <v>133</v>
      </c>
      <c r="F505">
        <v>4044607</v>
      </c>
      <c r="G505">
        <v>13680</v>
      </c>
      <c r="H505">
        <f>Table14[[#This Row],[Size]]/1000</f>
        <v>13.68</v>
      </c>
    </row>
    <row r="506" spans="1:8" x14ac:dyDescent="0.2">
      <c r="A506" s="1">
        <v>2</v>
      </c>
      <c r="B506">
        <v>26</v>
      </c>
      <c r="C506">
        <v>40</v>
      </c>
      <c r="D506" t="s">
        <v>140</v>
      </c>
      <c r="E506" t="s">
        <v>38</v>
      </c>
      <c r="F506">
        <v>1424591</v>
      </c>
      <c r="G506">
        <v>33445</v>
      </c>
      <c r="H506">
        <f>Table14[[#This Row],[Size]]/1000</f>
        <v>33.445</v>
      </c>
    </row>
    <row r="507" spans="1:8" x14ac:dyDescent="0.2">
      <c r="A507" s="1">
        <v>2</v>
      </c>
      <c r="B507">
        <v>26</v>
      </c>
      <c r="C507">
        <v>40</v>
      </c>
      <c r="D507" t="s">
        <v>140</v>
      </c>
      <c r="E507" t="s">
        <v>38</v>
      </c>
      <c r="F507">
        <v>1611692</v>
      </c>
      <c r="G507">
        <v>46510</v>
      </c>
      <c r="H507">
        <f>Table14[[#This Row],[Size]]/1000</f>
        <v>46.51</v>
      </c>
    </row>
    <row r="508" spans="1:8" x14ac:dyDescent="0.2">
      <c r="A508" s="1">
        <v>2</v>
      </c>
      <c r="B508">
        <v>26</v>
      </c>
      <c r="C508">
        <v>40</v>
      </c>
      <c r="D508" t="s">
        <v>140</v>
      </c>
      <c r="E508" t="s">
        <v>38</v>
      </c>
      <c r="F508">
        <v>1678022</v>
      </c>
      <c r="G508">
        <v>11737</v>
      </c>
      <c r="H508">
        <f>Table14[[#This Row],[Size]]/1000</f>
        <v>11.737</v>
      </c>
    </row>
    <row r="509" spans="1:8" x14ac:dyDescent="0.2">
      <c r="A509" s="1">
        <v>2</v>
      </c>
      <c r="B509">
        <v>26</v>
      </c>
      <c r="C509">
        <v>40</v>
      </c>
      <c r="D509" t="s">
        <v>140</v>
      </c>
      <c r="E509" t="s">
        <v>38</v>
      </c>
      <c r="F509">
        <v>1851839</v>
      </c>
      <c r="G509">
        <v>7851</v>
      </c>
      <c r="H509">
        <f>Table14[[#This Row],[Size]]/1000</f>
        <v>7.851</v>
      </c>
    </row>
    <row r="510" spans="1:8" x14ac:dyDescent="0.2">
      <c r="A510" s="1">
        <v>2</v>
      </c>
      <c r="B510">
        <v>26</v>
      </c>
      <c r="C510">
        <v>40</v>
      </c>
      <c r="D510" t="s">
        <v>140</v>
      </c>
      <c r="E510" t="s">
        <v>38</v>
      </c>
      <c r="F510">
        <v>1979616</v>
      </c>
      <c r="G510">
        <v>18169</v>
      </c>
      <c r="H510">
        <f>Table14[[#This Row],[Size]]/1000</f>
        <v>18.169</v>
      </c>
    </row>
    <row r="511" spans="1:8" x14ac:dyDescent="0.2">
      <c r="A511" s="1">
        <v>2</v>
      </c>
      <c r="B511">
        <v>26</v>
      </c>
      <c r="C511">
        <v>40</v>
      </c>
      <c r="D511" t="s">
        <v>140</v>
      </c>
      <c r="E511" t="s">
        <v>38</v>
      </c>
      <c r="F511">
        <v>2034252</v>
      </c>
      <c r="G511">
        <v>16896</v>
      </c>
      <c r="H511">
        <f>Table14[[#This Row],[Size]]/1000</f>
        <v>16.896000000000001</v>
      </c>
    </row>
    <row r="512" spans="1:8" x14ac:dyDescent="0.2">
      <c r="A512" s="1">
        <v>2</v>
      </c>
      <c r="B512">
        <v>26</v>
      </c>
      <c r="C512">
        <v>40</v>
      </c>
      <c r="D512" t="s">
        <v>140</v>
      </c>
      <c r="E512" t="s">
        <v>38</v>
      </c>
      <c r="F512">
        <v>2075892</v>
      </c>
      <c r="G512">
        <v>21787</v>
      </c>
      <c r="H512">
        <f>Table14[[#This Row],[Size]]/1000</f>
        <v>21.786999999999999</v>
      </c>
    </row>
    <row r="513" spans="1:8" x14ac:dyDescent="0.2">
      <c r="A513" s="1">
        <v>2</v>
      </c>
      <c r="B513">
        <v>26</v>
      </c>
      <c r="C513">
        <v>40</v>
      </c>
      <c r="D513" t="s">
        <v>140</v>
      </c>
      <c r="E513" t="s">
        <v>38</v>
      </c>
      <c r="F513">
        <v>2116983</v>
      </c>
      <c r="G513">
        <v>11268</v>
      </c>
      <c r="H513">
        <f>Table14[[#This Row],[Size]]/1000</f>
        <v>11.268000000000001</v>
      </c>
    </row>
    <row r="514" spans="1:8" x14ac:dyDescent="0.2">
      <c r="A514" s="1">
        <v>2</v>
      </c>
      <c r="B514">
        <v>26</v>
      </c>
      <c r="C514">
        <v>40</v>
      </c>
      <c r="D514" t="s">
        <v>140</v>
      </c>
      <c r="E514" t="s">
        <v>38</v>
      </c>
      <c r="F514">
        <v>2279846</v>
      </c>
      <c r="G514">
        <v>12541</v>
      </c>
      <c r="H514">
        <f>Table14[[#This Row],[Size]]/1000</f>
        <v>12.541</v>
      </c>
    </row>
    <row r="515" spans="1:8" x14ac:dyDescent="0.2">
      <c r="A515" s="1">
        <v>2</v>
      </c>
      <c r="B515">
        <v>26</v>
      </c>
      <c r="C515">
        <v>40</v>
      </c>
      <c r="D515" t="s">
        <v>140</v>
      </c>
      <c r="E515" t="s">
        <v>38</v>
      </c>
      <c r="F515">
        <v>2525729</v>
      </c>
      <c r="G515">
        <v>17700</v>
      </c>
      <c r="H515">
        <f>Table14[[#This Row],[Size]]/1000</f>
        <v>17.7</v>
      </c>
    </row>
    <row r="516" spans="1:8" x14ac:dyDescent="0.2">
      <c r="A516" s="1">
        <v>2</v>
      </c>
      <c r="B516">
        <v>26</v>
      </c>
      <c r="C516">
        <v>40</v>
      </c>
      <c r="D516" t="s">
        <v>140</v>
      </c>
      <c r="E516" t="s">
        <v>38</v>
      </c>
      <c r="F516">
        <v>2629804</v>
      </c>
      <c r="G516">
        <v>5774</v>
      </c>
      <c r="H516">
        <f>Table14[[#This Row],[Size]]/1000</f>
        <v>5.774</v>
      </c>
    </row>
    <row r="517" spans="1:8" x14ac:dyDescent="0.2">
      <c r="A517" s="1">
        <v>2</v>
      </c>
      <c r="B517">
        <v>26</v>
      </c>
      <c r="C517">
        <v>40</v>
      </c>
      <c r="D517" t="s">
        <v>140</v>
      </c>
      <c r="E517" t="s">
        <v>38</v>
      </c>
      <c r="F517">
        <v>3966306</v>
      </c>
      <c r="G517">
        <v>13680</v>
      </c>
      <c r="H517">
        <f>Table14[[#This Row],[Size]]/1000</f>
        <v>13.68</v>
      </c>
    </row>
    <row r="518" spans="1:8" x14ac:dyDescent="0.2">
      <c r="A518" s="1">
        <v>2</v>
      </c>
      <c r="B518">
        <v>26</v>
      </c>
      <c r="C518">
        <v>40</v>
      </c>
      <c r="D518" t="s">
        <v>146</v>
      </c>
      <c r="E518" t="s">
        <v>133</v>
      </c>
      <c r="F518">
        <v>1534154</v>
      </c>
      <c r="G518">
        <v>8186</v>
      </c>
      <c r="H518">
        <f>Table14[[#This Row],[Size]]/1000</f>
        <v>8.1859999999999999</v>
      </c>
    </row>
    <row r="519" spans="1:8" x14ac:dyDescent="0.2">
      <c r="A519" s="1">
        <v>2</v>
      </c>
      <c r="B519">
        <v>26</v>
      </c>
      <c r="C519">
        <v>40</v>
      </c>
      <c r="D519" t="s">
        <v>146</v>
      </c>
      <c r="E519" t="s">
        <v>133</v>
      </c>
      <c r="F519">
        <v>1616148</v>
      </c>
      <c r="G519">
        <v>9124</v>
      </c>
      <c r="H519">
        <f>Table14[[#This Row],[Size]]/1000</f>
        <v>9.1240000000000006</v>
      </c>
    </row>
    <row r="520" spans="1:8" x14ac:dyDescent="0.2">
      <c r="A520" s="1">
        <v>2</v>
      </c>
      <c r="B520">
        <v>26</v>
      </c>
      <c r="C520">
        <v>40</v>
      </c>
      <c r="D520" t="s">
        <v>146</v>
      </c>
      <c r="E520" t="s">
        <v>133</v>
      </c>
      <c r="F520">
        <v>1776927</v>
      </c>
      <c r="G520">
        <v>5975</v>
      </c>
      <c r="H520">
        <f>Table14[[#This Row],[Size]]/1000</f>
        <v>5.9749999999999996</v>
      </c>
    </row>
    <row r="521" spans="1:8" x14ac:dyDescent="0.2">
      <c r="A521" s="1">
        <v>2</v>
      </c>
      <c r="B521">
        <v>26</v>
      </c>
      <c r="C521">
        <v>40</v>
      </c>
      <c r="D521" t="s">
        <v>146</v>
      </c>
      <c r="E521" t="s">
        <v>133</v>
      </c>
      <c r="F521">
        <v>1876106</v>
      </c>
      <c r="G521">
        <v>7918</v>
      </c>
      <c r="H521">
        <f>Table14[[#This Row],[Size]]/1000</f>
        <v>7.9180000000000001</v>
      </c>
    </row>
    <row r="522" spans="1:8" x14ac:dyDescent="0.2">
      <c r="A522" s="1">
        <v>2</v>
      </c>
      <c r="B522">
        <v>26</v>
      </c>
      <c r="C522">
        <v>40</v>
      </c>
      <c r="D522" t="s">
        <v>146</v>
      </c>
      <c r="E522" t="s">
        <v>133</v>
      </c>
      <c r="F522">
        <v>1985065</v>
      </c>
      <c r="G522">
        <v>5975</v>
      </c>
      <c r="H522">
        <f>Table14[[#This Row],[Size]]/1000</f>
        <v>5.9749999999999996</v>
      </c>
    </row>
    <row r="523" spans="1:8" x14ac:dyDescent="0.2">
      <c r="A523" s="1">
        <v>2</v>
      </c>
      <c r="B523">
        <v>26</v>
      </c>
      <c r="C523">
        <v>40</v>
      </c>
      <c r="D523" t="s">
        <v>146</v>
      </c>
      <c r="E523" t="s">
        <v>133</v>
      </c>
      <c r="F523">
        <v>2067086</v>
      </c>
      <c r="G523">
        <v>18035</v>
      </c>
      <c r="H523">
        <f>Table14[[#This Row],[Size]]/1000</f>
        <v>18.035</v>
      </c>
    </row>
    <row r="524" spans="1:8" x14ac:dyDescent="0.2">
      <c r="A524" s="1">
        <v>2</v>
      </c>
      <c r="B524">
        <v>26</v>
      </c>
      <c r="C524">
        <v>40</v>
      </c>
      <c r="D524" t="s">
        <v>146</v>
      </c>
      <c r="E524" t="s">
        <v>133</v>
      </c>
      <c r="F524">
        <v>2109065</v>
      </c>
      <c r="G524">
        <v>9325</v>
      </c>
      <c r="H524">
        <f>Table14[[#This Row],[Size]]/1000</f>
        <v>9.3249999999999993</v>
      </c>
    </row>
    <row r="525" spans="1:8" x14ac:dyDescent="0.2">
      <c r="A525" s="1">
        <v>2</v>
      </c>
      <c r="B525">
        <v>26</v>
      </c>
      <c r="C525">
        <v>40</v>
      </c>
      <c r="D525" t="s">
        <v>146</v>
      </c>
      <c r="E525" t="s">
        <v>133</v>
      </c>
      <c r="F525">
        <v>2153351</v>
      </c>
      <c r="G525">
        <v>9325</v>
      </c>
      <c r="H525">
        <f>Table14[[#This Row],[Size]]/1000</f>
        <v>9.3249999999999993</v>
      </c>
    </row>
    <row r="526" spans="1:8" x14ac:dyDescent="0.2">
      <c r="A526" s="1">
        <v>2</v>
      </c>
      <c r="B526">
        <v>26</v>
      </c>
      <c r="C526">
        <v>40</v>
      </c>
      <c r="D526" t="s">
        <v>146</v>
      </c>
      <c r="E526" t="s">
        <v>133</v>
      </c>
      <c r="F526">
        <v>2287881</v>
      </c>
      <c r="G526">
        <v>16025</v>
      </c>
      <c r="H526">
        <f>Table14[[#This Row],[Size]]/1000</f>
        <v>16.024999999999999</v>
      </c>
    </row>
    <row r="527" spans="1:8" x14ac:dyDescent="0.2">
      <c r="A527" s="1">
        <v>2</v>
      </c>
      <c r="B527">
        <v>26</v>
      </c>
      <c r="C527">
        <v>40</v>
      </c>
      <c r="D527" t="s">
        <v>146</v>
      </c>
      <c r="E527" t="s">
        <v>133</v>
      </c>
      <c r="F527">
        <v>2570061</v>
      </c>
      <c r="G527">
        <v>5908</v>
      </c>
      <c r="H527">
        <f>Table14[[#This Row],[Size]]/1000</f>
        <v>5.9080000000000004</v>
      </c>
    </row>
    <row r="528" spans="1:8" x14ac:dyDescent="0.2">
      <c r="A528" s="1">
        <v>2</v>
      </c>
      <c r="B528">
        <v>26</v>
      </c>
      <c r="C528">
        <v>40</v>
      </c>
      <c r="D528" t="s">
        <v>146</v>
      </c>
      <c r="E528" t="s">
        <v>133</v>
      </c>
      <c r="F528">
        <v>3712063</v>
      </c>
      <c r="G528">
        <v>11804</v>
      </c>
      <c r="H528">
        <f>Table14[[#This Row],[Size]]/1000</f>
        <v>11.804</v>
      </c>
    </row>
    <row r="529" spans="1:8" x14ac:dyDescent="0.2">
      <c r="A529" s="1">
        <v>2</v>
      </c>
      <c r="B529">
        <v>26</v>
      </c>
      <c r="C529">
        <v>40</v>
      </c>
      <c r="D529" t="s">
        <v>146</v>
      </c>
      <c r="E529" t="s">
        <v>133</v>
      </c>
      <c r="F529">
        <v>4044681</v>
      </c>
      <c r="G529">
        <v>11804</v>
      </c>
      <c r="H529">
        <f>Table14[[#This Row],[Size]]/1000</f>
        <v>11.804</v>
      </c>
    </row>
    <row r="530" spans="1:8" x14ac:dyDescent="0.2">
      <c r="A530" s="1">
        <v>2</v>
      </c>
      <c r="B530">
        <v>26</v>
      </c>
      <c r="C530">
        <v>40</v>
      </c>
      <c r="D530" t="s">
        <v>146</v>
      </c>
      <c r="E530" t="s">
        <v>38</v>
      </c>
      <c r="F530">
        <v>1424974</v>
      </c>
      <c r="G530">
        <v>6712</v>
      </c>
      <c r="H530">
        <f>Table14[[#This Row],[Size]]/1000</f>
        <v>6.7119999999999997</v>
      </c>
    </row>
    <row r="531" spans="1:8" x14ac:dyDescent="0.2">
      <c r="A531" s="1">
        <v>2</v>
      </c>
      <c r="B531">
        <v>26</v>
      </c>
      <c r="C531">
        <v>40</v>
      </c>
      <c r="D531" t="s">
        <v>146</v>
      </c>
      <c r="E531" t="s">
        <v>38</v>
      </c>
      <c r="F531">
        <v>1611967</v>
      </c>
      <c r="G531">
        <v>7248</v>
      </c>
      <c r="H531">
        <f>Table14[[#This Row],[Size]]/1000</f>
        <v>7.2480000000000002</v>
      </c>
    </row>
    <row r="532" spans="1:8" x14ac:dyDescent="0.2">
      <c r="A532" s="1">
        <v>2</v>
      </c>
      <c r="B532">
        <v>26</v>
      </c>
      <c r="C532">
        <v>40</v>
      </c>
      <c r="D532" t="s">
        <v>146</v>
      </c>
      <c r="E532" t="s">
        <v>38</v>
      </c>
      <c r="F532">
        <v>1678951</v>
      </c>
      <c r="G532">
        <v>5707</v>
      </c>
      <c r="H532">
        <f>Table14[[#This Row],[Size]]/1000</f>
        <v>5.7069999999999999</v>
      </c>
    </row>
    <row r="533" spans="1:8" x14ac:dyDescent="0.2">
      <c r="A533" s="1">
        <v>2</v>
      </c>
      <c r="B533">
        <v>26</v>
      </c>
      <c r="C533">
        <v>40</v>
      </c>
      <c r="D533" t="s">
        <v>146</v>
      </c>
      <c r="E533" t="s">
        <v>38</v>
      </c>
      <c r="F533">
        <v>1851900</v>
      </c>
      <c r="G533">
        <v>5975</v>
      </c>
      <c r="H533">
        <f>Table14[[#This Row],[Size]]/1000</f>
        <v>5.9749999999999996</v>
      </c>
    </row>
    <row r="534" spans="1:8" x14ac:dyDescent="0.2">
      <c r="A534" s="1">
        <v>2</v>
      </c>
      <c r="B534">
        <v>26</v>
      </c>
      <c r="C534">
        <v>40</v>
      </c>
      <c r="D534" t="s">
        <v>146</v>
      </c>
      <c r="E534" t="s">
        <v>38</v>
      </c>
      <c r="F534">
        <v>1979676</v>
      </c>
      <c r="G534">
        <v>16226</v>
      </c>
      <c r="H534">
        <f>Table14[[#This Row],[Size]]/1000</f>
        <v>16.225999999999999</v>
      </c>
    </row>
    <row r="535" spans="1:8" x14ac:dyDescent="0.2">
      <c r="A535" s="1">
        <v>2</v>
      </c>
      <c r="B535">
        <v>26</v>
      </c>
      <c r="C535">
        <v>40</v>
      </c>
      <c r="D535" t="s">
        <v>146</v>
      </c>
      <c r="E535" t="s">
        <v>38</v>
      </c>
      <c r="F535">
        <v>2034959</v>
      </c>
      <c r="G535">
        <v>5774</v>
      </c>
      <c r="H535">
        <f>Table14[[#This Row],[Size]]/1000</f>
        <v>5.774</v>
      </c>
    </row>
    <row r="536" spans="1:8" x14ac:dyDescent="0.2">
      <c r="A536" s="1">
        <v>2</v>
      </c>
      <c r="B536">
        <v>26</v>
      </c>
      <c r="C536">
        <v>40</v>
      </c>
      <c r="D536" t="s">
        <v>146</v>
      </c>
      <c r="E536" t="s">
        <v>38</v>
      </c>
      <c r="F536">
        <v>2075926</v>
      </c>
      <c r="G536">
        <v>18035</v>
      </c>
      <c r="H536">
        <f>Table14[[#This Row],[Size]]/1000</f>
        <v>18.035</v>
      </c>
    </row>
    <row r="537" spans="1:8" x14ac:dyDescent="0.2">
      <c r="A537" s="1">
        <v>2</v>
      </c>
      <c r="B537">
        <v>26</v>
      </c>
      <c r="C537">
        <v>40</v>
      </c>
      <c r="D537" t="s">
        <v>146</v>
      </c>
      <c r="E537" t="s">
        <v>38</v>
      </c>
      <c r="F537">
        <v>2117016</v>
      </c>
      <c r="G537">
        <v>9325</v>
      </c>
      <c r="H537">
        <f>Table14[[#This Row],[Size]]/1000</f>
        <v>9.3249999999999993</v>
      </c>
    </row>
    <row r="538" spans="1:8" x14ac:dyDescent="0.2">
      <c r="A538" s="1">
        <v>2</v>
      </c>
      <c r="B538">
        <v>26</v>
      </c>
      <c r="C538">
        <v>40</v>
      </c>
      <c r="D538" t="s">
        <v>146</v>
      </c>
      <c r="E538" t="s">
        <v>38</v>
      </c>
      <c r="F538">
        <v>2279913</v>
      </c>
      <c r="G538">
        <v>10665</v>
      </c>
      <c r="H538">
        <f>Table14[[#This Row],[Size]]/1000</f>
        <v>10.664999999999999</v>
      </c>
    </row>
    <row r="539" spans="1:8" x14ac:dyDescent="0.2">
      <c r="A539" s="1">
        <v>2</v>
      </c>
      <c r="B539">
        <v>26</v>
      </c>
      <c r="C539">
        <v>40</v>
      </c>
      <c r="D539" t="s">
        <v>146</v>
      </c>
      <c r="E539" t="s">
        <v>38</v>
      </c>
      <c r="F539">
        <v>2525998</v>
      </c>
      <c r="G539">
        <v>15690</v>
      </c>
      <c r="H539">
        <f>Table14[[#This Row],[Size]]/1000</f>
        <v>15.69</v>
      </c>
    </row>
    <row r="540" spans="1:8" x14ac:dyDescent="0.2">
      <c r="A540" s="1">
        <v>2</v>
      </c>
      <c r="B540">
        <v>26</v>
      </c>
      <c r="C540">
        <v>40</v>
      </c>
      <c r="D540" t="s">
        <v>146</v>
      </c>
      <c r="E540" t="s">
        <v>38</v>
      </c>
      <c r="F540">
        <v>2629975</v>
      </c>
      <c r="G540">
        <v>17432</v>
      </c>
      <c r="H540">
        <f>Table14[[#This Row],[Size]]/1000</f>
        <v>17.431999999999999</v>
      </c>
    </row>
    <row r="541" spans="1:8" x14ac:dyDescent="0.2">
      <c r="A541" s="1">
        <v>2</v>
      </c>
      <c r="B541">
        <v>26</v>
      </c>
      <c r="C541">
        <v>40</v>
      </c>
      <c r="D541" t="s">
        <v>146</v>
      </c>
      <c r="E541" t="s">
        <v>38</v>
      </c>
      <c r="F541">
        <v>3966373</v>
      </c>
      <c r="G541">
        <v>11804</v>
      </c>
      <c r="H541">
        <f>Table14[[#This Row],[Size]]/1000</f>
        <v>11.804</v>
      </c>
    </row>
    <row r="542" spans="1:8" x14ac:dyDescent="0.2">
      <c r="A542" s="1">
        <v>2</v>
      </c>
      <c r="B542">
        <v>26</v>
      </c>
      <c r="C542">
        <v>40</v>
      </c>
      <c r="D542" t="s">
        <v>141</v>
      </c>
      <c r="E542" t="s">
        <v>133</v>
      </c>
      <c r="F542">
        <v>1533935</v>
      </c>
      <c r="G542">
        <v>8923</v>
      </c>
      <c r="H542">
        <f>Table14[[#This Row],[Size]]/1000</f>
        <v>8.923</v>
      </c>
    </row>
    <row r="543" spans="1:8" x14ac:dyDescent="0.2">
      <c r="A543" s="1">
        <v>2</v>
      </c>
      <c r="B543">
        <v>26</v>
      </c>
      <c r="C543">
        <v>40</v>
      </c>
      <c r="D543" t="s">
        <v>141</v>
      </c>
      <c r="E543" t="s">
        <v>133</v>
      </c>
      <c r="F543">
        <v>1616211</v>
      </c>
      <c r="G543">
        <v>17298</v>
      </c>
      <c r="H543">
        <f>Table14[[#This Row],[Size]]/1000</f>
        <v>17.297999999999998</v>
      </c>
    </row>
    <row r="544" spans="1:8" x14ac:dyDescent="0.2">
      <c r="A544" s="1">
        <v>2</v>
      </c>
      <c r="B544">
        <v>26</v>
      </c>
      <c r="C544">
        <v>40</v>
      </c>
      <c r="D544" t="s">
        <v>141</v>
      </c>
      <c r="E544" t="s">
        <v>133</v>
      </c>
      <c r="F544">
        <v>1777065</v>
      </c>
      <c r="G544">
        <v>10464</v>
      </c>
      <c r="H544">
        <f>Table14[[#This Row],[Size]]/1000</f>
        <v>10.464</v>
      </c>
    </row>
    <row r="545" spans="1:8" x14ac:dyDescent="0.2">
      <c r="A545" s="1">
        <v>2</v>
      </c>
      <c r="B545">
        <v>26</v>
      </c>
      <c r="C545">
        <v>40</v>
      </c>
      <c r="D545" t="s">
        <v>141</v>
      </c>
      <c r="E545" t="s">
        <v>133</v>
      </c>
      <c r="F545">
        <v>1875911</v>
      </c>
      <c r="G545">
        <v>8454</v>
      </c>
      <c r="H545">
        <f>Table14[[#This Row],[Size]]/1000</f>
        <v>8.4540000000000006</v>
      </c>
    </row>
    <row r="546" spans="1:8" x14ac:dyDescent="0.2">
      <c r="A546" s="1">
        <v>2</v>
      </c>
      <c r="B546">
        <v>26</v>
      </c>
      <c r="C546">
        <v>40</v>
      </c>
      <c r="D546" t="s">
        <v>141</v>
      </c>
      <c r="E546" t="s">
        <v>133</v>
      </c>
      <c r="F546">
        <v>1985118</v>
      </c>
      <c r="G546">
        <v>9660</v>
      </c>
      <c r="H546">
        <f>Table14[[#This Row],[Size]]/1000</f>
        <v>9.66</v>
      </c>
    </row>
    <row r="547" spans="1:8" x14ac:dyDescent="0.2">
      <c r="A547" s="1">
        <v>2</v>
      </c>
      <c r="B547">
        <v>26</v>
      </c>
      <c r="C547">
        <v>40</v>
      </c>
      <c r="D547" t="s">
        <v>141</v>
      </c>
      <c r="E547" t="s">
        <v>133</v>
      </c>
      <c r="F547">
        <v>2066900</v>
      </c>
      <c r="G547">
        <v>26879</v>
      </c>
      <c r="H547">
        <f>Table14[[#This Row],[Size]]/1000</f>
        <v>26.879000000000001</v>
      </c>
    </row>
    <row r="548" spans="1:8" x14ac:dyDescent="0.2">
      <c r="A548" s="1">
        <v>2</v>
      </c>
      <c r="B548">
        <v>26</v>
      </c>
      <c r="C548">
        <v>40</v>
      </c>
      <c r="D548" t="s">
        <v>141</v>
      </c>
      <c r="E548" t="s">
        <v>133</v>
      </c>
      <c r="F548">
        <v>2108864</v>
      </c>
      <c r="G548">
        <v>13747</v>
      </c>
      <c r="H548">
        <f>Table14[[#This Row],[Size]]/1000</f>
        <v>13.747</v>
      </c>
    </row>
    <row r="549" spans="1:8" x14ac:dyDescent="0.2">
      <c r="A549" s="1">
        <v>2</v>
      </c>
      <c r="B549">
        <v>26</v>
      </c>
      <c r="C549">
        <v>40</v>
      </c>
      <c r="D549" t="s">
        <v>141</v>
      </c>
      <c r="E549" t="s">
        <v>133</v>
      </c>
      <c r="F549">
        <v>2153493</v>
      </c>
      <c r="G549">
        <v>13747</v>
      </c>
      <c r="H549">
        <f>Table14[[#This Row],[Size]]/1000</f>
        <v>13.747</v>
      </c>
    </row>
    <row r="550" spans="1:8" x14ac:dyDescent="0.2">
      <c r="A550" s="1">
        <v>2</v>
      </c>
      <c r="B550">
        <v>26</v>
      </c>
      <c r="C550">
        <v>40</v>
      </c>
      <c r="D550" t="s">
        <v>141</v>
      </c>
      <c r="E550" t="s">
        <v>133</v>
      </c>
      <c r="F550">
        <v>2287962</v>
      </c>
      <c r="G550">
        <v>7047</v>
      </c>
      <c r="H550">
        <f>Table14[[#This Row],[Size]]/1000</f>
        <v>7.0469999999999997</v>
      </c>
    </row>
    <row r="551" spans="1:8" x14ac:dyDescent="0.2">
      <c r="A551" s="1">
        <v>2</v>
      </c>
      <c r="B551">
        <v>26</v>
      </c>
      <c r="C551">
        <v>40</v>
      </c>
      <c r="D551" t="s">
        <v>141</v>
      </c>
      <c r="E551" t="s">
        <v>133</v>
      </c>
      <c r="F551">
        <v>2569283</v>
      </c>
      <c r="G551">
        <v>11335</v>
      </c>
      <c r="H551">
        <f>Table14[[#This Row],[Size]]/1000</f>
        <v>11.335000000000001</v>
      </c>
    </row>
    <row r="552" spans="1:8" x14ac:dyDescent="0.2">
      <c r="A552" s="1">
        <v>2</v>
      </c>
      <c r="B552">
        <v>26</v>
      </c>
      <c r="C552">
        <v>40</v>
      </c>
      <c r="D552" t="s">
        <v>141</v>
      </c>
      <c r="E552" t="s">
        <v>133</v>
      </c>
      <c r="F552">
        <v>3712171</v>
      </c>
      <c r="G552">
        <v>16159</v>
      </c>
      <c r="H552">
        <f>Table14[[#This Row],[Size]]/1000</f>
        <v>16.158999999999999</v>
      </c>
    </row>
    <row r="553" spans="1:8" x14ac:dyDescent="0.2">
      <c r="A553" s="1">
        <v>2</v>
      </c>
      <c r="B553">
        <v>26</v>
      </c>
      <c r="C553">
        <v>40</v>
      </c>
      <c r="D553" t="s">
        <v>141</v>
      </c>
      <c r="E553" t="s">
        <v>133</v>
      </c>
      <c r="F553">
        <v>4044790</v>
      </c>
      <c r="G553">
        <v>16159</v>
      </c>
      <c r="H553">
        <f>Table14[[#This Row],[Size]]/1000</f>
        <v>16.158999999999999</v>
      </c>
    </row>
    <row r="554" spans="1:8" x14ac:dyDescent="0.2">
      <c r="A554" s="1">
        <v>2</v>
      </c>
      <c r="B554">
        <v>26</v>
      </c>
      <c r="C554">
        <v>40</v>
      </c>
      <c r="D554" t="s">
        <v>141</v>
      </c>
      <c r="E554" t="s">
        <v>38</v>
      </c>
      <c r="F554">
        <v>1424840</v>
      </c>
      <c r="G554">
        <v>6779</v>
      </c>
      <c r="H554">
        <f>Table14[[#This Row],[Size]]/1000</f>
        <v>6.7789999999999999</v>
      </c>
    </row>
    <row r="555" spans="1:8" x14ac:dyDescent="0.2">
      <c r="A555" s="1">
        <v>2</v>
      </c>
      <c r="B555">
        <v>26</v>
      </c>
      <c r="C555">
        <v>40</v>
      </c>
      <c r="D555" t="s">
        <v>141</v>
      </c>
      <c r="E555" t="s">
        <v>38</v>
      </c>
      <c r="F555">
        <v>1611842</v>
      </c>
      <c r="G555">
        <v>7650</v>
      </c>
      <c r="H555">
        <f>Table14[[#This Row],[Size]]/1000</f>
        <v>7.65</v>
      </c>
    </row>
    <row r="556" spans="1:8" x14ac:dyDescent="0.2">
      <c r="A556" s="1">
        <v>2</v>
      </c>
      <c r="B556">
        <v>26</v>
      </c>
      <c r="C556">
        <v>40</v>
      </c>
      <c r="D556" t="s">
        <v>141</v>
      </c>
      <c r="E556" t="s">
        <v>38</v>
      </c>
      <c r="F556">
        <v>1678288</v>
      </c>
      <c r="G556">
        <v>17097</v>
      </c>
      <c r="H556">
        <f>Table14[[#This Row],[Size]]/1000</f>
        <v>17.097000000000001</v>
      </c>
    </row>
    <row r="557" spans="1:8" x14ac:dyDescent="0.2">
      <c r="A557" s="1">
        <v>2</v>
      </c>
      <c r="B557">
        <v>26</v>
      </c>
      <c r="C557">
        <v>40</v>
      </c>
      <c r="D557" t="s">
        <v>141</v>
      </c>
      <c r="E557" t="s">
        <v>38</v>
      </c>
      <c r="F557">
        <v>1852116</v>
      </c>
      <c r="G557">
        <v>10464</v>
      </c>
      <c r="H557">
        <f>Table14[[#This Row],[Size]]/1000</f>
        <v>10.464</v>
      </c>
    </row>
    <row r="558" spans="1:8" x14ac:dyDescent="0.2">
      <c r="A558" s="1">
        <v>2</v>
      </c>
      <c r="B558">
        <v>26</v>
      </c>
      <c r="C558">
        <v>40</v>
      </c>
      <c r="D558" t="s">
        <v>141</v>
      </c>
      <c r="E558" t="s">
        <v>38</v>
      </c>
      <c r="F558">
        <v>1979837</v>
      </c>
      <c r="G558">
        <v>7315</v>
      </c>
      <c r="H558">
        <f>Table14[[#This Row],[Size]]/1000</f>
        <v>7.3150000000000004</v>
      </c>
    </row>
    <row r="559" spans="1:8" x14ac:dyDescent="0.2">
      <c r="A559" s="1">
        <v>2</v>
      </c>
      <c r="B559">
        <v>26</v>
      </c>
      <c r="C559">
        <v>40</v>
      </c>
      <c r="D559" t="s">
        <v>141</v>
      </c>
      <c r="E559" t="s">
        <v>38</v>
      </c>
      <c r="F559">
        <v>2034818</v>
      </c>
      <c r="G559">
        <v>5841</v>
      </c>
      <c r="H559">
        <f>Table14[[#This Row],[Size]]/1000</f>
        <v>5.8410000000000002</v>
      </c>
    </row>
    <row r="560" spans="1:8" x14ac:dyDescent="0.2">
      <c r="A560" s="1">
        <v>2</v>
      </c>
      <c r="B560">
        <v>26</v>
      </c>
      <c r="C560">
        <v>40</v>
      </c>
      <c r="D560" t="s">
        <v>141</v>
      </c>
      <c r="E560" t="s">
        <v>38</v>
      </c>
      <c r="F560">
        <v>2076150</v>
      </c>
      <c r="G560">
        <v>26879</v>
      </c>
      <c r="H560">
        <f>Table14[[#This Row],[Size]]/1000</f>
        <v>26.879000000000001</v>
      </c>
    </row>
    <row r="561" spans="1:8" x14ac:dyDescent="0.2">
      <c r="A561" s="1">
        <v>2</v>
      </c>
      <c r="B561">
        <v>26</v>
      </c>
      <c r="C561">
        <v>40</v>
      </c>
      <c r="D561" t="s">
        <v>141</v>
      </c>
      <c r="E561" t="s">
        <v>38</v>
      </c>
      <c r="F561">
        <v>2117236</v>
      </c>
      <c r="G561">
        <v>13747</v>
      </c>
      <c r="H561">
        <f>Table14[[#This Row],[Size]]/1000</f>
        <v>13.747</v>
      </c>
    </row>
    <row r="562" spans="1:8" x14ac:dyDescent="0.2">
      <c r="A562" s="1">
        <v>2</v>
      </c>
      <c r="B562">
        <v>26</v>
      </c>
      <c r="C562">
        <v>40</v>
      </c>
      <c r="D562" t="s">
        <v>141</v>
      </c>
      <c r="E562" t="s">
        <v>38</v>
      </c>
      <c r="F562">
        <v>2280101</v>
      </c>
      <c r="G562">
        <v>15087</v>
      </c>
      <c r="H562">
        <f>Table14[[#This Row],[Size]]/1000</f>
        <v>15.087</v>
      </c>
    </row>
    <row r="563" spans="1:8" x14ac:dyDescent="0.2">
      <c r="A563" s="1">
        <v>2</v>
      </c>
      <c r="B563">
        <v>26</v>
      </c>
      <c r="C563">
        <v>40</v>
      </c>
      <c r="D563" t="s">
        <v>141</v>
      </c>
      <c r="E563" t="s">
        <v>38</v>
      </c>
      <c r="F563">
        <v>2525959</v>
      </c>
      <c r="G563">
        <v>6846</v>
      </c>
      <c r="H563">
        <f>Table14[[#This Row],[Size]]/1000</f>
        <v>6.8460000000000001</v>
      </c>
    </row>
    <row r="564" spans="1:8" x14ac:dyDescent="0.2">
      <c r="A564" s="1">
        <v>2</v>
      </c>
      <c r="B564">
        <v>26</v>
      </c>
      <c r="C564">
        <v>40</v>
      </c>
      <c r="D564" t="s">
        <v>141</v>
      </c>
      <c r="E564" t="s">
        <v>38</v>
      </c>
      <c r="F564">
        <v>2630058</v>
      </c>
      <c r="G564">
        <v>8320</v>
      </c>
      <c r="H564">
        <f>Table14[[#This Row],[Size]]/1000</f>
        <v>8.32</v>
      </c>
    </row>
    <row r="565" spans="1:8" x14ac:dyDescent="0.2">
      <c r="A565" s="1">
        <v>2</v>
      </c>
      <c r="B565">
        <v>26</v>
      </c>
      <c r="C565">
        <v>40</v>
      </c>
      <c r="D565" t="s">
        <v>141</v>
      </c>
      <c r="E565" t="s">
        <v>38</v>
      </c>
      <c r="F565">
        <v>3966565</v>
      </c>
      <c r="G565">
        <v>16159</v>
      </c>
      <c r="H565">
        <f>Table14[[#This Row],[Size]]/1000</f>
        <v>16.158999999999999</v>
      </c>
    </row>
    <row r="566" spans="1:8" x14ac:dyDescent="0.2">
      <c r="A566" s="1">
        <v>3</v>
      </c>
      <c r="B566">
        <v>26</v>
      </c>
      <c r="C566">
        <v>10</v>
      </c>
      <c r="D566" t="s">
        <v>140</v>
      </c>
      <c r="E566" t="s">
        <v>133</v>
      </c>
      <c r="F566">
        <v>1533656</v>
      </c>
      <c r="G566">
        <v>27147</v>
      </c>
      <c r="H566">
        <f>Table14[[#This Row],[Size]]/1000</f>
        <v>27.146999999999998</v>
      </c>
    </row>
    <row r="567" spans="1:8" x14ac:dyDescent="0.2">
      <c r="A567" s="1">
        <v>3</v>
      </c>
      <c r="B567">
        <v>26</v>
      </c>
      <c r="C567">
        <v>10</v>
      </c>
      <c r="D567" t="s">
        <v>140</v>
      </c>
      <c r="E567" t="s">
        <v>133</v>
      </c>
      <c r="F567">
        <v>1615989</v>
      </c>
      <c r="G567">
        <v>33378</v>
      </c>
      <c r="H567">
        <f>Table14[[#This Row],[Size]]/1000</f>
        <v>33.378</v>
      </c>
    </row>
    <row r="568" spans="1:8" x14ac:dyDescent="0.2">
      <c r="A568" s="1">
        <v>3</v>
      </c>
      <c r="B568">
        <v>26</v>
      </c>
      <c r="C568">
        <v>10</v>
      </c>
      <c r="D568" t="s">
        <v>140</v>
      </c>
      <c r="E568" t="s">
        <v>133</v>
      </c>
      <c r="F568">
        <v>1776757</v>
      </c>
      <c r="G568">
        <v>15757</v>
      </c>
      <c r="H568">
        <f>Table14[[#This Row],[Size]]/1000</f>
        <v>15.757</v>
      </c>
    </row>
    <row r="569" spans="1:8" x14ac:dyDescent="0.2">
      <c r="A569" s="1">
        <v>3</v>
      </c>
      <c r="B569">
        <v>26</v>
      </c>
      <c r="C569">
        <v>10</v>
      </c>
      <c r="D569" t="s">
        <v>140</v>
      </c>
      <c r="E569" t="s">
        <v>133</v>
      </c>
      <c r="F569">
        <v>1875635</v>
      </c>
      <c r="G569">
        <v>19040</v>
      </c>
      <c r="H569">
        <f>Table14[[#This Row],[Size]]/1000</f>
        <v>19.04</v>
      </c>
    </row>
    <row r="570" spans="1:8" x14ac:dyDescent="0.2">
      <c r="A570" s="1">
        <v>3</v>
      </c>
      <c r="B570">
        <v>26</v>
      </c>
      <c r="C570">
        <v>10</v>
      </c>
      <c r="D570" t="s">
        <v>140</v>
      </c>
      <c r="E570" t="s">
        <v>133</v>
      </c>
      <c r="F570">
        <v>1984856</v>
      </c>
      <c r="G570">
        <v>15221</v>
      </c>
      <c r="H570">
        <f>Table14[[#This Row],[Size]]/1000</f>
        <v>15.221</v>
      </c>
    </row>
    <row r="571" spans="1:8" x14ac:dyDescent="0.2">
      <c r="A571" s="1">
        <v>3</v>
      </c>
      <c r="B571">
        <v>26</v>
      </c>
      <c r="C571">
        <v>10</v>
      </c>
      <c r="D571" t="s">
        <v>140</v>
      </c>
      <c r="E571" t="s">
        <v>133</v>
      </c>
      <c r="F571">
        <v>2066185</v>
      </c>
      <c r="G571">
        <v>7047</v>
      </c>
      <c r="H571">
        <f>Table14[[#This Row],[Size]]/1000</f>
        <v>7.0469999999999997</v>
      </c>
    </row>
    <row r="572" spans="1:8" x14ac:dyDescent="0.2">
      <c r="A572" s="1">
        <v>3</v>
      </c>
      <c r="B572">
        <v>26</v>
      </c>
      <c r="C572">
        <v>10</v>
      </c>
      <c r="D572" t="s">
        <v>140</v>
      </c>
      <c r="E572" t="s">
        <v>133</v>
      </c>
      <c r="F572">
        <v>2108173</v>
      </c>
      <c r="G572">
        <v>5774</v>
      </c>
      <c r="H572">
        <f>Table14[[#This Row],[Size]]/1000</f>
        <v>5.774</v>
      </c>
    </row>
    <row r="573" spans="1:8" x14ac:dyDescent="0.2">
      <c r="A573" s="1">
        <v>3</v>
      </c>
      <c r="B573">
        <v>26</v>
      </c>
      <c r="C573">
        <v>10</v>
      </c>
      <c r="D573" t="s">
        <v>140</v>
      </c>
      <c r="E573" t="s">
        <v>133</v>
      </c>
      <c r="F573">
        <v>2153153</v>
      </c>
      <c r="G573">
        <v>5774</v>
      </c>
      <c r="H573">
        <f>Table14[[#This Row],[Size]]/1000</f>
        <v>5.774</v>
      </c>
    </row>
    <row r="574" spans="1:8" x14ac:dyDescent="0.2">
      <c r="A574" s="1">
        <v>3</v>
      </c>
      <c r="B574">
        <v>26</v>
      </c>
      <c r="C574">
        <v>10</v>
      </c>
      <c r="D574" t="s">
        <v>140</v>
      </c>
      <c r="E574" t="s">
        <v>133</v>
      </c>
      <c r="F574">
        <v>2287679</v>
      </c>
      <c r="G574">
        <v>12474</v>
      </c>
      <c r="H574">
        <f>Table14[[#This Row],[Size]]/1000</f>
        <v>12.474</v>
      </c>
    </row>
    <row r="575" spans="1:8" x14ac:dyDescent="0.2">
      <c r="A575" s="1">
        <v>3</v>
      </c>
      <c r="B575">
        <v>26</v>
      </c>
      <c r="C575">
        <v>10</v>
      </c>
      <c r="D575" t="s">
        <v>140</v>
      </c>
      <c r="E575" t="s">
        <v>133</v>
      </c>
      <c r="F575">
        <v>2568977</v>
      </c>
      <c r="G575">
        <v>16829</v>
      </c>
      <c r="H575">
        <f>Table14[[#This Row],[Size]]/1000</f>
        <v>16.829000000000001</v>
      </c>
    </row>
    <row r="576" spans="1:8" x14ac:dyDescent="0.2">
      <c r="A576" s="1">
        <v>3</v>
      </c>
      <c r="B576">
        <v>26</v>
      </c>
      <c r="C576">
        <v>10</v>
      </c>
      <c r="D576" t="s">
        <v>140</v>
      </c>
      <c r="E576" t="s">
        <v>133</v>
      </c>
      <c r="F576">
        <v>3711825</v>
      </c>
      <c r="G576">
        <v>8119</v>
      </c>
      <c r="H576">
        <f>Table14[[#This Row],[Size]]/1000</f>
        <v>8.1189999999999998</v>
      </c>
    </row>
    <row r="577" spans="1:8" x14ac:dyDescent="0.2">
      <c r="A577" s="1">
        <v>3</v>
      </c>
      <c r="B577">
        <v>26</v>
      </c>
      <c r="C577">
        <v>10</v>
      </c>
      <c r="D577" t="s">
        <v>140</v>
      </c>
      <c r="E577" t="s">
        <v>38</v>
      </c>
      <c r="F577">
        <v>1424336</v>
      </c>
      <c r="G577">
        <v>16829</v>
      </c>
      <c r="H577">
        <f>Table14[[#This Row],[Size]]/1000</f>
        <v>16.829000000000001</v>
      </c>
    </row>
    <row r="578" spans="1:8" x14ac:dyDescent="0.2">
      <c r="A578" s="1">
        <v>3</v>
      </c>
      <c r="B578">
        <v>26</v>
      </c>
      <c r="C578">
        <v>10</v>
      </c>
      <c r="D578" t="s">
        <v>140</v>
      </c>
      <c r="E578" t="s">
        <v>38</v>
      </c>
      <c r="F578">
        <v>1611449</v>
      </c>
      <c r="G578">
        <v>24400</v>
      </c>
      <c r="H578">
        <f>Table14[[#This Row],[Size]]/1000</f>
        <v>24.4</v>
      </c>
    </row>
    <row r="579" spans="1:8" x14ac:dyDescent="0.2">
      <c r="A579" s="1">
        <v>3</v>
      </c>
      <c r="B579">
        <v>26</v>
      </c>
      <c r="C579">
        <v>10</v>
      </c>
      <c r="D579" t="s">
        <v>140</v>
      </c>
      <c r="E579" t="s">
        <v>38</v>
      </c>
      <c r="F579">
        <v>1677905</v>
      </c>
      <c r="G579">
        <v>27616</v>
      </c>
      <c r="H579">
        <f>Table14[[#This Row],[Size]]/1000</f>
        <v>27.616</v>
      </c>
    </row>
    <row r="580" spans="1:8" x14ac:dyDescent="0.2">
      <c r="A580" s="1">
        <v>3</v>
      </c>
      <c r="B580">
        <v>26</v>
      </c>
      <c r="C580">
        <v>10</v>
      </c>
      <c r="D580" t="s">
        <v>140</v>
      </c>
      <c r="E580" t="s">
        <v>38</v>
      </c>
      <c r="F580">
        <v>1851738</v>
      </c>
      <c r="G580">
        <v>15757</v>
      </c>
      <c r="H580">
        <f>Table14[[#This Row],[Size]]/1000</f>
        <v>15.757</v>
      </c>
    </row>
    <row r="581" spans="1:8" x14ac:dyDescent="0.2">
      <c r="A581" s="1">
        <v>3</v>
      </c>
      <c r="B581">
        <v>26</v>
      </c>
      <c r="C581">
        <v>10</v>
      </c>
      <c r="D581" t="s">
        <v>140</v>
      </c>
      <c r="E581" t="s">
        <v>38</v>
      </c>
      <c r="F581">
        <v>1979467</v>
      </c>
      <c r="G581">
        <v>12742</v>
      </c>
      <c r="H581">
        <f>Table14[[#This Row],[Size]]/1000</f>
        <v>12.742000000000001</v>
      </c>
    </row>
    <row r="582" spans="1:8" x14ac:dyDescent="0.2">
      <c r="A582" s="1">
        <v>3</v>
      </c>
      <c r="B582">
        <v>26</v>
      </c>
      <c r="C582">
        <v>10</v>
      </c>
      <c r="D582" t="s">
        <v>140</v>
      </c>
      <c r="E582" t="s">
        <v>38</v>
      </c>
      <c r="F582">
        <v>2034062</v>
      </c>
      <c r="G582">
        <v>6109</v>
      </c>
      <c r="H582">
        <f>Table14[[#This Row],[Size]]/1000</f>
        <v>6.109</v>
      </c>
    </row>
    <row r="583" spans="1:8" x14ac:dyDescent="0.2">
      <c r="A583" s="1">
        <v>3</v>
      </c>
      <c r="B583">
        <v>26</v>
      </c>
      <c r="C583">
        <v>10</v>
      </c>
      <c r="D583" t="s">
        <v>140</v>
      </c>
      <c r="E583" t="s">
        <v>38</v>
      </c>
      <c r="F583">
        <v>2075717</v>
      </c>
      <c r="G583">
        <v>10866</v>
      </c>
      <c r="H583">
        <f>Table14[[#This Row],[Size]]/1000</f>
        <v>10.866</v>
      </c>
    </row>
    <row r="584" spans="1:8" x14ac:dyDescent="0.2">
      <c r="A584" s="1">
        <v>3</v>
      </c>
      <c r="B584">
        <v>26</v>
      </c>
      <c r="C584">
        <v>10</v>
      </c>
      <c r="D584" t="s">
        <v>140</v>
      </c>
      <c r="E584" t="s">
        <v>38</v>
      </c>
      <c r="F584">
        <v>2116804</v>
      </c>
      <c r="G584">
        <v>5774</v>
      </c>
      <c r="H584">
        <f>Table14[[#This Row],[Size]]/1000</f>
        <v>5.774</v>
      </c>
    </row>
    <row r="585" spans="1:8" x14ac:dyDescent="0.2">
      <c r="A585" s="1">
        <v>3</v>
      </c>
      <c r="B585">
        <v>26</v>
      </c>
      <c r="C585">
        <v>10</v>
      </c>
      <c r="D585" t="s">
        <v>140</v>
      </c>
      <c r="E585" t="s">
        <v>38</v>
      </c>
      <c r="F585">
        <v>2280458</v>
      </c>
      <c r="G585">
        <v>7114</v>
      </c>
      <c r="H585">
        <f>Table14[[#This Row],[Size]]/1000</f>
        <v>7.1139999999999999</v>
      </c>
    </row>
    <row r="586" spans="1:8" x14ac:dyDescent="0.2">
      <c r="A586" s="1">
        <v>3</v>
      </c>
      <c r="B586">
        <v>26</v>
      </c>
      <c r="C586">
        <v>10</v>
      </c>
      <c r="D586" t="s">
        <v>140</v>
      </c>
      <c r="E586" t="s">
        <v>38</v>
      </c>
      <c r="F586">
        <v>2525579</v>
      </c>
      <c r="G586">
        <v>12206</v>
      </c>
      <c r="H586">
        <f>Table14[[#This Row],[Size]]/1000</f>
        <v>12.206</v>
      </c>
    </row>
    <row r="587" spans="1:8" x14ac:dyDescent="0.2">
      <c r="A587" s="1">
        <v>3</v>
      </c>
      <c r="B587">
        <v>26</v>
      </c>
      <c r="C587">
        <v>10</v>
      </c>
      <c r="D587" t="s">
        <v>140</v>
      </c>
      <c r="E587" t="s">
        <v>38</v>
      </c>
      <c r="F587">
        <v>2629684</v>
      </c>
      <c r="G587">
        <v>13680</v>
      </c>
      <c r="H587">
        <f>Table14[[#This Row],[Size]]/1000</f>
        <v>13.68</v>
      </c>
    </row>
    <row r="588" spans="1:8" x14ac:dyDescent="0.2">
      <c r="A588" s="1">
        <v>3</v>
      </c>
      <c r="B588">
        <v>26</v>
      </c>
      <c r="C588">
        <v>10</v>
      </c>
      <c r="D588" t="s">
        <v>146</v>
      </c>
      <c r="E588" t="s">
        <v>133</v>
      </c>
      <c r="F588">
        <v>1533914</v>
      </c>
      <c r="G588">
        <v>8454</v>
      </c>
      <c r="H588">
        <f>Table14[[#This Row],[Size]]/1000</f>
        <v>8.4540000000000006</v>
      </c>
    </row>
    <row r="589" spans="1:8" x14ac:dyDescent="0.2">
      <c r="A589" s="1">
        <v>3</v>
      </c>
      <c r="B589">
        <v>26</v>
      </c>
      <c r="C589">
        <v>10</v>
      </c>
      <c r="D589" t="s">
        <v>146</v>
      </c>
      <c r="E589" t="s">
        <v>133</v>
      </c>
      <c r="F589">
        <v>1617163</v>
      </c>
      <c r="G589">
        <v>13345</v>
      </c>
      <c r="H589">
        <f>Table14[[#This Row],[Size]]/1000</f>
        <v>13.345000000000001</v>
      </c>
    </row>
    <row r="590" spans="1:8" x14ac:dyDescent="0.2">
      <c r="A590" s="1">
        <v>3</v>
      </c>
      <c r="B590">
        <v>26</v>
      </c>
      <c r="C590">
        <v>10</v>
      </c>
      <c r="D590" t="s">
        <v>146</v>
      </c>
      <c r="E590" t="s">
        <v>133</v>
      </c>
      <c r="F590">
        <v>1777075</v>
      </c>
      <c r="G590">
        <v>10397</v>
      </c>
      <c r="H590">
        <f>Table14[[#This Row],[Size]]/1000</f>
        <v>10.397</v>
      </c>
    </row>
    <row r="591" spans="1:8" x14ac:dyDescent="0.2">
      <c r="A591" s="1">
        <v>3</v>
      </c>
      <c r="B591">
        <v>26</v>
      </c>
      <c r="C591">
        <v>10</v>
      </c>
      <c r="D591" t="s">
        <v>146</v>
      </c>
      <c r="E591" t="s">
        <v>133</v>
      </c>
      <c r="F591">
        <v>1875903</v>
      </c>
      <c r="G591">
        <v>8119</v>
      </c>
      <c r="H591">
        <f>Table14[[#This Row],[Size]]/1000</f>
        <v>8.1189999999999998</v>
      </c>
    </row>
    <row r="592" spans="1:8" x14ac:dyDescent="0.2">
      <c r="A592" s="1">
        <v>3</v>
      </c>
      <c r="B592">
        <v>26</v>
      </c>
      <c r="C592">
        <v>10</v>
      </c>
      <c r="D592" t="s">
        <v>146</v>
      </c>
      <c r="E592" t="s">
        <v>133</v>
      </c>
      <c r="F592">
        <v>1985861</v>
      </c>
      <c r="G592">
        <v>6042</v>
      </c>
      <c r="H592">
        <f>Table14[[#This Row],[Size]]/1000</f>
        <v>6.0419999999999998</v>
      </c>
    </row>
    <row r="593" spans="1:8" x14ac:dyDescent="0.2">
      <c r="A593" s="1">
        <v>3</v>
      </c>
      <c r="B593">
        <v>26</v>
      </c>
      <c r="C593">
        <v>10</v>
      </c>
      <c r="D593" t="s">
        <v>146</v>
      </c>
      <c r="E593" t="s">
        <v>133</v>
      </c>
      <c r="F593">
        <v>2066908</v>
      </c>
      <c r="G593">
        <v>26879</v>
      </c>
      <c r="H593">
        <f>Table14[[#This Row],[Size]]/1000</f>
        <v>26.879000000000001</v>
      </c>
    </row>
    <row r="594" spans="1:8" x14ac:dyDescent="0.2">
      <c r="A594" s="1">
        <v>3</v>
      </c>
      <c r="B594">
        <v>26</v>
      </c>
      <c r="C594">
        <v>10</v>
      </c>
      <c r="D594" t="s">
        <v>146</v>
      </c>
      <c r="E594" t="s">
        <v>133</v>
      </c>
      <c r="F594">
        <v>2108876</v>
      </c>
      <c r="G594">
        <v>13747</v>
      </c>
      <c r="H594">
        <f>Table14[[#This Row],[Size]]/1000</f>
        <v>13.747</v>
      </c>
    </row>
    <row r="595" spans="1:8" x14ac:dyDescent="0.2">
      <c r="A595" s="1">
        <v>3</v>
      </c>
      <c r="B595">
        <v>26</v>
      </c>
      <c r="C595">
        <v>10</v>
      </c>
      <c r="D595" t="s">
        <v>146</v>
      </c>
      <c r="E595" t="s">
        <v>133</v>
      </c>
      <c r="F595">
        <v>2153502</v>
      </c>
      <c r="G595">
        <v>13747</v>
      </c>
      <c r="H595">
        <f>Table14[[#This Row],[Size]]/1000</f>
        <v>13.747</v>
      </c>
    </row>
    <row r="596" spans="1:8" x14ac:dyDescent="0.2">
      <c r="A596" s="1">
        <v>3</v>
      </c>
      <c r="B596">
        <v>26</v>
      </c>
      <c r="C596">
        <v>10</v>
      </c>
      <c r="D596" t="s">
        <v>146</v>
      </c>
      <c r="E596" t="s">
        <v>133</v>
      </c>
      <c r="F596">
        <v>2287973</v>
      </c>
      <c r="G596">
        <v>7047</v>
      </c>
      <c r="H596">
        <f>Table14[[#This Row],[Size]]/1000</f>
        <v>7.0469999999999997</v>
      </c>
    </row>
    <row r="597" spans="1:8" x14ac:dyDescent="0.2">
      <c r="A597" s="1">
        <v>3</v>
      </c>
      <c r="B597">
        <v>26</v>
      </c>
      <c r="C597">
        <v>10</v>
      </c>
      <c r="D597" t="s">
        <v>146</v>
      </c>
      <c r="E597" t="s">
        <v>133</v>
      </c>
      <c r="F597">
        <v>2569849</v>
      </c>
      <c r="G597">
        <v>5841</v>
      </c>
      <c r="H597">
        <f>Table14[[#This Row],[Size]]/1000</f>
        <v>5.8410000000000002</v>
      </c>
    </row>
    <row r="598" spans="1:8" x14ac:dyDescent="0.2">
      <c r="A598" s="1">
        <v>3</v>
      </c>
      <c r="B598">
        <v>26</v>
      </c>
      <c r="C598">
        <v>10</v>
      </c>
      <c r="D598" t="s">
        <v>146</v>
      </c>
      <c r="E598" t="s">
        <v>133</v>
      </c>
      <c r="F598">
        <v>3712174</v>
      </c>
      <c r="G598">
        <v>16226</v>
      </c>
      <c r="H598">
        <f>Table14[[#This Row],[Size]]/1000</f>
        <v>16.225999999999999</v>
      </c>
    </row>
    <row r="599" spans="1:8" x14ac:dyDescent="0.2">
      <c r="A599" s="1">
        <v>3</v>
      </c>
      <c r="B599">
        <v>26</v>
      </c>
      <c r="C599">
        <v>10</v>
      </c>
      <c r="D599" t="s">
        <v>146</v>
      </c>
      <c r="E599" t="s">
        <v>38</v>
      </c>
      <c r="F599">
        <v>1424693</v>
      </c>
      <c r="G599">
        <v>6712</v>
      </c>
      <c r="H599">
        <f>Table14[[#This Row],[Size]]/1000</f>
        <v>6.7119999999999997</v>
      </c>
    </row>
    <row r="600" spans="1:8" x14ac:dyDescent="0.2">
      <c r="A600" s="1">
        <v>3</v>
      </c>
      <c r="B600">
        <v>26</v>
      </c>
      <c r="C600">
        <v>10</v>
      </c>
      <c r="D600" t="s">
        <v>146</v>
      </c>
      <c r="E600" t="s">
        <v>38</v>
      </c>
      <c r="F600">
        <v>1611695</v>
      </c>
      <c r="G600">
        <v>7717</v>
      </c>
      <c r="H600">
        <f>Table14[[#This Row],[Size]]/1000</f>
        <v>7.7169999999999996</v>
      </c>
    </row>
    <row r="601" spans="1:8" x14ac:dyDescent="0.2">
      <c r="A601" s="1">
        <v>3</v>
      </c>
      <c r="B601">
        <v>26</v>
      </c>
      <c r="C601">
        <v>10</v>
      </c>
      <c r="D601" t="s">
        <v>146</v>
      </c>
      <c r="E601" t="s">
        <v>38</v>
      </c>
      <c r="F601">
        <v>1678670</v>
      </c>
      <c r="G601">
        <v>5774</v>
      </c>
      <c r="H601">
        <f>Table14[[#This Row],[Size]]/1000</f>
        <v>5.774</v>
      </c>
    </row>
    <row r="602" spans="1:8" x14ac:dyDescent="0.2">
      <c r="A602" s="1">
        <v>3</v>
      </c>
      <c r="B602">
        <v>26</v>
      </c>
      <c r="C602">
        <v>10</v>
      </c>
      <c r="D602" t="s">
        <v>146</v>
      </c>
      <c r="E602" t="s">
        <v>38</v>
      </c>
      <c r="F602">
        <v>1851970</v>
      </c>
      <c r="G602">
        <v>10397</v>
      </c>
      <c r="H602">
        <f>Table14[[#This Row],[Size]]/1000</f>
        <v>10.397</v>
      </c>
    </row>
    <row r="603" spans="1:8" x14ac:dyDescent="0.2">
      <c r="A603" s="1">
        <v>3</v>
      </c>
      <c r="B603">
        <v>26</v>
      </c>
      <c r="C603">
        <v>10</v>
      </c>
      <c r="D603" t="s">
        <v>146</v>
      </c>
      <c r="E603" t="s">
        <v>38</v>
      </c>
      <c r="F603">
        <v>1979688</v>
      </c>
      <c r="G603">
        <v>7315</v>
      </c>
      <c r="H603">
        <f>Table14[[#This Row],[Size]]/1000</f>
        <v>7.3150000000000004</v>
      </c>
    </row>
    <row r="604" spans="1:8" x14ac:dyDescent="0.2">
      <c r="A604" s="1">
        <v>3</v>
      </c>
      <c r="B604">
        <v>26</v>
      </c>
      <c r="C604">
        <v>10</v>
      </c>
      <c r="D604" t="s">
        <v>146</v>
      </c>
      <c r="E604" t="s">
        <v>38</v>
      </c>
      <c r="F604">
        <v>2034662</v>
      </c>
      <c r="G604">
        <v>5707</v>
      </c>
      <c r="H604">
        <f>Table14[[#This Row],[Size]]/1000</f>
        <v>5.7069999999999999</v>
      </c>
    </row>
    <row r="605" spans="1:8" x14ac:dyDescent="0.2">
      <c r="A605" s="1">
        <v>3</v>
      </c>
      <c r="B605">
        <v>26</v>
      </c>
      <c r="C605">
        <v>10</v>
      </c>
      <c r="D605" t="s">
        <v>146</v>
      </c>
      <c r="E605" t="s">
        <v>38</v>
      </c>
      <c r="F605">
        <v>2075996</v>
      </c>
      <c r="G605">
        <v>26879</v>
      </c>
      <c r="H605">
        <f>Table14[[#This Row],[Size]]/1000</f>
        <v>26.879000000000001</v>
      </c>
    </row>
    <row r="606" spans="1:8" x14ac:dyDescent="0.2">
      <c r="A606" s="1">
        <v>3</v>
      </c>
      <c r="B606">
        <v>26</v>
      </c>
      <c r="C606">
        <v>10</v>
      </c>
      <c r="D606" t="s">
        <v>146</v>
      </c>
      <c r="E606" t="s">
        <v>38</v>
      </c>
      <c r="F606">
        <v>2117089</v>
      </c>
      <c r="G606">
        <v>13747</v>
      </c>
      <c r="H606">
        <f>Table14[[#This Row],[Size]]/1000</f>
        <v>13.747</v>
      </c>
    </row>
    <row r="607" spans="1:8" x14ac:dyDescent="0.2">
      <c r="A607" s="1">
        <v>3</v>
      </c>
      <c r="B607">
        <v>26</v>
      </c>
      <c r="C607">
        <v>10</v>
      </c>
      <c r="D607" t="s">
        <v>146</v>
      </c>
      <c r="E607" t="s">
        <v>38</v>
      </c>
      <c r="F607">
        <v>2280743</v>
      </c>
      <c r="G607">
        <v>15020</v>
      </c>
      <c r="H607">
        <f>Table14[[#This Row],[Size]]/1000</f>
        <v>15.02</v>
      </c>
    </row>
    <row r="608" spans="1:8" x14ac:dyDescent="0.2">
      <c r="A608" s="1">
        <v>3</v>
      </c>
      <c r="B608">
        <v>26</v>
      </c>
      <c r="C608">
        <v>10</v>
      </c>
      <c r="D608" t="s">
        <v>146</v>
      </c>
      <c r="E608" t="s">
        <v>38</v>
      </c>
      <c r="F608">
        <v>2526682</v>
      </c>
      <c r="G608">
        <v>6042</v>
      </c>
      <c r="H608">
        <f>Table14[[#This Row],[Size]]/1000</f>
        <v>6.0419999999999998</v>
      </c>
    </row>
    <row r="609" spans="1:8" x14ac:dyDescent="0.2">
      <c r="A609" s="1">
        <v>3</v>
      </c>
      <c r="B609">
        <v>26</v>
      </c>
      <c r="C609">
        <v>10</v>
      </c>
      <c r="D609" t="s">
        <v>146</v>
      </c>
      <c r="E609" t="s">
        <v>38</v>
      </c>
      <c r="F609">
        <v>2630662</v>
      </c>
      <c r="G609">
        <v>8320</v>
      </c>
      <c r="H609">
        <f>Table14[[#This Row],[Size]]/1000</f>
        <v>8.32</v>
      </c>
    </row>
    <row r="610" spans="1:8" x14ac:dyDescent="0.2">
      <c r="A610" s="1">
        <v>3</v>
      </c>
      <c r="B610">
        <v>26</v>
      </c>
      <c r="C610">
        <v>10</v>
      </c>
      <c r="D610" t="s">
        <v>141</v>
      </c>
      <c r="E610" t="s">
        <v>133</v>
      </c>
      <c r="F610">
        <v>1534160</v>
      </c>
      <c r="G610">
        <v>8454</v>
      </c>
      <c r="H610">
        <f>Table14[[#This Row],[Size]]/1000</f>
        <v>8.4540000000000006</v>
      </c>
    </row>
    <row r="611" spans="1:8" x14ac:dyDescent="0.2">
      <c r="A611" s="1">
        <v>3</v>
      </c>
      <c r="B611">
        <v>26</v>
      </c>
      <c r="C611">
        <v>10</v>
      </c>
      <c r="D611" t="s">
        <v>141</v>
      </c>
      <c r="E611" t="s">
        <v>133</v>
      </c>
      <c r="F611">
        <v>1616367</v>
      </c>
      <c r="G611">
        <v>15489</v>
      </c>
      <c r="H611">
        <f>Table14[[#This Row],[Size]]/1000</f>
        <v>15.489000000000001</v>
      </c>
    </row>
    <row r="612" spans="1:8" x14ac:dyDescent="0.2">
      <c r="A612" s="1">
        <v>3</v>
      </c>
      <c r="B612">
        <v>26</v>
      </c>
      <c r="C612">
        <v>10</v>
      </c>
      <c r="D612" t="s">
        <v>141</v>
      </c>
      <c r="E612" t="s">
        <v>133</v>
      </c>
      <c r="F612">
        <v>1777234</v>
      </c>
      <c r="G612">
        <v>9861</v>
      </c>
      <c r="H612">
        <f>Table14[[#This Row],[Size]]/1000</f>
        <v>9.8610000000000007</v>
      </c>
    </row>
    <row r="613" spans="1:8" x14ac:dyDescent="0.2">
      <c r="A613" s="1">
        <v>3</v>
      </c>
      <c r="B613">
        <v>26</v>
      </c>
      <c r="C613">
        <v>10</v>
      </c>
      <c r="D613" t="s">
        <v>141</v>
      </c>
      <c r="E613" t="s">
        <v>133</v>
      </c>
      <c r="F613">
        <v>1876143</v>
      </c>
      <c r="G613">
        <v>8320</v>
      </c>
      <c r="H613">
        <f>Table14[[#This Row],[Size]]/1000</f>
        <v>8.32</v>
      </c>
    </row>
    <row r="614" spans="1:8" x14ac:dyDescent="0.2">
      <c r="A614" s="1">
        <v>3</v>
      </c>
      <c r="B614">
        <v>26</v>
      </c>
      <c r="C614">
        <v>10</v>
      </c>
      <c r="D614" t="s">
        <v>141</v>
      </c>
      <c r="E614" t="s">
        <v>133</v>
      </c>
      <c r="F614">
        <v>1985332</v>
      </c>
      <c r="G614">
        <v>9325</v>
      </c>
      <c r="H614">
        <f>Table14[[#This Row],[Size]]/1000</f>
        <v>9.3249999999999993</v>
      </c>
    </row>
    <row r="615" spans="1:8" x14ac:dyDescent="0.2">
      <c r="A615" s="1">
        <v>3</v>
      </c>
      <c r="B615">
        <v>26</v>
      </c>
      <c r="C615">
        <v>10</v>
      </c>
      <c r="D615" t="s">
        <v>141</v>
      </c>
      <c r="E615" t="s">
        <v>133</v>
      </c>
      <c r="F615">
        <v>2067140</v>
      </c>
      <c r="G615">
        <v>25807</v>
      </c>
      <c r="H615">
        <f>Table14[[#This Row],[Size]]/1000</f>
        <v>25.806999999999999</v>
      </c>
    </row>
    <row r="616" spans="1:8" x14ac:dyDescent="0.2">
      <c r="A616" s="1">
        <v>3</v>
      </c>
      <c r="B616">
        <v>26</v>
      </c>
      <c r="C616">
        <v>10</v>
      </c>
      <c r="D616" t="s">
        <v>141</v>
      </c>
      <c r="E616" t="s">
        <v>133</v>
      </c>
      <c r="F616">
        <v>2109105</v>
      </c>
      <c r="G616">
        <v>13144</v>
      </c>
      <c r="H616">
        <f>Table14[[#This Row],[Size]]/1000</f>
        <v>13.144</v>
      </c>
    </row>
    <row r="617" spans="1:8" x14ac:dyDescent="0.2">
      <c r="A617" s="1">
        <v>3</v>
      </c>
      <c r="B617">
        <v>26</v>
      </c>
      <c r="C617">
        <v>10</v>
      </c>
      <c r="D617" t="s">
        <v>141</v>
      </c>
      <c r="E617" t="s">
        <v>133</v>
      </c>
      <c r="F617">
        <v>2153695</v>
      </c>
      <c r="G617">
        <v>13144</v>
      </c>
      <c r="H617">
        <f>Table14[[#This Row],[Size]]/1000</f>
        <v>13.144</v>
      </c>
    </row>
    <row r="618" spans="1:8" x14ac:dyDescent="0.2">
      <c r="A618" s="1">
        <v>3</v>
      </c>
      <c r="B618">
        <v>26</v>
      </c>
      <c r="C618">
        <v>10</v>
      </c>
      <c r="D618" t="s">
        <v>141</v>
      </c>
      <c r="E618" t="s">
        <v>133</v>
      </c>
      <c r="F618">
        <v>2288164</v>
      </c>
      <c r="G618">
        <v>6578</v>
      </c>
      <c r="H618">
        <f>Table14[[#This Row],[Size]]/1000</f>
        <v>6.5780000000000003</v>
      </c>
    </row>
    <row r="619" spans="1:8" x14ac:dyDescent="0.2">
      <c r="A619" s="1">
        <v>3</v>
      </c>
      <c r="B619">
        <v>26</v>
      </c>
      <c r="C619">
        <v>10</v>
      </c>
      <c r="D619" t="s">
        <v>141</v>
      </c>
      <c r="E619" t="s">
        <v>133</v>
      </c>
      <c r="F619">
        <v>2569488</v>
      </c>
      <c r="G619">
        <v>10933</v>
      </c>
      <c r="H619">
        <f>Table14[[#This Row],[Size]]/1000</f>
        <v>10.933</v>
      </c>
    </row>
    <row r="620" spans="1:8" x14ac:dyDescent="0.2">
      <c r="A620" s="1">
        <v>3</v>
      </c>
      <c r="B620">
        <v>26</v>
      </c>
      <c r="C620">
        <v>10</v>
      </c>
      <c r="D620" t="s">
        <v>141</v>
      </c>
      <c r="E620" t="s">
        <v>133</v>
      </c>
      <c r="F620">
        <v>3712365</v>
      </c>
      <c r="G620">
        <v>15690</v>
      </c>
      <c r="H620">
        <f>Table14[[#This Row],[Size]]/1000</f>
        <v>15.69</v>
      </c>
    </row>
    <row r="621" spans="1:8" x14ac:dyDescent="0.2">
      <c r="A621" s="1">
        <v>3</v>
      </c>
      <c r="B621">
        <v>26</v>
      </c>
      <c r="C621">
        <v>10</v>
      </c>
      <c r="D621" t="s">
        <v>141</v>
      </c>
      <c r="E621" t="s">
        <v>38</v>
      </c>
      <c r="F621">
        <v>1424991</v>
      </c>
      <c r="G621">
        <v>6779</v>
      </c>
      <c r="H621">
        <f>Table14[[#This Row],[Size]]/1000</f>
        <v>6.7789999999999999</v>
      </c>
    </row>
    <row r="622" spans="1:8" x14ac:dyDescent="0.2">
      <c r="A622" s="1">
        <v>3</v>
      </c>
      <c r="B622">
        <v>26</v>
      </c>
      <c r="C622">
        <v>10</v>
      </c>
      <c r="D622" t="s">
        <v>141</v>
      </c>
      <c r="E622" t="s">
        <v>38</v>
      </c>
      <c r="F622">
        <v>1611987</v>
      </c>
      <c r="G622">
        <v>7717</v>
      </c>
      <c r="H622">
        <f>Table14[[#This Row],[Size]]/1000</f>
        <v>7.7169999999999996</v>
      </c>
    </row>
    <row r="623" spans="1:8" x14ac:dyDescent="0.2">
      <c r="A623" s="1">
        <v>3</v>
      </c>
      <c r="B623">
        <v>26</v>
      </c>
      <c r="C623">
        <v>10</v>
      </c>
      <c r="D623" t="s">
        <v>141</v>
      </c>
      <c r="E623" t="s">
        <v>38</v>
      </c>
      <c r="F623">
        <v>1678387</v>
      </c>
      <c r="G623">
        <v>15958</v>
      </c>
      <c r="H623">
        <f>Table14[[#This Row],[Size]]/1000</f>
        <v>15.958</v>
      </c>
    </row>
    <row r="624" spans="1:8" x14ac:dyDescent="0.2">
      <c r="A624" s="1">
        <v>3</v>
      </c>
      <c r="B624">
        <v>26</v>
      </c>
      <c r="C624">
        <v>10</v>
      </c>
      <c r="D624" t="s">
        <v>141</v>
      </c>
      <c r="E624" t="s">
        <v>38</v>
      </c>
      <c r="F624">
        <v>1852194</v>
      </c>
      <c r="G624">
        <v>9861</v>
      </c>
      <c r="H624">
        <f>Table14[[#This Row],[Size]]/1000</f>
        <v>9.8610000000000007</v>
      </c>
    </row>
    <row r="625" spans="1:8" x14ac:dyDescent="0.2">
      <c r="A625" s="1">
        <v>3</v>
      </c>
      <c r="B625">
        <v>26</v>
      </c>
      <c r="C625">
        <v>10</v>
      </c>
      <c r="D625" t="s">
        <v>141</v>
      </c>
      <c r="E625" t="s">
        <v>38</v>
      </c>
      <c r="F625">
        <v>1979948</v>
      </c>
      <c r="G625">
        <v>6779</v>
      </c>
      <c r="H625">
        <f>Table14[[#This Row],[Size]]/1000</f>
        <v>6.7789999999999999</v>
      </c>
    </row>
    <row r="626" spans="1:8" x14ac:dyDescent="0.2">
      <c r="A626" s="1">
        <v>3</v>
      </c>
      <c r="B626">
        <v>26</v>
      </c>
      <c r="C626">
        <v>10</v>
      </c>
      <c r="D626" t="s">
        <v>141</v>
      </c>
      <c r="E626" t="s">
        <v>38</v>
      </c>
      <c r="F626">
        <v>2034969</v>
      </c>
      <c r="G626">
        <v>5774</v>
      </c>
      <c r="H626">
        <f>Table14[[#This Row],[Size]]/1000</f>
        <v>5.774</v>
      </c>
    </row>
    <row r="627" spans="1:8" x14ac:dyDescent="0.2">
      <c r="A627" s="1">
        <v>3</v>
      </c>
      <c r="B627">
        <v>26</v>
      </c>
      <c r="C627">
        <v>10</v>
      </c>
      <c r="D627" t="s">
        <v>141</v>
      </c>
      <c r="E627" t="s">
        <v>38</v>
      </c>
      <c r="F627">
        <v>2076253</v>
      </c>
      <c r="G627">
        <v>25807</v>
      </c>
      <c r="H627">
        <f>Table14[[#This Row],[Size]]/1000</f>
        <v>25.806999999999999</v>
      </c>
    </row>
    <row r="628" spans="1:8" x14ac:dyDescent="0.2">
      <c r="A628" s="1">
        <v>3</v>
      </c>
      <c r="B628">
        <v>26</v>
      </c>
      <c r="C628">
        <v>10</v>
      </c>
      <c r="D628" t="s">
        <v>141</v>
      </c>
      <c r="E628" t="s">
        <v>38</v>
      </c>
      <c r="F628">
        <v>2117353</v>
      </c>
      <c r="G628">
        <v>13144</v>
      </c>
      <c r="H628">
        <f>Table14[[#This Row],[Size]]/1000</f>
        <v>13.144</v>
      </c>
    </row>
    <row r="629" spans="1:8" x14ac:dyDescent="0.2">
      <c r="A629" s="1">
        <v>3</v>
      </c>
      <c r="B629">
        <v>26</v>
      </c>
      <c r="C629">
        <v>10</v>
      </c>
      <c r="D629" t="s">
        <v>141</v>
      </c>
      <c r="E629" t="s">
        <v>38</v>
      </c>
      <c r="F629">
        <v>2281002</v>
      </c>
      <c r="G629">
        <v>14618</v>
      </c>
      <c r="H629">
        <f>Table14[[#This Row],[Size]]/1000</f>
        <v>14.618</v>
      </c>
    </row>
    <row r="630" spans="1:8" x14ac:dyDescent="0.2">
      <c r="A630" s="1">
        <v>3</v>
      </c>
      <c r="B630">
        <v>26</v>
      </c>
      <c r="C630">
        <v>10</v>
      </c>
      <c r="D630" t="s">
        <v>141</v>
      </c>
      <c r="E630" t="s">
        <v>38</v>
      </c>
      <c r="F630">
        <v>2526069</v>
      </c>
      <c r="G630">
        <v>6243</v>
      </c>
      <c r="H630">
        <f>Table14[[#This Row],[Size]]/1000</f>
        <v>6.2430000000000003</v>
      </c>
    </row>
    <row r="631" spans="1:8" x14ac:dyDescent="0.2">
      <c r="A631" s="1">
        <v>3</v>
      </c>
      <c r="B631">
        <v>26</v>
      </c>
      <c r="C631">
        <v>10</v>
      </c>
      <c r="D631" t="s">
        <v>141</v>
      </c>
      <c r="E631" t="s">
        <v>38</v>
      </c>
      <c r="F631">
        <v>2630161</v>
      </c>
      <c r="G631">
        <v>7918</v>
      </c>
      <c r="H631">
        <f>Table14[[#This Row],[Size]]/1000</f>
        <v>7.9180000000000001</v>
      </c>
    </row>
    <row r="632" spans="1:8" x14ac:dyDescent="0.2">
      <c r="A632" s="1">
        <v>3</v>
      </c>
      <c r="B632">
        <v>26</v>
      </c>
      <c r="C632">
        <v>20</v>
      </c>
      <c r="D632" t="s">
        <v>140</v>
      </c>
      <c r="E632" t="s">
        <v>133</v>
      </c>
      <c r="F632">
        <v>1533941</v>
      </c>
      <c r="G632">
        <v>43830</v>
      </c>
      <c r="H632">
        <f>Table14[[#This Row],[Size]]/1000</f>
        <v>43.83</v>
      </c>
    </row>
    <row r="633" spans="1:8" x14ac:dyDescent="0.2">
      <c r="A633" s="1">
        <v>3</v>
      </c>
      <c r="B633">
        <v>26</v>
      </c>
      <c r="C633">
        <v>20</v>
      </c>
      <c r="D633" t="s">
        <v>140</v>
      </c>
      <c r="E633" t="s">
        <v>133</v>
      </c>
      <c r="F633">
        <v>1615962</v>
      </c>
      <c r="G633">
        <v>6645</v>
      </c>
      <c r="H633">
        <f>Table14[[#This Row],[Size]]/1000</f>
        <v>6.6449999999999996</v>
      </c>
    </row>
    <row r="634" spans="1:8" x14ac:dyDescent="0.2">
      <c r="A634" s="1">
        <v>3</v>
      </c>
      <c r="B634">
        <v>26</v>
      </c>
      <c r="C634">
        <v>20</v>
      </c>
      <c r="D634" t="s">
        <v>140</v>
      </c>
      <c r="E634" t="s">
        <v>133</v>
      </c>
      <c r="F634">
        <v>1776870</v>
      </c>
      <c r="G634">
        <v>7248</v>
      </c>
      <c r="H634">
        <f>Table14[[#This Row],[Size]]/1000</f>
        <v>7.2480000000000002</v>
      </c>
    </row>
    <row r="635" spans="1:8" x14ac:dyDescent="0.2">
      <c r="A635" s="1">
        <v>3</v>
      </c>
      <c r="B635">
        <v>26</v>
      </c>
      <c r="C635">
        <v>20</v>
      </c>
      <c r="D635" t="s">
        <v>140</v>
      </c>
      <c r="E635" t="s">
        <v>133</v>
      </c>
      <c r="F635">
        <v>1875823</v>
      </c>
      <c r="G635">
        <v>28420</v>
      </c>
      <c r="H635">
        <f>Table14[[#This Row],[Size]]/1000</f>
        <v>28.42</v>
      </c>
    </row>
    <row r="636" spans="1:8" x14ac:dyDescent="0.2">
      <c r="A636" s="1">
        <v>3</v>
      </c>
      <c r="B636">
        <v>26</v>
      </c>
      <c r="C636">
        <v>20</v>
      </c>
      <c r="D636" t="s">
        <v>140</v>
      </c>
      <c r="E636" t="s">
        <v>133</v>
      </c>
      <c r="F636">
        <v>1984958</v>
      </c>
      <c r="G636">
        <v>6444</v>
      </c>
      <c r="H636">
        <f>Table14[[#This Row],[Size]]/1000</f>
        <v>6.444</v>
      </c>
    </row>
    <row r="637" spans="1:8" x14ac:dyDescent="0.2">
      <c r="A637" s="1">
        <v>3</v>
      </c>
      <c r="B637">
        <v>26</v>
      </c>
      <c r="C637">
        <v>20</v>
      </c>
      <c r="D637" t="s">
        <v>140</v>
      </c>
      <c r="E637" t="s">
        <v>133</v>
      </c>
      <c r="F637">
        <v>2066368</v>
      </c>
      <c r="G637">
        <v>16896</v>
      </c>
      <c r="H637">
        <f>Table14[[#This Row],[Size]]/1000</f>
        <v>16.896000000000001</v>
      </c>
    </row>
    <row r="638" spans="1:8" x14ac:dyDescent="0.2">
      <c r="A638" s="1">
        <v>3</v>
      </c>
      <c r="B638">
        <v>26</v>
      </c>
      <c r="C638">
        <v>20</v>
      </c>
      <c r="D638" t="s">
        <v>140</v>
      </c>
      <c r="E638" t="s">
        <v>133</v>
      </c>
      <c r="F638">
        <v>2108345</v>
      </c>
      <c r="G638">
        <v>10531</v>
      </c>
      <c r="H638">
        <f>Table14[[#This Row],[Size]]/1000</f>
        <v>10.531000000000001</v>
      </c>
    </row>
    <row r="639" spans="1:8" x14ac:dyDescent="0.2">
      <c r="A639" s="1">
        <v>3</v>
      </c>
      <c r="B639">
        <v>26</v>
      </c>
      <c r="C639">
        <v>20</v>
      </c>
      <c r="D639" t="s">
        <v>140</v>
      </c>
      <c r="E639" t="s">
        <v>133</v>
      </c>
      <c r="F639">
        <v>2153325</v>
      </c>
      <c r="G639">
        <v>10531</v>
      </c>
      <c r="H639">
        <f>Table14[[#This Row],[Size]]/1000</f>
        <v>10.531000000000001</v>
      </c>
    </row>
    <row r="640" spans="1:8" x14ac:dyDescent="0.2">
      <c r="A640" s="1">
        <v>3</v>
      </c>
      <c r="B640">
        <v>26</v>
      </c>
      <c r="C640">
        <v>20</v>
      </c>
      <c r="D640" t="s">
        <v>140</v>
      </c>
      <c r="E640" t="s">
        <v>133</v>
      </c>
      <c r="F640">
        <v>2287827</v>
      </c>
      <c r="G640">
        <v>17298</v>
      </c>
      <c r="H640">
        <f>Table14[[#This Row],[Size]]/1000</f>
        <v>17.297999999999998</v>
      </c>
    </row>
    <row r="641" spans="1:8" x14ac:dyDescent="0.2">
      <c r="A641" s="1">
        <v>3</v>
      </c>
      <c r="B641">
        <v>26</v>
      </c>
      <c r="C641">
        <v>20</v>
      </c>
      <c r="D641" t="s">
        <v>140</v>
      </c>
      <c r="E641" t="s">
        <v>133</v>
      </c>
      <c r="F641">
        <v>2569092</v>
      </c>
      <c r="G641">
        <v>8253</v>
      </c>
      <c r="H641">
        <f>Table14[[#This Row],[Size]]/1000</f>
        <v>8.2530000000000001</v>
      </c>
    </row>
    <row r="642" spans="1:8" x14ac:dyDescent="0.2">
      <c r="A642" s="1">
        <v>3</v>
      </c>
      <c r="B642">
        <v>26</v>
      </c>
      <c r="C642">
        <v>20</v>
      </c>
      <c r="D642" t="s">
        <v>140</v>
      </c>
      <c r="E642" t="s">
        <v>133</v>
      </c>
      <c r="F642">
        <v>3711997</v>
      </c>
      <c r="G642">
        <v>12876</v>
      </c>
      <c r="H642">
        <f>Table14[[#This Row],[Size]]/1000</f>
        <v>12.875999999999999</v>
      </c>
    </row>
    <row r="643" spans="1:8" x14ac:dyDescent="0.2">
      <c r="A643" s="1">
        <v>3</v>
      </c>
      <c r="B643">
        <v>26</v>
      </c>
      <c r="C643">
        <v>20</v>
      </c>
      <c r="D643" t="s">
        <v>140</v>
      </c>
      <c r="E643" t="s">
        <v>133</v>
      </c>
      <c r="F643">
        <v>4044625</v>
      </c>
      <c r="G643">
        <v>12876</v>
      </c>
      <c r="H643">
        <f>Table14[[#This Row],[Size]]/1000</f>
        <v>12.875999999999999</v>
      </c>
    </row>
    <row r="644" spans="1:8" x14ac:dyDescent="0.2">
      <c r="A644" s="1">
        <v>3</v>
      </c>
      <c r="B644">
        <v>26</v>
      </c>
      <c r="C644">
        <v>20</v>
      </c>
      <c r="D644" t="s">
        <v>140</v>
      </c>
      <c r="E644" t="s">
        <v>38</v>
      </c>
      <c r="F644">
        <v>1424614</v>
      </c>
      <c r="G644">
        <v>31167</v>
      </c>
      <c r="H644">
        <f>Table14[[#This Row],[Size]]/1000</f>
        <v>31.167000000000002</v>
      </c>
    </row>
    <row r="645" spans="1:8" x14ac:dyDescent="0.2">
      <c r="A645" s="1">
        <v>3</v>
      </c>
      <c r="B645">
        <v>26</v>
      </c>
      <c r="C645">
        <v>20</v>
      </c>
      <c r="D645" t="s">
        <v>140</v>
      </c>
      <c r="E645" t="s">
        <v>38</v>
      </c>
      <c r="F645">
        <v>1611715</v>
      </c>
      <c r="G645">
        <v>43696</v>
      </c>
      <c r="H645">
        <f>Table14[[#This Row],[Size]]/1000</f>
        <v>43.695999999999998</v>
      </c>
    </row>
    <row r="646" spans="1:8" x14ac:dyDescent="0.2">
      <c r="A646" s="1">
        <v>3</v>
      </c>
      <c r="B646">
        <v>26</v>
      </c>
      <c r="C646">
        <v>20</v>
      </c>
      <c r="D646" t="s">
        <v>140</v>
      </c>
      <c r="E646" t="s">
        <v>38</v>
      </c>
      <c r="F646">
        <v>1678036</v>
      </c>
      <c r="G646">
        <v>10397</v>
      </c>
      <c r="H646">
        <f>Table14[[#This Row],[Size]]/1000</f>
        <v>10.397</v>
      </c>
    </row>
    <row r="647" spans="1:8" x14ac:dyDescent="0.2">
      <c r="A647" s="1">
        <v>3</v>
      </c>
      <c r="B647">
        <v>26</v>
      </c>
      <c r="C647">
        <v>20</v>
      </c>
      <c r="D647" t="s">
        <v>140</v>
      </c>
      <c r="E647" t="s">
        <v>38</v>
      </c>
      <c r="F647">
        <v>1851846</v>
      </c>
      <c r="G647">
        <v>7248</v>
      </c>
      <c r="H647">
        <f>Table14[[#This Row],[Size]]/1000</f>
        <v>7.2480000000000002</v>
      </c>
    </row>
    <row r="648" spans="1:8" x14ac:dyDescent="0.2">
      <c r="A648" s="1">
        <v>3</v>
      </c>
      <c r="B648">
        <v>26</v>
      </c>
      <c r="C648">
        <v>20</v>
      </c>
      <c r="D648" t="s">
        <v>140</v>
      </c>
      <c r="E648" t="s">
        <v>38</v>
      </c>
      <c r="F648">
        <v>1979629</v>
      </c>
      <c r="G648">
        <v>17432</v>
      </c>
      <c r="H648">
        <f>Table14[[#This Row],[Size]]/1000</f>
        <v>17.431999999999999</v>
      </c>
    </row>
    <row r="649" spans="1:8" x14ac:dyDescent="0.2">
      <c r="A649" s="1">
        <v>3</v>
      </c>
      <c r="B649">
        <v>26</v>
      </c>
      <c r="C649">
        <v>20</v>
      </c>
      <c r="D649" t="s">
        <v>140</v>
      </c>
      <c r="E649" t="s">
        <v>38</v>
      </c>
      <c r="F649">
        <v>2034232</v>
      </c>
      <c r="G649">
        <v>15824</v>
      </c>
      <c r="H649">
        <f>Table14[[#This Row],[Size]]/1000</f>
        <v>15.824</v>
      </c>
    </row>
    <row r="650" spans="1:8" x14ac:dyDescent="0.2">
      <c r="A650" s="1">
        <v>3</v>
      </c>
      <c r="B650">
        <v>26</v>
      </c>
      <c r="C650">
        <v>20</v>
      </c>
      <c r="D650" t="s">
        <v>140</v>
      </c>
      <c r="E650" t="s">
        <v>38</v>
      </c>
      <c r="F650">
        <v>2075910</v>
      </c>
      <c r="G650">
        <v>20581</v>
      </c>
      <c r="H650">
        <f>Table14[[#This Row],[Size]]/1000</f>
        <v>20.581</v>
      </c>
    </row>
    <row r="651" spans="1:8" x14ac:dyDescent="0.2">
      <c r="A651" s="1">
        <v>3</v>
      </c>
      <c r="B651">
        <v>26</v>
      </c>
      <c r="C651">
        <v>20</v>
      </c>
      <c r="D651" t="s">
        <v>140</v>
      </c>
      <c r="E651" t="s">
        <v>38</v>
      </c>
      <c r="F651">
        <v>2116994</v>
      </c>
      <c r="G651">
        <v>10531</v>
      </c>
      <c r="H651">
        <f>Table14[[#This Row],[Size]]/1000</f>
        <v>10.531000000000001</v>
      </c>
    </row>
    <row r="652" spans="1:8" x14ac:dyDescent="0.2">
      <c r="A652" s="1">
        <v>3</v>
      </c>
      <c r="B652">
        <v>26</v>
      </c>
      <c r="C652">
        <v>20</v>
      </c>
      <c r="D652" t="s">
        <v>140</v>
      </c>
      <c r="E652" t="s">
        <v>38</v>
      </c>
      <c r="F652">
        <v>2280651</v>
      </c>
      <c r="G652">
        <v>11804</v>
      </c>
      <c r="H652">
        <f>Table14[[#This Row],[Size]]/1000</f>
        <v>11.804</v>
      </c>
    </row>
    <row r="653" spans="1:8" x14ac:dyDescent="0.2">
      <c r="A653" s="1">
        <v>3</v>
      </c>
      <c r="B653">
        <v>26</v>
      </c>
      <c r="C653">
        <v>20</v>
      </c>
      <c r="D653" t="s">
        <v>140</v>
      </c>
      <c r="E653" t="s">
        <v>38</v>
      </c>
      <c r="F653">
        <v>2525742</v>
      </c>
      <c r="G653">
        <v>16896</v>
      </c>
      <c r="H653">
        <f>Table14[[#This Row],[Size]]/1000</f>
        <v>16.896000000000001</v>
      </c>
    </row>
    <row r="654" spans="1:8" x14ac:dyDescent="0.2">
      <c r="A654" s="1">
        <v>3</v>
      </c>
      <c r="B654">
        <v>26</v>
      </c>
      <c r="C654">
        <v>20</v>
      </c>
      <c r="D654" t="s">
        <v>140</v>
      </c>
      <c r="E654" t="s">
        <v>38</v>
      </c>
      <c r="F654">
        <v>2629844</v>
      </c>
      <c r="G654">
        <v>18504</v>
      </c>
      <c r="H654">
        <f>Table14[[#This Row],[Size]]/1000</f>
        <v>18.504000000000001</v>
      </c>
    </row>
    <row r="655" spans="1:8" x14ac:dyDescent="0.2">
      <c r="A655" s="1">
        <v>3</v>
      </c>
      <c r="B655">
        <v>26</v>
      </c>
      <c r="C655">
        <v>20</v>
      </c>
      <c r="D655" t="s">
        <v>140</v>
      </c>
      <c r="E655" t="s">
        <v>38</v>
      </c>
      <c r="F655">
        <v>3966368</v>
      </c>
      <c r="G655">
        <v>12876</v>
      </c>
      <c r="H655">
        <f>Table14[[#This Row],[Size]]/1000</f>
        <v>12.875999999999999</v>
      </c>
    </row>
    <row r="656" spans="1:8" x14ac:dyDescent="0.2">
      <c r="A656" s="1">
        <v>3</v>
      </c>
      <c r="B656">
        <v>26</v>
      </c>
      <c r="C656">
        <v>20</v>
      </c>
      <c r="D656" t="s">
        <v>146</v>
      </c>
      <c r="E656" t="s">
        <v>133</v>
      </c>
      <c r="F656">
        <v>1533902</v>
      </c>
      <c r="G656">
        <v>7784</v>
      </c>
      <c r="H656">
        <f>Table14[[#This Row],[Size]]/1000</f>
        <v>7.7839999999999998</v>
      </c>
    </row>
    <row r="657" spans="1:8" x14ac:dyDescent="0.2">
      <c r="A657" s="1">
        <v>3</v>
      </c>
      <c r="B657">
        <v>26</v>
      </c>
      <c r="C657">
        <v>20</v>
      </c>
      <c r="D657" t="s">
        <v>146</v>
      </c>
      <c r="E657" t="s">
        <v>133</v>
      </c>
      <c r="F657">
        <v>1615894</v>
      </c>
      <c r="G657">
        <v>8588</v>
      </c>
      <c r="H657">
        <f>Table14[[#This Row],[Size]]/1000</f>
        <v>8.5879999999999992</v>
      </c>
    </row>
    <row r="658" spans="1:8" x14ac:dyDescent="0.2">
      <c r="A658" s="1">
        <v>3</v>
      </c>
      <c r="B658">
        <v>26</v>
      </c>
      <c r="C658">
        <v>20</v>
      </c>
      <c r="D658" t="s">
        <v>146</v>
      </c>
      <c r="E658" t="s">
        <v>133</v>
      </c>
      <c r="F658">
        <v>1776713</v>
      </c>
      <c r="G658">
        <v>6310</v>
      </c>
      <c r="H658">
        <f>Table14[[#This Row],[Size]]/1000</f>
        <v>6.31</v>
      </c>
    </row>
    <row r="659" spans="1:8" x14ac:dyDescent="0.2">
      <c r="A659" s="1">
        <v>3</v>
      </c>
      <c r="B659">
        <v>26</v>
      </c>
      <c r="C659">
        <v>20</v>
      </c>
      <c r="D659" t="s">
        <v>146</v>
      </c>
      <c r="E659" t="s">
        <v>133</v>
      </c>
      <c r="F659">
        <v>1875871</v>
      </c>
      <c r="G659">
        <v>8186</v>
      </c>
      <c r="H659">
        <f>Table14[[#This Row],[Size]]/1000</f>
        <v>8.1859999999999999</v>
      </c>
    </row>
    <row r="660" spans="1:8" x14ac:dyDescent="0.2">
      <c r="A660" s="1">
        <v>3</v>
      </c>
      <c r="B660">
        <v>26</v>
      </c>
      <c r="C660">
        <v>20</v>
      </c>
      <c r="D660" t="s">
        <v>146</v>
      </c>
      <c r="E660" t="s">
        <v>133</v>
      </c>
      <c r="F660">
        <v>1984827</v>
      </c>
      <c r="G660">
        <v>6042</v>
      </c>
      <c r="H660">
        <f>Table14[[#This Row],[Size]]/1000</f>
        <v>6.0419999999999998</v>
      </c>
    </row>
    <row r="661" spans="1:8" x14ac:dyDescent="0.2">
      <c r="A661" s="1">
        <v>3</v>
      </c>
      <c r="B661">
        <v>26</v>
      </c>
      <c r="C661">
        <v>20</v>
      </c>
      <c r="D661" t="s">
        <v>146</v>
      </c>
      <c r="E661" t="s">
        <v>133</v>
      </c>
      <c r="F661">
        <v>2066853</v>
      </c>
      <c r="G661">
        <v>18772</v>
      </c>
      <c r="H661">
        <f>Table14[[#This Row],[Size]]/1000</f>
        <v>18.771999999999998</v>
      </c>
    </row>
    <row r="662" spans="1:8" x14ac:dyDescent="0.2">
      <c r="A662" s="1">
        <v>3</v>
      </c>
      <c r="B662">
        <v>26</v>
      </c>
      <c r="C662">
        <v>20</v>
      </c>
      <c r="D662" t="s">
        <v>146</v>
      </c>
      <c r="E662" t="s">
        <v>133</v>
      </c>
      <c r="F662">
        <v>2108817</v>
      </c>
      <c r="G662">
        <v>9794</v>
      </c>
      <c r="H662">
        <f>Table14[[#This Row],[Size]]/1000</f>
        <v>9.7940000000000005</v>
      </c>
    </row>
    <row r="663" spans="1:8" x14ac:dyDescent="0.2">
      <c r="A663" s="1">
        <v>3</v>
      </c>
      <c r="B663">
        <v>26</v>
      </c>
      <c r="C663">
        <v>20</v>
      </c>
      <c r="D663" t="s">
        <v>146</v>
      </c>
      <c r="E663" t="s">
        <v>133</v>
      </c>
      <c r="F663">
        <v>2153144</v>
      </c>
      <c r="G663">
        <v>9794</v>
      </c>
      <c r="H663">
        <f>Table14[[#This Row],[Size]]/1000</f>
        <v>9.7940000000000005</v>
      </c>
    </row>
    <row r="664" spans="1:8" x14ac:dyDescent="0.2">
      <c r="A664" s="1">
        <v>3</v>
      </c>
      <c r="B664">
        <v>26</v>
      </c>
      <c r="C664">
        <v>20</v>
      </c>
      <c r="D664" t="s">
        <v>146</v>
      </c>
      <c r="E664" t="s">
        <v>133</v>
      </c>
      <c r="F664">
        <v>2287672</v>
      </c>
      <c r="G664">
        <v>16427</v>
      </c>
      <c r="H664">
        <f>Table14[[#This Row],[Size]]/1000</f>
        <v>16.427</v>
      </c>
    </row>
    <row r="665" spans="1:8" x14ac:dyDescent="0.2">
      <c r="A665" s="1">
        <v>3</v>
      </c>
      <c r="B665">
        <v>26</v>
      </c>
      <c r="C665">
        <v>20</v>
      </c>
      <c r="D665" t="s">
        <v>146</v>
      </c>
      <c r="E665" t="s">
        <v>133</v>
      </c>
      <c r="F665">
        <v>2569819</v>
      </c>
      <c r="G665">
        <v>5908</v>
      </c>
      <c r="H665">
        <f>Table14[[#This Row],[Size]]/1000</f>
        <v>5.9080000000000004</v>
      </c>
    </row>
    <row r="666" spans="1:8" x14ac:dyDescent="0.2">
      <c r="A666" s="1">
        <v>3</v>
      </c>
      <c r="B666">
        <v>26</v>
      </c>
      <c r="C666">
        <v>20</v>
      </c>
      <c r="D666" t="s">
        <v>146</v>
      </c>
      <c r="E666" t="s">
        <v>133</v>
      </c>
      <c r="F666">
        <v>3711842</v>
      </c>
      <c r="G666">
        <v>12072</v>
      </c>
      <c r="H666">
        <f>Table14[[#This Row],[Size]]/1000</f>
        <v>12.071999999999999</v>
      </c>
    </row>
    <row r="667" spans="1:8" x14ac:dyDescent="0.2">
      <c r="A667" s="1">
        <v>3</v>
      </c>
      <c r="B667">
        <v>26</v>
      </c>
      <c r="C667">
        <v>20</v>
      </c>
      <c r="D667" t="s">
        <v>146</v>
      </c>
      <c r="E667" t="s">
        <v>133</v>
      </c>
      <c r="F667">
        <v>4044470</v>
      </c>
      <c r="G667">
        <v>12072</v>
      </c>
      <c r="H667">
        <f>Table14[[#This Row],[Size]]/1000</f>
        <v>12.071999999999999</v>
      </c>
    </row>
    <row r="668" spans="1:8" x14ac:dyDescent="0.2">
      <c r="A668" s="1">
        <v>3</v>
      </c>
      <c r="B668">
        <v>26</v>
      </c>
      <c r="C668">
        <v>20</v>
      </c>
      <c r="D668" t="s">
        <v>146</v>
      </c>
      <c r="E668" t="s">
        <v>38</v>
      </c>
      <c r="F668">
        <v>1424829</v>
      </c>
      <c r="G668">
        <v>6779</v>
      </c>
      <c r="H668">
        <f>Table14[[#This Row],[Size]]/1000</f>
        <v>6.7789999999999999</v>
      </c>
    </row>
    <row r="669" spans="1:8" x14ac:dyDescent="0.2">
      <c r="A669" s="1">
        <v>3</v>
      </c>
      <c r="B669">
        <v>26</v>
      </c>
      <c r="C669">
        <v>20</v>
      </c>
      <c r="D669" t="s">
        <v>146</v>
      </c>
      <c r="E669" t="s">
        <v>38</v>
      </c>
      <c r="F669">
        <v>1611827</v>
      </c>
      <c r="G669">
        <v>7717</v>
      </c>
      <c r="H669">
        <f>Table14[[#This Row],[Size]]/1000</f>
        <v>7.7169999999999996</v>
      </c>
    </row>
    <row r="670" spans="1:8" x14ac:dyDescent="0.2">
      <c r="A670" s="1">
        <v>3</v>
      </c>
      <c r="B670">
        <v>26</v>
      </c>
      <c r="C670">
        <v>20</v>
      </c>
      <c r="D670" t="s">
        <v>146</v>
      </c>
      <c r="E670" t="s">
        <v>38</v>
      </c>
      <c r="F670">
        <v>1678798</v>
      </c>
      <c r="G670">
        <v>5640</v>
      </c>
      <c r="H670">
        <f>Table14[[#This Row],[Size]]/1000</f>
        <v>5.64</v>
      </c>
    </row>
    <row r="671" spans="1:8" x14ac:dyDescent="0.2">
      <c r="A671" s="1">
        <v>3</v>
      </c>
      <c r="B671">
        <v>26</v>
      </c>
      <c r="C671">
        <v>20</v>
      </c>
      <c r="D671" t="s">
        <v>146</v>
      </c>
      <c r="E671" t="s">
        <v>38</v>
      </c>
      <c r="F671">
        <v>1851770</v>
      </c>
      <c r="G671">
        <v>6310</v>
      </c>
      <c r="H671">
        <f>Table14[[#This Row],[Size]]/1000</f>
        <v>6.31</v>
      </c>
    </row>
    <row r="672" spans="1:8" x14ac:dyDescent="0.2">
      <c r="A672" s="1">
        <v>3</v>
      </c>
      <c r="B672">
        <v>26</v>
      </c>
      <c r="C672">
        <v>20</v>
      </c>
      <c r="D672" t="s">
        <v>146</v>
      </c>
      <c r="E672" t="s">
        <v>38</v>
      </c>
      <c r="F672">
        <v>1979548</v>
      </c>
      <c r="G672">
        <v>16762</v>
      </c>
      <c r="H672">
        <f>Table14[[#This Row],[Size]]/1000</f>
        <v>16.762</v>
      </c>
    </row>
    <row r="673" spans="1:8" x14ac:dyDescent="0.2">
      <c r="A673" s="1">
        <v>3</v>
      </c>
      <c r="B673">
        <v>26</v>
      </c>
      <c r="C673">
        <v>20</v>
      </c>
      <c r="D673" t="s">
        <v>146</v>
      </c>
      <c r="E673" t="s">
        <v>38</v>
      </c>
      <c r="F673">
        <v>2034798</v>
      </c>
      <c r="G673">
        <v>5707</v>
      </c>
      <c r="H673">
        <f>Table14[[#This Row],[Size]]/1000</f>
        <v>5.7069999999999999</v>
      </c>
    </row>
    <row r="674" spans="1:8" x14ac:dyDescent="0.2">
      <c r="A674" s="1">
        <v>3</v>
      </c>
      <c r="B674">
        <v>26</v>
      </c>
      <c r="C674">
        <v>20</v>
      </c>
      <c r="D674" t="s">
        <v>146</v>
      </c>
      <c r="E674" t="s">
        <v>38</v>
      </c>
      <c r="F674">
        <v>2075801</v>
      </c>
      <c r="G674">
        <v>18772</v>
      </c>
      <c r="H674">
        <f>Table14[[#This Row],[Size]]/1000</f>
        <v>18.771999999999998</v>
      </c>
    </row>
    <row r="675" spans="1:8" x14ac:dyDescent="0.2">
      <c r="A675" s="1">
        <v>3</v>
      </c>
      <c r="B675">
        <v>26</v>
      </c>
      <c r="C675">
        <v>20</v>
      </c>
      <c r="D675" t="s">
        <v>146</v>
      </c>
      <c r="E675" t="s">
        <v>38</v>
      </c>
      <c r="F675">
        <v>2116889</v>
      </c>
      <c r="G675">
        <v>9794</v>
      </c>
      <c r="H675">
        <f>Table14[[#This Row],[Size]]/1000</f>
        <v>9.7940000000000005</v>
      </c>
    </row>
    <row r="676" spans="1:8" x14ac:dyDescent="0.2">
      <c r="A676" s="1">
        <v>3</v>
      </c>
      <c r="B676">
        <v>26</v>
      </c>
      <c r="C676">
        <v>20</v>
      </c>
      <c r="D676" t="s">
        <v>146</v>
      </c>
      <c r="E676" t="s">
        <v>38</v>
      </c>
      <c r="F676">
        <v>2280575</v>
      </c>
      <c r="G676">
        <v>11067</v>
      </c>
      <c r="H676">
        <f>Table14[[#This Row],[Size]]/1000</f>
        <v>11.067</v>
      </c>
    </row>
    <row r="677" spans="1:8" x14ac:dyDescent="0.2">
      <c r="A677" s="1">
        <v>3</v>
      </c>
      <c r="B677">
        <v>26</v>
      </c>
      <c r="C677">
        <v>20</v>
      </c>
      <c r="D677" t="s">
        <v>146</v>
      </c>
      <c r="E677" t="s">
        <v>38</v>
      </c>
      <c r="F677">
        <v>2525846</v>
      </c>
      <c r="G677">
        <v>16159</v>
      </c>
      <c r="H677">
        <f>Table14[[#This Row],[Size]]/1000</f>
        <v>16.158999999999999</v>
      </c>
    </row>
    <row r="678" spans="1:8" x14ac:dyDescent="0.2">
      <c r="A678" s="1">
        <v>3</v>
      </c>
      <c r="B678">
        <v>26</v>
      </c>
      <c r="C678">
        <v>20</v>
      </c>
      <c r="D678" t="s">
        <v>146</v>
      </c>
      <c r="E678" t="s">
        <v>38</v>
      </c>
      <c r="F678">
        <v>2629835</v>
      </c>
      <c r="G678">
        <v>17767</v>
      </c>
      <c r="H678">
        <f>Table14[[#This Row],[Size]]/1000</f>
        <v>17.766999999999999</v>
      </c>
    </row>
    <row r="679" spans="1:8" x14ac:dyDescent="0.2">
      <c r="A679" s="1">
        <v>3</v>
      </c>
      <c r="B679">
        <v>26</v>
      </c>
      <c r="C679">
        <v>20</v>
      </c>
      <c r="D679" t="s">
        <v>146</v>
      </c>
      <c r="E679" t="s">
        <v>38</v>
      </c>
      <c r="F679">
        <v>3966296</v>
      </c>
      <c r="G679">
        <v>12072</v>
      </c>
      <c r="H679">
        <f>Table14[[#This Row],[Size]]/1000</f>
        <v>12.071999999999999</v>
      </c>
    </row>
    <row r="680" spans="1:8" x14ac:dyDescent="0.2">
      <c r="A680" s="1">
        <v>3</v>
      </c>
      <c r="B680">
        <v>26</v>
      </c>
      <c r="C680">
        <v>20</v>
      </c>
      <c r="D680" t="s">
        <v>141</v>
      </c>
      <c r="E680" t="s">
        <v>133</v>
      </c>
      <c r="F680">
        <v>1534098</v>
      </c>
      <c r="G680">
        <v>8521</v>
      </c>
      <c r="H680">
        <f>Table14[[#This Row],[Size]]/1000</f>
        <v>8.5210000000000008</v>
      </c>
    </row>
    <row r="681" spans="1:8" x14ac:dyDescent="0.2">
      <c r="A681" s="1">
        <v>3</v>
      </c>
      <c r="B681">
        <v>26</v>
      </c>
      <c r="C681">
        <v>20</v>
      </c>
      <c r="D681" t="s">
        <v>141</v>
      </c>
      <c r="E681" t="s">
        <v>133</v>
      </c>
      <c r="F681">
        <v>1616298</v>
      </c>
      <c r="G681">
        <v>14350</v>
      </c>
      <c r="H681">
        <f>Table14[[#This Row],[Size]]/1000</f>
        <v>14.35</v>
      </c>
    </row>
    <row r="682" spans="1:8" x14ac:dyDescent="0.2">
      <c r="A682" s="1">
        <v>3</v>
      </c>
      <c r="B682">
        <v>26</v>
      </c>
      <c r="C682">
        <v>20</v>
      </c>
      <c r="D682" t="s">
        <v>141</v>
      </c>
      <c r="E682" t="s">
        <v>133</v>
      </c>
      <c r="F682">
        <v>1777149</v>
      </c>
      <c r="G682">
        <v>9392</v>
      </c>
      <c r="H682">
        <f>Table14[[#This Row],[Size]]/1000</f>
        <v>9.3919999999999995</v>
      </c>
    </row>
    <row r="683" spans="1:8" x14ac:dyDescent="0.2">
      <c r="A683" s="1">
        <v>3</v>
      </c>
      <c r="B683">
        <v>26</v>
      </c>
      <c r="C683">
        <v>20</v>
      </c>
      <c r="D683" t="s">
        <v>141</v>
      </c>
      <c r="E683" t="s">
        <v>133</v>
      </c>
      <c r="F683">
        <v>1876079</v>
      </c>
      <c r="G683">
        <v>7985</v>
      </c>
      <c r="H683">
        <f>Table14[[#This Row],[Size]]/1000</f>
        <v>7.9850000000000003</v>
      </c>
    </row>
    <row r="684" spans="1:8" x14ac:dyDescent="0.2">
      <c r="A684" s="1">
        <v>3</v>
      </c>
      <c r="B684">
        <v>26</v>
      </c>
      <c r="C684">
        <v>20</v>
      </c>
      <c r="D684" t="s">
        <v>141</v>
      </c>
      <c r="E684" t="s">
        <v>133</v>
      </c>
      <c r="F684">
        <v>1985242</v>
      </c>
      <c r="G684">
        <v>8923</v>
      </c>
      <c r="H684">
        <f>Table14[[#This Row],[Size]]/1000</f>
        <v>8.923</v>
      </c>
    </row>
    <row r="685" spans="1:8" x14ac:dyDescent="0.2">
      <c r="A685" s="1">
        <v>3</v>
      </c>
      <c r="B685">
        <v>26</v>
      </c>
      <c r="C685">
        <v>20</v>
      </c>
      <c r="D685" t="s">
        <v>141</v>
      </c>
      <c r="E685" t="s">
        <v>133</v>
      </c>
      <c r="F685">
        <v>2067081</v>
      </c>
      <c r="G685">
        <v>25070</v>
      </c>
      <c r="H685">
        <f>Table14[[#This Row],[Size]]/1000</f>
        <v>25.07</v>
      </c>
    </row>
    <row r="686" spans="1:8" x14ac:dyDescent="0.2">
      <c r="A686" s="1">
        <v>3</v>
      </c>
      <c r="B686">
        <v>26</v>
      </c>
      <c r="C686">
        <v>20</v>
      </c>
      <c r="D686" t="s">
        <v>141</v>
      </c>
      <c r="E686" t="s">
        <v>133</v>
      </c>
      <c r="F686">
        <v>2109046</v>
      </c>
      <c r="G686">
        <v>12876</v>
      </c>
      <c r="H686">
        <f>Table14[[#This Row],[Size]]/1000</f>
        <v>12.875999999999999</v>
      </c>
    </row>
    <row r="687" spans="1:8" x14ac:dyDescent="0.2">
      <c r="A687" s="1">
        <v>3</v>
      </c>
      <c r="B687">
        <v>26</v>
      </c>
      <c r="C687">
        <v>20</v>
      </c>
      <c r="D687" t="s">
        <v>141</v>
      </c>
      <c r="E687" t="s">
        <v>133</v>
      </c>
      <c r="F687">
        <v>2153610</v>
      </c>
      <c r="G687">
        <v>12876</v>
      </c>
      <c r="H687">
        <f>Table14[[#This Row],[Size]]/1000</f>
        <v>12.875999999999999</v>
      </c>
    </row>
    <row r="688" spans="1:8" x14ac:dyDescent="0.2">
      <c r="A688" s="1">
        <v>3</v>
      </c>
      <c r="B688">
        <v>26</v>
      </c>
      <c r="C688">
        <v>20</v>
      </c>
      <c r="D688" t="s">
        <v>141</v>
      </c>
      <c r="E688" t="s">
        <v>133</v>
      </c>
      <c r="F688">
        <v>2288076</v>
      </c>
      <c r="G688">
        <v>6176</v>
      </c>
      <c r="H688">
        <f>Table14[[#This Row],[Size]]/1000</f>
        <v>6.1760000000000002</v>
      </c>
    </row>
    <row r="689" spans="1:8" x14ac:dyDescent="0.2">
      <c r="A689" s="1">
        <v>3</v>
      </c>
      <c r="B689">
        <v>26</v>
      </c>
      <c r="C689">
        <v>20</v>
      </c>
      <c r="D689" t="s">
        <v>141</v>
      </c>
      <c r="E689" t="s">
        <v>133</v>
      </c>
      <c r="F689">
        <v>2569397</v>
      </c>
      <c r="G689">
        <v>10464</v>
      </c>
      <c r="H689">
        <f>Table14[[#This Row],[Size]]/1000</f>
        <v>10.464</v>
      </c>
    </row>
    <row r="690" spans="1:8" x14ac:dyDescent="0.2">
      <c r="A690" s="1">
        <v>3</v>
      </c>
      <c r="B690">
        <v>26</v>
      </c>
      <c r="C690">
        <v>20</v>
      </c>
      <c r="D690" t="s">
        <v>141</v>
      </c>
      <c r="E690" t="s">
        <v>133</v>
      </c>
      <c r="F690">
        <v>3712282</v>
      </c>
      <c r="G690">
        <v>15221</v>
      </c>
      <c r="H690">
        <f>Table14[[#This Row],[Size]]/1000</f>
        <v>15.221</v>
      </c>
    </row>
    <row r="691" spans="1:8" x14ac:dyDescent="0.2">
      <c r="A691" s="1">
        <v>3</v>
      </c>
      <c r="B691">
        <v>26</v>
      </c>
      <c r="C691">
        <v>20</v>
      </c>
      <c r="D691" t="s">
        <v>141</v>
      </c>
      <c r="E691" t="s">
        <v>133</v>
      </c>
      <c r="F691">
        <v>4044905</v>
      </c>
      <c r="G691">
        <v>15221</v>
      </c>
      <c r="H691">
        <f>Table14[[#This Row],[Size]]/1000</f>
        <v>15.221</v>
      </c>
    </row>
    <row r="692" spans="1:8" x14ac:dyDescent="0.2">
      <c r="A692" s="1">
        <v>3</v>
      </c>
      <c r="B692">
        <v>26</v>
      </c>
      <c r="C692">
        <v>20</v>
      </c>
      <c r="D692" t="s">
        <v>141</v>
      </c>
      <c r="E692" t="s">
        <v>38</v>
      </c>
      <c r="F692">
        <v>1424947</v>
      </c>
      <c r="G692">
        <v>6712</v>
      </c>
      <c r="H692">
        <f>Table14[[#This Row],[Size]]/1000</f>
        <v>6.7119999999999997</v>
      </c>
    </row>
    <row r="693" spans="1:8" x14ac:dyDescent="0.2">
      <c r="A693" s="1">
        <v>3</v>
      </c>
      <c r="B693">
        <v>26</v>
      </c>
      <c r="C693">
        <v>20</v>
      </c>
      <c r="D693" t="s">
        <v>141</v>
      </c>
      <c r="E693" t="s">
        <v>38</v>
      </c>
      <c r="F693">
        <v>1611936</v>
      </c>
      <c r="G693">
        <v>7583</v>
      </c>
      <c r="H693">
        <f>Table14[[#This Row],[Size]]/1000</f>
        <v>7.5830000000000002</v>
      </c>
    </row>
    <row r="694" spans="1:8" x14ac:dyDescent="0.2">
      <c r="A694" s="1">
        <v>3</v>
      </c>
      <c r="B694">
        <v>26</v>
      </c>
      <c r="C694">
        <v>20</v>
      </c>
      <c r="D694" t="s">
        <v>141</v>
      </c>
      <c r="E694" t="s">
        <v>38</v>
      </c>
      <c r="F694">
        <v>1678312</v>
      </c>
      <c r="G694">
        <v>15154</v>
      </c>
      <c r="H694">
        <f>Table14[[#This Row],[Size]]/1000</f>
        <v>15.154</v>
      </c>
    </row>
    <row r="695" spans="1:8" x14ac:dyDescent="0.2">
      <c r="A695" s="1">
        <v>3</v>
      </c>
      <c r="B695">
        <v>26</v>
      </c>
      <c r="C695">
        <v>20</v>
      </c>
      <c r="D695" t="s">
        <v>141</v>
      </c>
      <c r="E695" t="s">
        <v>38</v>
      </c>
      <c r="F695">
        <v>1852121</v>
      </c>
      <c r="G695">
        <v>9392</v>
      </c>
      <c r="H695">
        <f>Table14[[#This Row],[Size]]/1000</f>
        <v>9.3919999999999995</v>
      </c>
    </row>
    <row r="696" spans="1:8" x14ac:dyDescent="0.2">
      <c r="A696" s="1">
        <v>3</v>
      </c>
      <c r="B696">
        <v>26</v>
      </c>
      <c r="C696">
        <v>20</v>
      </c>
      <c r="D696" t="s">
        <v>141</v>
      </c>
      <c r="E696" t="s">
        <v>38</v>
      </c>
      <c r="F696">
        <v>1979869</v>
      </c>
      <c r="G696">
        <v>6310</v>
      </c>
      <c r="H696">
        <f>Table14[[#This Row],[Size]]/1000</f>
        <v>6.31</v>
      </c>
    </row>
    <row r="697" spans="1:8" x14ac:dyDescent="0.2">
      <c r="A697" s="1">
        <v>3</v>
      </c>
      <c r="B697">
        <v>26</v>
      </c>
      <c r="C697">
        <v>20</v>
      </c>
      <c r="D697" t="s">
        <v>141</v>
      </c>
      <c r="E697" t="s">
        <v>38</v>
      </c>
      <c r="F697">
        <v>2034917</v>
      </c>
      <c r="G697">
        <v>5707</v>
      </c>
      <c r="H697">
        <f>Table14[[#This Row],[Size]]/1000</f>
        <v>5.7069999999999999</v>
      </c>
    </row>
    <row r="698" spans="1:8" x14ac:dyDescent="0.2">
      <c r="A698" s="1">
        <v>3</v>
      </c>
      <c r="B698">
        <v>26</v>
      </c>
      <c r="C698">
        <v>20</v>
      </c>
      <c r="D698" t="s">
        <v>141</v>
      </c>
      <c r="E698" t="s">
        <v>38</v>
      </c>
      <c r="F698">
        <v>2076181</v>
      </c>
      <c r="G698">
        <v>25070</v>
      </c>
      <c r="H698">
        <f>Table14[[#This Row],[Size]]/1000</f>
        <v>25.07</v>
      </c>
    </row>
    <row r="699" spans="1:8" x14ac:dyDescent="0.2">
      <c r="A699" s="1">
        <v>3</v>
      </c>
      <c r="B699">
        <v>26</v>
      </c>
      <c r="C699">
        <v>20</v>
      </c>
      <c r="D699" t="s">
        <v>141</v>
      </c>
      <c r="E699" t="s">
        <v>38</v>
      </c>
      <c r="F699">
        <v>2117270</v>
      </c>
      <c r="G699">
        <v>12876</v>
      </c>
      <c r="H699">
        <f>Table14[[#This Row],[Size]]/1000</f>
        <v>12.875999999999999</v>
      </c>
    </row>
    <row r="700" spans="1:8" x14ac:dyDescent="0.2">
      <c r="A700" s="1">
        <v>3</v>
      </c>
      <c r="B700">
        <v>26</v>
      </c>
      <c r="C700">
        <v>20</v>
      </c>
      <c r="D700" t="s">
        <v>141</v>
      </c>
      <c r="E700" t="s">
        <v>38</v>
      </c>
      <c r="F700">
        <v>2280928</v>
      </c>
      <c r="G700">
        <v>14149</v>
      </c>
      <c r="H700">
        <f>Table14[[#This Row],[Size]]/1000</f>
        <v>14.148999999999999</v>
      </c>
    </row>
    <row r="701" spans="1:8" x14ac:dyDescent="0.2">
      <c r="A701" s="1">
        <v>3</v>
      </c>
      <c r="B701">
        <v>26</v>
      </c>
      <c r="C701">
        <v>20</v>
      </c>
      <c r="D701" t="s">
        <v>141</v>
      </c>
      <c r="E701" t="s">
        <v>38</v>
      </c>
      <c r="F701">
        <v>2525990</v>
      </c>
      <c r="G701">
        <v>5774</v>
      </c>
      <c r="H701">
        <f>Table14[[#This Row],[Size]]/1000</f>
        <v>5.774</v>
      </c>
    </row>
    <row r="702" spans="1:8" x14ac:dyDescent="0.2">
      <c r="A702" s="1">
        <v>3</v>
      </c>
      <c r="B702">
        <v>26</v>
      </c>
      <c r="C702">
        <v>20</v>
      </c>
      <c r="D702" t="s">
        <v>141</v>
      </c>
      <c r="E702" t="s">
        <v>38</v>
      </c>
      <c r="F702">
        <v>2630089</v>
      </c>
      <c r="G702">
        <v>7449</v>
      </c>
      <c r="H702">
        <f>Table14[[#This Row],[Size]]/1000</f>
        <v>7.4489999999999998</v>
      </c>
    </row>
    <row r="703" spans="1:8" x14ac:dyDescent="0.2">
      <c r="A703" s="1">
        <v>3</v>
      </c>
      <c r="B703">
        <v>26</v>
      </c>
      <c r="C703">
        <v>20</v>
      </c>
      <c r="D703" t="s">
        <v>141</v>
      </c>
      <c r="E703" t="s">
        <v>38</v>
      </c>
      <c r="F703">
        <v>3966648</v>
      </c>
      <c r="G703">
        <v>15221</v>
      </c>
      <c r="H703">
        <f>Table14[[#This Row],[Size]]/1000</f>
        <v>15.221</v>
      </c>
    </row>
    <row r="704" spans="1:8" x14ac:dyDescent="0.2">
      <c r="A704" s="1">
        <v>3</v>
      </c>
      <c r="B704">
        <v>26</v>
      </c>
      <c r="C704">
        <v>30</v>
      </c>
      <c r="D704" t="s">
        <v>140</v>
      </c>
      <c r="E704" t="s">
        <v>133</v>
      </c>
      <c r="F704">
        <v>1533411</v>
      </c>
      <c r="G704">
        <v>31100</v>
      </c>
      <c r="H704">
        <f>Table14[[#This Row],[Size]]/1000</f>
        <v>31.1</v>
      </c>
    </row>
    <row r="705" spans="1:8" x14ac:dyDescent="0.2">
      <c r="A705" s="1">
        <v>3</v>
      </c>
      <c r="B705">
        <v>26</v>
      </c>
      <c r="C705">
        <v>30</v>
      </c>
      <c r="D705" t="s">
        <v>140</v>
      </c>
      <c r="E705" t="s">
        <v>133</v>
      </c>
      <c r="F705">
        <v>1615700</v>
      </c>
      <c r="G705">
        <v>35790</v>
      </c>
      <c r="H705">
        <f>Table14[[#This Row],[Size]]/1000</f>
        <v>35.79</v>
      </c>
    </row>
    <row r="706" spans="1:8" x14ac:dyDescent="0.2">
      <c r="A706" s="1">
        <v>3</v>
      </c>
      <c r="B706">
        <v>26</v>
      </c>
      <c r="C706">
        <v>30</v>
      </c>
      <c r="D706" t="s">
        <v>140</v>
      </c>
      <c r="E706" t="s">
        <v>133</v>
      </c>
      <c r="F706">
        <v>1776456</v>
      </c>
      <c r="G706">
        <v>16628</v>
      </c>
      <c r="H706">
        <f>Table14[[#This Row],[Size]]/1000</f>
        <v>16.628</v>
      </c>
    </row>
    <row r="707" spans="1:8" x14ac:dyDescent="0.2">
      <c r="A707" s="1">
        <v>3</v>
      </c>
      <c r="B707">
        <v>26</v>
      </c>
      <c r="C707">
        <v>30</v>
      </c>
      <c r="D707" t="s">
        <v>140</v>
      </c>
      <c r="E707" t="s">
        <v>133</v>
      </c>
      <c r="F707">
        <v>1875392</v>
      </c>
      <c r="G707">
        <v>21787</v>
      </c>
      <c r="H707">
        <f>Table14[[#This Row],[Size]]/1000</f>
        <v>21.786999999999999</v>
      </c>
    </row>
    <row r="708" spans="1:8" x14ac:dyDescent="0.2">
      <c r="A708" s="1">
        <v>3</v>
      </c>
      <c r="B708">
        <v>26</v>
      </c>
      <c r="C708">
        <v>30</v>
      </c>
      <c r="D708" t="s">
        <v>140</v>
      </c>
      <c r="E708" t="s">
        <v>133</v>
      </c>
      <c r="F708">
        <v>1984546</v>
      </c>
      <c r="G708">
        <v>16025</v>
      </c>
      <c r="H708">
        <f>Table14[[#This Row],[Size]]/1000</f>
        <v>16.024999999999999</v>
      </c>
    </row>
    <row r="709" spans="1:8" x14ac:dyDescent="0.2">
      <c r="A709" s="1">
        <v>3</v>
      </c>
      <c r="B709">
        <v>26</v>
      </c>
      <c r="C709">
        <v>30</v>
      </c>
      <c r="D709" t="s">
        <v>140</v>
      </c>
      <c r="E709" t="s">
        <v>133</v>
      </c>
      <c r="F709">
        <v>2065894</v>
      </c>
      <c r="G709">
        <v>9124</v>
      </c>
      <c r="H709">
        <f>Table14[[#This Row],[Size]]/1000</f>
        <v>9.1240000000000006</v>
      </c>
    </row>
    <row r="710" spans="1:8" x14ac:dyDescent="0.2">
      <c r="A710" s="1">
        <v>3</v>
      </c>
      <c r="B710">
        <v>26</v>
      </c>
      <c r="C710">
        <v>30</v>
      </c>
      <c r="D710" t="s">
        <v>140</v>
      </c>
      <c r="E710" t="s">
        <v>133</v>
      </c>
      <c r="F710">
        <v>2107872</v>
      </c>
      <c r="G710">
        <v>6712</v>
      </c>
      <c r="H710">
        <f>Table14[[#This Row],[Size]]/1000</f>
        <v>6.7119999999999997</v>
      </c>
    </row>
    <row r="711" spans="1:8" x14ac:dyDescent="0.2">
      <c r="A711" s="1">
        <v>3</v>
      </c>
      <c r="B711">
        <v>26</v>
      </c>
      <c r="C711">
        <v>30</v>
      </c>
      <c r="D711" t="s">
        <v>140</v>
      </c>
      <c r="E711" t="s">
        <v>133</v>
      </c>
      <c r="F711">
        <v>2152853</v>
      </c>
      <c r="G711">
        <v>6712</v>
      </c>
      <c r="H711">
        <f>Table14[[#This Row],[Size]]/1000</f>
        <v>6.7119999999999997</v>
      </c>
    </row>
    <row r="712" spans="1:8" x14ac:dyDescent="0.2">
      <c r="A712" s="1">
        <v>3</v>
      </c>
      <c r="B712">
        <v>26</v>
      </c>
      <c r="C712">
        <v>30</v>
      </c>
      <c r="D712" t="s">
        <v>140</v>
      </c>
      <c r="E712" t="s">
        <v>133</v>
      </c>
      <c r="F712">
        <v>2287381</v>
      </c>
      <c r="G712">
        <v>13412</v>
      </c>
      <c r="H712">
        <f>Table14[[#This Row],[Size]]/1000</f>
        <v>13.412000000000001</v>
      </c>
    </row>
    <row r="713" spans="1:8" x14ac:dyDescent="0.2">
      <c r="A713" s="1">
        <v>3</v>
      </c>
      <c r="B713">
        <v>26</v>
      </c>
      <c r="C713">
        <v>30</v>
      </c>
      <c r="D713" t="s">
        <v>140</v>
      </c>
      <c r="E713" t="s">
        <v>133</v>
      </c>
      <c r="F713">
        <v>2568672</v>
      </c>
      <c r="G713">
        <v>17633</v>
      </c>
      <c r="H713">
        <f>Table14[[#This Row],[Size]]/1000</f>
        <v>17.632999999999999</v>
      </c>
    </row>
    <row r="714" spans="1:8" x14ac:dyDescent="0.2">
      <c r="A714" s="1">
        <v>3</v>
      </c>
      <c r="B714">
        <v>26</v>
      </c>
      <c r="C714">
        <v>30</v>
      </c>
      <c r="D714" t="s">
        <v>140</v>
      </c>
      <c r="E714" t="s">
        <v>133</v>
      </c>
      <c r="F714">
        <v>3711525</v>
      </c>
      <c r="G714">
        <v>9124</v>
      </c>
      <c r="H714">
        <f>Table14[[#This Row],[Size]]/1000</f>
        <v>9.1240000000000006</v>
      </c>
    </row>
    <row r="715" spans="1:8" x14ac:dyDescent="0.2">
      <c r="A715" s="1">
        <v>3</v>
      </c>
      <c r="B715">
        <v>26</v>
      </c>
      <c r="C715">
        <v>30</v>
      </c>
      <c r="D715" t="s">
        <v>140</v>
      </c>
      <c r="E715" t="s">
        <v>133</v>
      </c>
      <c r="F715">
        <v>4044184</v>
      </c>
      <c r="G715">
        <v>9124</v>
      </c>
      <c r="H715">
        <f>Table14[[#This Row],[Size]]/1000</f>
        <v>9.1240000000000006</v>
      </c>
    </row>
    <row r="716" spans="1:8" x14ac:dyDescent="0.2">
      <c r="A716" s="1">
        <v>3</v>
      </c>
      <c r="B716">
        <v>26</v>
      </c>
      <c r="C716">
        <v>30</v>
      </c>
      <c r="D716" t="s">
        <v>140</v>
      </c>
      <c r="E716" t="s">
        <v>38</v>
      </c>
      <c r="F716">
        <v>1424132</v>
      </c>
      <c r="G716">
        <v>19509</v>
      </c>
      <c r="H716">
        <f>Table14[[#This Row],[Size]]/1000</f>
        <v>19.509</v>
      </c>
    </row>
    <row r="717" spans="1:8" x14ac:dyDescent="0.2">
      <c r="A717" s="1">
        <v>3</v>
      </c>
      <c r="B717">
        <v>26</v>
      </c>
      <c r="C717">
        <v>30</v>
      </c>
      <c r="D717" t="s">
        <v>140</v>
      </c>
      <c r="E717" t="s">
        <v>38</v>
      </c>
      <c r="F717">
        <v>1611258</v>
      </c>
      <c r="G717">
        <v>28487</v>
      </c>
      <c r="H717">
        <f>Table14[[#This Row],[Size]]/1000</f>
        <v>28.486999999999998</v>
      </c>
    </row>
    <row r="718" spans="1:8" x14ac:dyDescent="0.2">
      <c r="A718" s="1">
        <v>3</v>
      </c>
      <c r="B718">
        <v>26</v>
      </c>
      <c r="C718">
        <v>30</v>
      </c>
      <c r="D718" t="s">
        <v>140</v>
      </c>
      <c r="E718" t="s">
        <v>38</v>
      </c>
      <c r="F718">
        <v>1677712</v>
      </c>
      <c r="G718">
        <v>29492</v>
      </c>
      <c r="H718">
        <f>Table14[[#This Row],[Size]]/1000</f>
        <v>29.492000000000001</v>
      </c>
    </row>
    <row r="719" spans="1:8" x14ac:dyDescent="0.2">
      <c r="A719" s="1">
        <v>3</v>
      </c>
      <c r="B719">
        <v>26</v>
      </c>
      <c r="C719">
        <v>30</v>
      </c>
      <c r="D719" t="s">
        <v>140</v>
      </c>
      <c r="E719" t="s">
        <v>38</v>
      </c>
      <c r="F719">
        <v>1851512</v>
      </c>
      <c r="G719">
        <v>16628</v>
      </c>
      <c r="H719">
        <f>Table14[[#This Row],[Size]]/1000</f>
        <v>16.628</v>
      </c>
    </row>
    <row r="720" spans="1:8" x14ac:dyDescent="0.2">
      <c r="A720" s="1">
        <v>3</v>
      </c>
      <c r="B720">
        <v>26</v>
      </c>
      <c r="C720">
        <v>30</v>
      </c>
      <c r="D720" t="s">
        <v>140</v>
      </c>
      <c r="E720" t="s">
        <v>38</v>
      </c>
      <c r="F720">
        <v>1979264</v>
      </c>
      <c r="G720">
        <v>13546</v>
      </c>
      <c r="H720">
        <f>Table14[[#This Row],[Size]]/1000</f>
        <v>13.545999999999999</v>
      </c>
    </row>
    <row r="721" spans="1:8" x14ac:dyDescent="0.2">
      <c r="A721" s="1">
        <v>3</v>
      </c>
      <c r="B721">
        <v>26</v>
      </c>
      <c r="C721">
        <v>30</v>
      </c>
      <c r="D721" t="s">
        <v>140</v>
      </c>
      <c r="E721" t="s">
        <v>38</v>
      </c>
      <c r="F721">
        <v>2033883</v>
      </c>
      <c r="G721">
        <v>7985</v>
      </c>
      <c r="H721">
        <f>Table14[[#This Row],[Size]]/1000</f>
        <v>7.9850000000000003</v>
      </c>
    </row>
    <row r="722" spans="1:8" x14ac:dyDescent="0.2">
      <c r="A722" s="1">
        <v>3</v>
      </c>
      <c r="B722">
        <v>26</v>
      </c>
      <c r="C722">
        <v>30</v>
      </c>
      <c r="D722" t="s">
        <v>140</v>
      </c>
      <c r="E722" t="s">
        <v>38</v>
      </c>
      <c r="F722">
        <v>2075517</v>
      </c>
      <c r="G722">
        <v>12742</v>
      </c>
      <c r="H722">
        <f>Table14[[#This Row],[Size]]/1000</f>
        <v>12.742000000000001</v>
      </c>
    </row>
    <row r="723" spans="1:8" x14ac:dyDescent="0.2">
      <c r="A723" s="1">
        <v>3</v>
      </c>
      <c r="B723">
        <v>26</v>
      </c>
      <c r="C723">
        <v>30</v>
      </c>
      <c r="D723" t="s">
        <v>140</v>
      </c>
      <c r="E723" t="s">
        <v>38</v>
      </c>
      <c r="F723">
        <v>2116603</v>
      </c>
      <c r="G723">
        <v>6712</v>
      </c>
      <c r="H723">
        <f>Table14[[#This Row],[Size]]/1000</f>
        <v>6.7119999999999997</v>
      </c>
    </row>
    <row r="724" spans="1:8" x14ac:dyDescent="0.2">
      <c r="A724" s="1">
        <v>3</v>
      </c>
      <c r="B724">
        <v>26</v>
      </c>
      <c r="C724">
        <v>30</v>
      </c>
      <c r="D724" t="s">
        <v>140</v>
      </c>
      <c r="E724" t="s">
        <v>38</v>
      </c>
      <c r="F724">
        <v>2280260</v>
      </c>
      <c r="G724">
        <v>7985</v>
      </c>
      <c r="H724">
        <f>Table14[[#This Row],[Size]]/1000</f>
        <v>7.9850000000000003</v>
      </c>
    </row>
    <row r="725" spans="1:8" x14ac:dyDescent="0.2">
      <c r="A725" s="1">
        <v>3</v>
      </c>
      <c r="B725">
        <v>26</v>
      </c>
      <c r="C725">
        <v>30</v>
      </c>
      <c r="D725" t="s">
        <v>140</v>
      </c>
      <c r="E725" t="s">
        <v>38</v>
      </c>
      <c r="F725">
        <v>2525379</v>
      </c>
      <c r="G725">
        <v>13077</v>
      </c>
      <c r="H725">
        <f>Table14[[#This Row],[Size]]/1000</f>
        <v>13.077</v>
      </c>
    </row>
    <row r="726" spans="1:8" x14ac:dyDescent="0.2">
      <c r="A726" s="1">
        <v>3</v>
      </c>
      <c r="B726">
        <v>26</v>
      </c>
      <c r="C726">
        <v>30</v>
      </c>
      <c r="D726" t="s">
        <v>140</v>
      </c>
      <c r="E726" t="s">
        <v>38</v>
      </c>
      <c r="F726">
        <v>2629484</v>
      </c>
      <c r="G726">
        <v>14752</v>
      </c>
      <c r="H726">
        <f>Table14[[#This Row],[Size]]/1000</f>
        <v>14.752000000000001</v>
      </c>
    </row>
    <row r="727" spans="1:8" x14ac:dyDescent="0.2">
      <c r="A727" s="1">
        <v>3</v>
      </c>
      <c r="B727">
        <v>26</v>
      </c>
      <c r="C727">
        <v>30</v>
      </c>
      <c r="D727" t="s">
        <v>140</v>
      </c>
      <c r="E727" t="s">
        <v>38</v>
      </c>
      <c r="F727">
        <v>3965947</v>
      </c>
      <c r="G727">
        <v>9124</v>
      </c>
      <c r="H727">
        <f>Table14[[#This Row],[Size]]/1000</f>
        <v>9.1240000000000006</v>
      </c>
    </row>
    <row r="728" spans="1:8" x14ac:dyDescent="0.2">
      <c r="A728" s="1">
        <v>3</v>
      </c>
      <c r="B728">
        <v>26</v>
      </c>
      <c r="C728">
        <v>30</v>
      </c>
      <c r="D728" t="s">
        <v>146</v>
      </c>
      <c r="E728" t="s">
        <v>133</v>
      </c>
      <c r="F728">
        <v>1534932</v>
      </c>
      <c r="G728">
        <v>8722</v>
      </c>
      <c r="H728">
        <f>Table14[[#This Row],[Size]]/1000</f>
        <v>8.7219999999999995</v>
      </c>
    </row>
    <row r="729" spans="1:8" x14ac:dyDescent="0.2">
      <c r="A729" s="1">
        <v>3</v>
      </c>
      <c r="B729">
        <v>26</v>
      </c>
      <c r="C729">
        <v>30</v>
      </c>
      <c r="D729" t="s">
        <v>146</v>
      </c>
      <c r="E729" t="s">
        <v>133</v>
      </c>
      <c r="F729">
        <v>1616914</v>
      </c>
      <c r="G729">
        <v>8655</v>
      </c>
      <c r="H729">
        <f>Table14[[#This Row],[Size]]/1000</f>
        <v>8.6549999999999994</v>
      </c>
    </row>
    <row r="730" spans="1:8" x14ac:dyDescent="0.2">
      <c r="A730" s="1">
        <v>3</v>
      </c>
      <c r="B730">
        <v>26</v>
      </c>
      <c r="C730">
        <v>30</v>
      </c>
      <c r="D730" t="s">
        <v>146</v>
      </c>
      <c r="E730" t="s">
        <v>133</v>
      </c>
      <c r="F730">
        <v>1777258</v>
      </c>
      <c r="G730">
        <v>13010</v>
      </c>
      <c r="H730">
        <f>Table14[[#This Row],[Size]]/1000</f>
        <v>13.01</v>
      </c>
    </row>
    <row r="731" spans="1:8" x14ac:dyDescent="0.2">
      <c r="A731" s="1">
        <v>3</v>
      </c>
      <c r="B731">
        <v>26</v>
      </c>
      <c r="C731">
        <v>30</v>
      </c>
      <c r="D731" t="s">
        <v>146</v>
      </c>
      <c r="E731" t="s">
        <v>133</v>
      </c>
      <c r="F731">
        <v>1876897</v>
      </c>
      <c r="G731">
        <v>8521</v>
      </c>
      <c r="H731">
        <f>Table14[[#This Row],[Size]]/1000</f>
        <v>8.5210000000000008</v>
      </c>
    </row>
    <row r="732" spans="1:8" x14ac:dyDescent="0.2">
      <c r="A732" s="1">
        <v>3</v>
      </c>
      <c r="B732">
        <v>26</v>
      </c>
      <c r="C732">
        <v>30</v>
      </c>
      <c r="D732" t="s">
        <v>146</v>
      </c>
      <c r="E732" t="s">
        <v>133</v>
      </c>
      <c r="F732">
        <v>1985839</v>
      </c>
      <c r="G732">
        <v>6109</v>
      </c>
      <c r="H732">
        <f>Table14[[#This Row],[Size]]/1000</f>
        <v>6.109</v>
      </c>
    </row>
    <row r="733" spans="1:8" x14ac:dyDescent="0.2">
      <c r="A733" s="1">
        <v>3</v>
      </c>
      <c r="B733">
        <v>26</v>
      </c>
      <c r="C733">
        <v>30</v>
      </c>
      <c r="D733" t="s">
        <v>146</v>
      </c>
      <c r="E733" t="s">
        <v>133</v>
      </c>
      <c r="F733">
        <v>2066827</v>
      </c>
      <c r="G733">
        <v>5908</v>
      </c>
      <c r="H733">
        <f>Table14[[#This Row],[Size]]/1000</f>
        <v>5.9080000000000004</v>
      </c>
    </row>
    <row r="734" spans="1:8" x14ac:dyDescent="0.2">
      <c r="A734" s="1">
        <v>3</v>
      </c>
      <c r="B734">
        <v>26</v>
      </c>
      <c r="C734">
        <v>30</v>
      </c>
      <c r="D734" t="s">
        <v>146</v>
      </c>
      <c r="E734" t="s">
        <v>133</v>
      </c>
      <c r="F734">
        <v>2108870</v>
      </c>
      <c r="G734">
        <v>16360</v>
      </c>
      <c r="H734">
        <f>Table14[[#This Row],[Size]]/1000</f>
        <v>16.36</v>
      </c>
    </row>
    <row r="735" spans="1:8" x14ac:dyDescent="0.2">
      <c r="A735" s="1">
        <v>3</v>
      </c>
      <c r="B735">
        <v>26</v>
      </c>
      <c r="C735">
        <v>30</v>
      </c>
      <c r="D735" t="s">
        <v>146</v>
      </c>
      <c r="E735" t="s">
        <v>133</v>
      </c>
      <c r="F735">
        <v>2153681</v>
      </c>
      <c r="G735">
        <v>16360</v>
      </c>
      <c r="H735">
        <f>Table14[[#This Row],[Size]]/1000</f>
        <v>16.36</v>
      </c>
    </row>
    <row r="736" spans="1:8" x14ac:dyDescent="0.2">
      <c r="A736" s="1">
        <v>3</v>
      </c>
      <c r="B736">
        <v>26</v>
      </c>
      <c r="C736">
        <v>30</v>
      </c>
      <c r="D736" t="s">
        <v>146</v>
      </c>
      <c r="E736" t="s">
        <v>133</v>
      </c>
      <c r="F736">
        <v>2288153</v>
      </c>
      <c r="G736">
        <v>9727</v>
      </c>
      <c r="H736">
        <f>Table14[[#This Row],[Size]]/1000</f>
        <v>9.7270000000000003</v>
      </c>
    </row>
    <row r="737" spans="1:8" x14ac:dyDescent="0.2">
      <c r="A737" s="1">
        <v>3</v>
      </c>
      <c r="B737">
        <v>26</v>
      </c>
      <c r="C737">
        <v>30</v>
      </c>
      <c r="D737" t="s">
        <v>146</v>
      </c>
      <c r="E737" t="s">
        <v>133</v>
      </c>
      <c r="F737">
        <v>2569829</v>
      </c>
      <c r="G737">
        <v>5908</v>
      </c>
      <c r="H737">
        <f>Table14[[#This Row],[Size]]/1000</f>
        <v>5.9080000000000004</v>
      </c>
    </row>
    <row r="738" spans="1:8" x14ac:dyDescent="0.2">
      <c r="A738" s="1">
        <v>3</v>
      </c>
      <c r="B738">
        <v>26</v>
      </c>
      <c r="C738">
        <v>30</v>
      </c>
      <c r="D738" t="s">
        <v>146</v>
      </c>
      <c r="E738" t="s">
        <v>133</v>
      </c>
      <c r="F738">
        <v>3712326</v>
      </c>
      <c r="G738">
        <v>5372</v>
      </c>
      <c r="H738">
        <f>Table14[[#This Row],[Size]]/1000</f>
        <v>5.3719999999999999</v>
      </c>
    </row>
    <row r="739" spans="1:8" x14ac:dyDescent="0.2">
      <c r="A739" s="1">
        <v>3</v>
      </c>
      <c r="B739">
        <v>26</v>
      </c>
      <c r="C739">
        <v>30</v>
      </c>
      <c r="D739" t="s">
        <v>146</v>
      </c>
      <c r="E739" t="s">
        <v>133</v>
      </c>
      <c r="F739">
        <v>4044949</v>
      </c>
      <c r="G739">
        <v>5372</v>
      </c>
      <c r="H739">
        <f>Table14[[#This Row],[Size]]/1000</f>
        <v>5.3719999999999999</v>
      </c>
    </row>
    <row r="740" spans="1:8" x14ac:dyDescent="0.2">
      <c r="A740" s="1">
        <v>3</v>
      </c>
      <c r="B740">
        <v>26</v>
      </c>
      <c r="C740">
        <v>30</v>
      </c>
      <c r="D740" t="s">
        <v>146</v>
      </c>
      <c r="E740" t="s">
        <v>38</v>
      </c>
      <c r="F740">
        <v>1425687</v>
      </c>
      <c r="G740">
        <v>6712</v>
      </c>
      <c r="H740">
        <f>Table14[[#This Row],[Size]]/1000</f>
        <v>6.7119999999999997</v>
      </c>
    </row>
    <row r="741" spans="1:8" x14ac:dyDescent="0.2">
      <c r="A741" s="1">
        <v>3</v>
      </c>
      <c r="B741">
        <v>26</v>
      </c>
      <c r="C741">
        <v>30</v>
      </c>
      <c r="D741" t="s">
        <v>146</v>
      </c>
      <c r="E741" t="s">
        <v>38</v>
      </c>
      <c r="F741">
        <v>1612674</v>
      </c>
      <c r="G741">
        <v>7248</v>
      </c>
      <c r="H741">
        <f>Table14[[#This Row],[Size]]/1000</f>
        <v>7.2480000000000002</v>
      </c>
    </row>
    <row r="742" spans="1:8" x14ac:dyDescent="0.2">
      <c r="A742" s="1">
        <v>3</v>
      </c>
      <c r="B742">
        <v>26</v>
      </c>
      <c r="C742">
        <v>30</v>
      </c>
      <c r="D742" t="s">
        <v>146</v>
      </c>
      <c r="E742" t="s">
        <v>38</v>
      </c>
      <c r="F742">
        <v>1678664</v>
      </c>
      <c r="G742">
        <v>5841</v>
      </c>
      <c r="H742">
        <f>Table14[[#This Row],[Size]]/1000</f>
        <v>5.8410000000000002</v>
      </c>
    </row>
    <row r="743" spans="1:8" x14ac:dyDescent="0.2">
      <c r="A743" s="1">
        <v>3</v>
      </c>
      <c r="B743">
        <v>26</v>
      </c>
      <c r="C743">
        <v>30</v>
      </c>
      <c r="D743" t="s">
        <v>146</v>
      </c>
      <c r="E743" t="s">
        <v>38</v>
      </c>
      <c r="F743">
        <v>1852166</v>
      </c>
      <c r="G743">
        <v>13010</v>
      </c>
      <c r="H743">
        <f>Table14[[#This Row],[Size]]/1000</f>
        <v>13.01</v>
      </c>
    </row>
    <row r="744" spans="1:8" x14ac:dyDescent="0.2">
      <c r="A744" s="1">
        <v>3</v>
      </c>
      <c r="B744">
        <v>26</v>
      </c>
      <c r="C744">
        <v>30</v>
      </c>
      <c r="D744" t="s">
        <v>146</v>
      </c>
      <c r="E744" t="s">
        <v>38</v>
      </c>
      <c r="F744">
        <v>1979915</v>
      </c>
      <c r="G744">
        <v>10196</v>
      </c>
      <c r="H744">
        <f>Table14[[#This Row],[Size]]/1000</f>
        <v>10.196</v>
      </c>
    </row>
    <row r="745" spans="1:8" x14ac:dyDescent="0.2">
      <c r="A745" s="1">
        <v>3</v>
      </c>
      <c r="B745">
        <v>26</v>
      </c>
      <c r="C745">
        <v>30</v>
      </c>
      <c r="D745" t="s">
        <v>146</v>
      </c>
      <c r="E745" t="s">
        <v>38</v>
      </c>
      <c r="F745">
        <v>2034658</v>
      </c>
      <c r="G745">
        <v>5640</v>
      </c>
      <c r="H745">
        <f>Table14[[#This Row],[Size]]/1000</f>
        <v>5.64</v>
      </c>
    </row>
    <row r="746" spans="1:8" x14ac:dyDescent="0.2">
      <c r="A746" s="1">
        <v>3</v>
      </c>
      <c r="B746">
        <v>26</v>
      </c>
      <c r="C746">
        <v>30</v>
      </c>
      <c r="D746" t="s">
        <v>146</v>
      </c>
      <c r="E746" t="s">
        <v>38</v>
      </c>
      <c r="F746">
        <v>2076133</v>
      </c>
      <c r="G746">
        <v>7650</v>
      </c>
      <c r="H746">
        <f>Table14[[#This Row],[Size]]/1000</f>
        <v>7.65</v>
      </c>
    </row>
    <row r="747" spans="1:8" x14ac:dyDescent="0.2">
      <c r="A747" s="1">
        <v>3</v>
      </c>
      <c r="B747">
        <v>26</v>
      </c>
      <c r="C747">
        <v>30</v>
      </c>
      <c r="D747" t="s">
        <v>146</v>
      </c>
      <c r="E747" t="s">
        <v>38</v>
      </c>
      <c r="F747">
        <v>2117284</v>
      </c>
      <c r="G747">
        <v>16360</v>
      </c>
      <c r="H747">
        <f>Table14[[#This Row],[Size]]/1000</f>
        <v>16.36</v>
      </c>
    </row>
    <row r="748" spans="1:8" x14ac:dyDescent="0.2">
      <c r="A748" s="1">
        <v>3</v>
      </c>
      <c r="B748">
        <v>26</v>
      </c>
      <c r="C748">
        <v>30</v>
      </c>
      <c r="D748" t="s">
        <v>146</v>
      </c>
      <c r="E748" t="s">
        <v>38</v>
      </c>
      <c r="F748">
        <v>2280942</v>
      </c>
      <c r="G748">
        <v>17968</v>
      </c>
      <c r="H748">
        <f>Table14[[#This Row],[Size]]/1000</f>
        <v>17.968</v>
      </c>
    </row>
    <row r="749" spans="1:8" x14ac:dyDescent="0.2">
      <c r="A749" s="1">
        <v>3</v>
      </c>
      <c r="B749">
        <v>26</v>
      </c>
      <c r="C749">
        <v>30</v>
      </c>
      <c r="D749" t="s">
        <v>146</v>
      </c>
      <c r="E749" t="s">
        <v>38</v>
      </c>
      <c r="F749">
        <v>2526685</v>
      </c>
      <c r="G749">
        <v>9459</v>
      </c>
      <c r="H749">
        <f>Table14[[#This Row],[Size]]/1000</f>
        <v>9.4589999999999996</v>
      </c>
    </row>
    <row r="750" spans="1:8" x14ac:dyDescent="0.2">
      <c r="A750" s="1">
        <v>3</v>
      </c>
      <c r="B750">
        <v>26</v>
      </c>
      <c r="C750">
        <v>30</v>
      </c>
      <c r="D750" t="s">
        <v>146</v>
      </c>
      <c r="E750" t="s">
        <v>38</v>
      </c>
      <c r="F750">
        <v>2630689</v>
      </c>
      <c r="G750">
        <v>11067</v>
      </c>
      <c r="H750">
        <f>Table14[[#This Row],[Size]]/1000</f>
        <v>11.067</v>
      </c>
    </row>
    <row r="751" spans="1:8" x14ac:dyDescent="0.2">
      <c r="A751" s="1">
        <v>3</v>
      </c>
      <c r="B751">
        <v>26</v>
      </c>
      <c r="C751">
        <v>30</v>
      </c>
      <c r="D751" t="s">
        <v>146</v>
      </c>
      <c r="E751" t="s">
        <v>38</v>
      </c>
      <c r="F751">
        <v>3966604</v>
      </c>
      <c r="G751">
        <v>5372</v>
      </c>
      <c r="H751">
        <f>Table14[[#This Row],[Size]]/1000</f>
        <v>5.3719999999999999</v>
      </c>
    </row>
    <row r="752" spans="1:8" x14ac:dyDescent="0.2">
      <c r="A752" s="1">
        <v>3</v>
      </c>
      <c r="B752">
        <v>26</v>
      </c>
      <c r="C752">
        <v>30</v>
      </c>
      <c r="D752" t="s">
        <v>141</v>
      </c>
      <c r="E752" t="s">
        <v>133</v>
      </c>
      <c r="F752">
        <v>1534193</v>
      </c>
      <c r="G752">
        <v>16293</v>
      </c>
      <c r="H752">
        <f>Table14[[#This Row],[Size]]/1000</f>
        <v>16.292999999999999</v>
      </c>
    </row>
    <row r="753" spans="1:8" x14ac:dyDescent="0.2">
      <c r="A753" s="1">
        <v>3</v>
      </c>
      <c r="B753">
        <v>26</v>
      </c>
      <c r="C753">
        <v>30</v>
      </c>
      <c r="D753" t="s">
        <v>141</v>
      </c>
      <c r="E753" t="s">
        <v>133</v>
      </c>
      <c r="F753">
        <v>1616520</v>
      </c>
      <c r="G753">
        <v>25338</v>
      </c>
      <c r="H753">
        <f>Table14[[#This Row],[Size]]/1000</f>
        <v>25.338000000000001</v>
      </c>
    </row>
    <row r="754" spans="1:8" x14ac:dyDescent="0.2">
      <c r="A754" s="1">
        <v>3</v>
      </c>
      <c r="B754">
        <v>26</v>
      </c>
      <c r="C754">
        <v>30</v>
      </c>
      <c r="D754" t="s">
        <v>141</v>
      </c>
      <c r="E754" t="s">
        <v>133</v>
      </c>
      <c r="F754">
        <v>1777326</v>
      </c>
      <c r="G754">
        <v>13010</v>
      </c>
      <c r="H754">
        <f>Table14[[#This Row],[Size]]/1000</f>
        <v>13.01</v>
      </c>
    </row>
    <row r="755" spans="1:8" x14ac:dyDescent="0.2">
      <c r="A755" s="1">
        <v>3</v>
      </c>
      <c r="B755">
        <v>26</v>
      </c>
      <c r="C755">
        <v>30</v>
      </c>
      <c r="D755" t="s">
        <v>141</v>
      </c>
      <c r="E755" t="s">
        <v>133</v>
      </c>
      <c r="F755">
        <v>1876193</v>
      </c>
      <c r="G755">
        <v>13345</v>
      </c>
      <c r="H755">
        <f>Table14[[#This Row],[Size]]/1000</f>
        <v>13.345000000000001</v>
      </c>
    </row>
    <row r="756" spans="1:8" x14ac:dyDescent="0.2">
      <c r="A756" s="1">
        <v>3</v>
      </c>
      <c r="B756">
        <v>26</v>
      </c>
      <c r="C756">
        <v>30</v>
      </c>
      <c r="D756" t="s">
        <v>141</v>
      </c>
      <c r="E756" t="s">
        <v>133</v>
      </c>
      <c r="F756">
        <v>1985409</v>
      </c>
      <c r="G756">
        <v>12340</v>
      </c>
      <c r="H756">
        <f>Table14[[#This Row],[Size]]/1000</f>
        <v>12.34</v>
      </c>
    </row>
    <row r="757" spans="1:8" x14ac:dyDescent="0.2">
      <c r="A757" s="1">
        <v>3</v>
      </c>
      <c r="B757">
        <v>26</v>
      </c>
      <c r="C757">
        <v>30</v>
      </c>
      <c r="D757" t="s">
        <v>141</v>
      </c>
      <c r="E757" t="s">
        <v>133</v>
      </c>
      <c r="F757">
        <v>2066906</v>
      </c>
      <c r="G757">
        <v>6042</v>
      </c>
      <c r="H757">
        <f>Table14[[#This Row],[Size]]/1000</f>
        <v>6.0419999999999998</v>
      </c>
    </row>
    <row r="758" spans="1:8" x14ac:dyDescent="0.2">
      <c r="A758" s="1">
        <v>3</v>
      </c>
      <c r="B758">
        <v>26</v>
      </c>
      <c r="C758">
        <v>30</v>
      </c>
      <c r="D758" t="s">
        <v>141</v>
      </c>
      <c r="E758" t="s">
        <v>133</v>
      </c>
      <c r="F758">
        <v>2108924</v>
      </c>
      <c r="G758">
        <v>16494</v>
      </c>
      <c r="H758">
        <f>Table14[[#This Row],[Size]]/1000</f>
        <v>16.494</v>
      </c>
    </row>
    <row r="759" spans="1:8" x14ac:dyDescent="0.2">
      <c r="A759" s="1">
        <v>3</v>
      </c>
      <c r="B759">
        <v>26</v>
      </c>
      <c r="C759">
        <v>30</v>
      </c>
      <c r="D759" t="s">
        <v>141</v>
      </c>
      <c r="E759" t="s">
        <v>133</v>
      </c>
      <c r="F759">
        <v>2153750</v>
      </c>
      <c r="G759">
        <v>16494</v>
      </c>
      <c r="H759">
        <f>Table14[[#This Row],[Size]]/1000</f>
        <v>16.494</v>
      </c>
    </row>
    <row r="760" spans="1:8" x14ac:dyDescent="0.2">
      <c r="A760" s="1">
        <v>3</v>
      </c>
      <c r="B760">
        <v>26</v>
      </c>
      <c r="C760">
        <v>30</v>
      </c>
      <c r="D760" t="s">
        <v>141</v>
      </c>
      <c r="E760" t="s">
        <v>133</v>
      </c>
      <c r="F760">
        <v>2288221</v>
      </c>
      <c r="G760">
        <v>9727</v>
      </c>
      <c r="H760">
        <f>Table14[[#This Row],[Size]]/1000</f>
        <v>9.7270000000000003</v>
      </c>
    </row>
    <row r="761" spans="1:8" x14ac:dyDescent="0.2">
      <c r="A761" s="1">
        <v>3</v>
      </c>
      <c r="B761">
        <v>26</v>
      </c>
      <c r="C761">
        <v>30</v>
      </c>
      <c r="D761" t="s">
        <v>141</v>
      </c>
      <c r="E761" t="s">
        <v>133</v>
      </c>
      <c r="F761">
        <v>2569909</v>
      </c>
      <c r="G761">
        <v>5975</v>
      </c>
      <c r="H761">
        <f>Table14[[#This Row],[Size]]/1000</f>
        <v>5.9749999999999996</v>
      </c>
    </row>
    <row r="762" spans="1:8" x14ac:dyDescent="0.2">
      <c r="A762" s="1">
        <v>3</v>
      </c>
      <c r="B762">
        <v>26</v>
      </c>
      <c r="C762">
        <v>30</v>
      </c>
      <c r="D762" t="s">
        <v>141</v>
      </c>
      <c r="E762" t="s">
        <v>133</v>
      </c>
      <c r="F762">
        <v>3712396</v>
      </c>
      <c r="G762">
        <v>5506</v>
      </c>
      <c r="H762">
        <f>Table14[[#This Row],[Size]]/1000</f>
        <v>5.5060000000000002</v>
      </c>
    </row>
    <row r="763" spans="1:8" x14ac:dyDescent="0.2">
      <c r="A763" s="1">
        <v>3</v>
      </c>
      <c r="B763">
        <v>26</v>
      </c>
      <c r="C763">
        <v>30</v>
      </c>
      <c r="D763" t="s">
        <v>141</v>
      </c>
      <c r="E763" t="s">
        <v>133</v>
      </c>
      <c r="F763">
        <v>4045023</v>
      </c>
      <c r="G763">
        <v>5506</v>
      </c>
      <c r="H763">
        <f>Table14[[#This Row],[Size]]/1000</f>
        <v>5.5060000000000002</v>
      </c>
    </row>
    <row r="764" spans="1:8" x14ac:dyDescent="0.2">
      <c r="A764" s="1">
        <v>3</v>
      </c>
      <c r="B764">
        <v>26</v>
      </c>
      <c r="C764">
        <v>30</v>
      </c>
      <c r="D764" t="s">
        <v>141</v>
      </c>
      <c r="E764" t="s">
        <v>38</v>
      </c>
      <c r="F764">
        <v>1424875</v>
      </c>
      <c r="G764">
        <v>9057</v>
      </c>
      <c r="H764">
        <f>Table14[[#This Row],[Size]]/1000</f>
        <v>9.0570000000000004</v>
      </c>
    </row>
    <row r="765" spans="1:8" x14ac:dyDescent="0.2">
      <c r="A765" s="1">
        <v>3</v>
      </c>
      <c r="B765">
        <v>26</v>
      </c>
      <c r="C765">
        <v>30</v>
      </c>
      <c r="D765" t="s">
        <v>141</v>
      </c>
      <c r="E765" t="s">
        <v>38</v>
      </c>
      <c r="F765">
        <v>1612000</v>
      </c>
      <c r="G765">
        <v>14417</v>
      </c>
      <c r="H765">
        <f>Table14[[#This Row],[Size]]/1000</f>
        <v>14.417</v>
      </c>
    </row>
    <row r="766" spans="1:8" x14ac:dyDescent="0.2">
      <c r="A766" s="1">
        <v>3</v>
      </c>
      <c r="B766">
        <v>26</v>
      </c>
      <c r="C766">
        <v>30</v>
      </c>
      <c r="D766" t="s">
        <v>141</v>
      </c>
      <c r="E766" t="s">
        <v>38</v>
      </c>
      <c r="F766">
        <v>1678800</v>
      </c>
      <c r="G766">
        <v>5841</v>
      </c>
      <c r="H766">
        <f>Table14[[#This Row],[Size]]/1000</f>
        <v>5.8410000000000002</v>
      </c>
    </row>
    <row r="767" spans="1:8" x14ac:dyDescent="0.2">
      <c r="A767" s="1">
        <v>3</v>
      </c>
      <c r="B767">
        <v>26</v>
      </c>
      <c r="C767">
        <v>30</v>
      </c>
      <c r="D767" t="s">
        <v>141</v>
      </c>
      <c r="E767" t="s">
        <v>38</v>
      </c>
      <c r="F767">
        <v>1852293</v>
      </c>
      <c r="G767">
        <v>13010</v>
      </c>
      <c r="H767">
        <f>Table14[[#This Row],[Size]]/1000</f>
        <v>13.01</v>
      </c>
    </row>
    <row r="768" spans="1:8" x14ac:dyDescent="0.2">
      <c r="A768" s="1">
        <v>3</v>
      </c>
      <c r="B768">
        <v>26</v>
      </c>
      <c r="C768">
        <v>30</v>
      </c>
      <c r="D768" t="s">
        <v>141</v>
      </c>
      <c r="E768" t="s">
        <v>38</v>
      </c>
      <c r="F768">
        <v>1980047</v>
      </c>
      <c r="G768">
        <v>10062</v>
      </c>
      <c r="H768">
        <f>Table14[[#This Row],[Size]]/1000</f>
        <v>10.061999999999999</v>
      </c>
    </row>
    <row r="769" spans="1:8" x14ac:dyDescent="0.2">
      <c r="A769" s="1">
        <v>3</v>
      </c>
      <c r="B769">
        <v>26</v>
      </c>
      <c r="C769">
        <v>30</v>
      </c>
      <c r="D769" t="s">
        <v>141</v>
      </c>
      <c r="E769" t="s">
        <v>38</v>
      </c>
      <c r="F769">
        <v>2034789</v>
      </c>
      <c r="G769">
        <v>5640</v>
      </c>
      <c r="H769">
        <f>Table14[[#This Row],[Size]]/1000</f>
        <v>5.64</v>
      </c>
    </row>
    <row r="770" spans="1:8" x14ac:dyDescent="0.2">
      <c r="A770" s="1">
        <v>3</v>
      </c>
      <c r="B770">
        <v>26</v>
      </c>
      <c r="C770">
        <v>30</v>
      </c>
      <c r="D770" t="s">
        <v>141</v>
      </c>
      <c r="E770" t="s">
        <v>38</v>
      </c>
      <c r="F770">
        <v>2076260</v>
      </c>
      <c r="G770">
        <v>7717</v>
      </c>
      <c r="H770">
        <f>Table14[[#This Row],[Size]]/1000</f>
        <v>7.7169999999999996</v>
      </c>
    </row>
    <row r="771" spans="1:8" x14ac:dyDescent="0.2">
      <c r="A771" s="1">
        <v>3</v>
      </c>
      <c r="B771">
        <v>26</v>
      </c>
      <c r="C771">
        <v>30</v>
      </c>
      <c r="D771" t="s">
        <v>141</v>
      </c>
      <c r="E771" t="s">
        <v>38</v>
      </c>
      <c r="F771">
        <v>2117414</v>
      </c>
      <c r="G771">
        <v>16494</v>
      </c>
      <c r="H771">
        <f>Table14[[#This Row],[Size]]/1000</f>
        <v>16.494</v>
      </c>
    </row>
    <row r="772" spans="1:8" x14ac:dyDescent="0.2">
      <c r="A772" s="1">
        <v>3</v>
      </c>
      <c r="B772">
        <v>26</v>
      </c>
      <c r="C772">
        <v>30</v>
      </c>
      <c r="D772" t="s">
        <v>141</v>
      </c>
      <c r="E772" t="s">
        <v>38</v>
      </c>
      <c r="F772">
        <v>2281070</v>
      </c>
      <c r="G772">
        <v>17834</v>
      </c>
      <c r="H772">
        <f>Table14[[#This Row],[Size]]/1000</f>
        <v>17.834</v>
      </c>
    </row>
    <row r="773" spans="1:8" x14ac:dyDescent="0.2">
      <c r="A773" s="1">
        <v>3</v>
      </c>
      <c r="B773">
        <v>26</v>
      </c>
      <c r="C773">
        <v>30</v>
      </c>
      <c r="D773" t="s">
        <v>141</v>
      </c>
      <c r="E773" t="s">
        <v>38</v>
      </c>
      <c r="F773">
        <v>2526159</v>
      </c>
      <c r="G773">
        <v>9459</v>
      </c>
      <c r="H773">
        <f>Table14[[#This Row],[Size]]/1000</f>
        <v>9.4589999999999996</v>
      </c>
    </row>
    <row r="774" spans="1:8" x14ac:dyDescent="0.2">
      <c r="A774" s="1">
        <v>3</v>
      </c>
      <c r="B774">
        <v>26</v>
      </c>
      <c r="C774">
        <v>30</v>
      </c>
      <c r="D774" t="s">
        <v>141</v>
      </c>
      <c r="E774" t="s">
        <v>38</v>
      </c>
      <c r="F774">
        <v>2630262</v>
      </c>
      <c r="G774">
        <v>11000</v>
      </c>
      <c r="H774">
        <f>Table14[[#This Row],[Size]]/1000</f>
        <v>11</v>
      </c>
    </row>
    <row r="775" spans="1:8" x14ac:dyDescent="0.2">
      <c r="A775" s="1">
        <v>3</v>
      </c>
      <c r="B775">
        <v>26</v>
      </c>
      <c r="C775">
        <v>30</v>
      </c>
      <c r="D775" t="s">
        <v>141</v>
      </c>
      <c r="E775" t="s">
        <v>38</v>
      </c>
      <c r="F775">
        <v>3966733</v>
      </c>
      <c r="G775">
        <v>5506</v>
      </c>
      <c r="H775">
        <f>Table14[[#This Row],[Size]]/1000</f>
        <v>5.5060000000000002</v>
      </c>
    </row>
    <row r="776" spans="1:8" x14ac:dyDescent="0.2">
      <c r="A776" s="1">
        <v>3</v>
      </c>
      <c r="B776">
        <v>26</v>
      </c>
      <c r="C776">
        <v>40</v>
      </c>
      <c r="D776" t="s">
        <v>140</v>
      </c>
      <c r="E776" t="s">
        <v>133</v>
      </c>
      <c r="F776">
        <v>1534194</v>
      </c>
      <c r="G776">
        <v>14819</v>
      </c>
      <c r="H776">
        <f>Table14[[#This Row],[Size]]/1000</f>
        <v>14.819000000000001</v>
      </c>
    </row>
    <row r="777" spans="1:8" x14ac:dyDescent="0.2">
      <c r="A777" s="1">
        <v>3</v>
      </c>
      <c r="B777">
        <v>26</v>
      </c>
      <c r="C777">
        <v>40</v>
      </c>
      <c r="D777" t="s">
        <v>140</v>
      </c>
      <c r="E777" t="s">
        <v>133</v>
      </c>
      <c r="F777">
        <v>1616534</v>
      </c>
      <c r="G777">
        <v>23529</v>
      </c>
      <c r="H777">
        <f>Table14[[#This Row],[Size]]/1000</f>
        <v>23.529</v>
      </c>
    </row>
    <row r="778" spans="1:8" x14ac:dyDescent="0.2">
      <c r="A778" s="1">
        <v>3</v>
      </c>
      <c r="B778">
        <v>26</v>
      </c>
      <c r="C778">
        <v>40</v>
      </c>
      <c r="D778" t="s">
        <v>140</v>
      </c>
      <c r="E778" t="s">
        <v>133</v>
      </c>
      <c r="F778">
        <v>1777378</v>
      </c>
      <c r="G778">
        <v>12675</v>
      </c>
      <c r="H778">
        <f>Table14[[#This Row],[Size]]/1000</f>
        <v>12.675000000000001</v>
      </c>
    </row>
    <row r="779" spans="1:8" x14ac:dyDescent="0.2">
      <c r="A779" s="1">
        <v>3</v>
      </c>
      <c r="B779">
        <v>26</v>
      </c>
      <c r="C779">
        <v>40</v>
      </c>
      <c r="D779" t="s">
        <v>140</v>
      </c>
      <c r="E779" t="s">
        <v>133</v>
      </c>
      <c r="F779">
        <v>1876249</v>
      </c>
      <c r="G779">
        <v>13010</v>
      </c>
      <c r="H779">
        <f>Table14[[#This Row],[Size]]/1000</f>
        <v>13.01</v>
      </c>
    </row>
    <row r="780" spans="1:8" x14ac:dyDescent="0.2">
      <c r="A780" s="1">
        <v>3</v>
      </c>
      <c r="B780">
        <v>26</v>
      </c>
      <c r="C780">
        <v>40</v>
      </c>
      <c r="D780" t="s">
        <v>140</v>
      </c>
      <c r="E780" t="s">
        <v>133</v>
      </c>
      <c r="F780">
        <v>1985460</v>
      </c>
      <c r="G780">
        <v>11938</v>
      </c>
      <c r="H780">
        <f>Table14[[#This Row],[Size]]/1000</f>
        <v>11.938000000000001</v>
      </c>
    </row>
    <row r="781" spans="1:8" x14ac:dyDescent="0.2">
      <c r="A781" s="1">
        <v>3</v>
      </c>
      <c r="B781">
        <v>26</v>
      </c>
      <c r="C781">
        <v>40</v>
      </c>
      <c r="D781" t="s">
        <v>140</v>
      </c>
      <c r="E781" t="s">
        <v>133</v>
      </c>
      <c r="F781">
        <v>2066894</v>
      </c>
      <c r="G781">
        <v>27817</v>
      </c>
      <c r="H781">
        <f>Table14[[#This Row],[Size]]/1000</f>
        <v>27.817</v>
      </c>
    </row>
    <row r="782" spans="1:8" x14ac:dyDescent="0.2">
      <c r="A782" s="1">
        <v>3</v>
      </c>
      <c r="B782">
        <v>26</v>
      </c>
      <c r="C782">
        <v>40</v>
      </c>
      <c r="D782" t="s">
        <v>140</v>
      </c>
      <c r="E782" t="s">
        <v>133</v>
      </c>
      <c r="F782">
        <v>2108817</v>
      </c>
      <c r="G782">
        <v>15958</v>
      </c>
      <c r="H782">
        <f>Table14[[#This Row],[Size]]/1000</f>
        <v>15.958</v>
      </c>
    </row>
    <row r="783" spans="1:8" x14ac:dyDescent="0.2">
      <c r="A783" s="1">
        <v>3</v>
      </c>
      <c r="B783">
        <v>26</v>
      </c>
      <c r="C783">
        <v>40</v>
      </c>
      <c r="D783" t="s">
        <v>140</v>
      </c>
      <c r="E783" t="s">
        <v>133</v>
      </c>
      <c r="F783">
        <v>2153792</v>
      </c>
      <c r="G783">
        <v>15958</v>
      </c>
      <c r="H783">
        <f>Table14[[#This Row],[Size]]/1000</f>
        <v>15.958</v>
      </c>
    </row>
    <row r="784" spans="1:8" x14ac:dyDescent="0.2">
      <c r="A784" s="1">
        <v>3</v>
      </c>
      <c r="B784">
        <v>26</v>
      </c>
      <c r="C784">
        <v>40</v>
      </c>
      <c r="D784" t="s">
        <v>140</v>
      </c>
      <c r="E784" t="s">
        <v>133</v>
      </c>
      <c r="F784">
        <v>2288267</v>
      </c>
      <c r="G784">
        <v>9258</v>
      </c>
      <c r="H784">
        <f>Table14[[#This Row],[Size]]/1000</f>
        <v>9.2579999999999991</v>
      </c>
    </row>
    <row r="785" spans="1:8" x14ac:dyDescent="0.2">
      <c r="A785" s="1">
        <v>3</v>
      </c>
      <c r="B785">
        <v>26</v>
      </c>
      <c r="C785">
        <v>40</v>
      </c>
      <c r="D785" t="s">
        <v>140</v>
      </c>
      <c r="E785" t="s">
        <v>133</v>
      </c>
      <c r="F785">
        <v>2569588</v>
      </c>
      <c r="G785">
        <v>13613</v>
      </c>
      <c r="H785">
        <f>Table14[[#This Row],[Size]]/1000</f>
        <v>13.613</v>
      </c>
    </row>
    <row r="786" spans="1:8" x14ac:dyDescent="0.2">
      <c r="A786" s="1">
        <v>3</v>
      </c>
      <c r="B786">
        <v>26</v>
      </c>
      <c r="C786">
        <v>40</v>
      </c>
      <c r="D786" t="s">
        <v>140</v>
      </c>
      <c r="E786" t="s">
        <v>133</v>
      </c>
      <c r="F786">
        <v>3712473</v>
      </c>
      <c r="G786">
        <v>18370</v>
      </c>
      <c r="H786">
        <f>Table14[[#This Row],[Size]]/1000</f>
        <v>18.37</v>
      </c>
    </row>
    <row r="787" spans="1:8" x14ac:dyDescent="0.2">
      <c r="A787" s="1">
        <v>3</v>
      </c>
      <c r="B787">
        <v>26</v>
      </c>
      <c r="C787">
        <v>40</v>
      </c>
      <c r="D787" t="s">
        <v>140</v>
      </c>
      <c r="E787" t="s">
        <v>133</v>
      </c>
      <c r="F787">
        <v>4045096</v>
      </c>
      <c r="G787">
        <v>18370</v>
      </c>
      <c r="H787">
        <f>Table14[[#This Row],[Size]]/1000</f>
        <v>18.37</v>
      </c>
    </row>
    <row r="788" spans="1:8" x14ac:dyDescent="0.2">
      <c r="A788" s="1">
        <v>3</v>
      </c>
      <c r="B788">
        <v>26</v>
      </c>
      <c r="C788">
        <v>40</v>
      </c>
      <c r="D788" t="s">
        <v>140</v>
      </c>
      <c r="E788" t="s">
        <v>38</v>
      </c>
      <c r="F788">
        <v>1424949</v>
      </c>
      <c r="G788">
        <v>7516</v>
      </c>
      <c r="H788">
        <f>Table14[[#This Row],[Size]]/1000</f>
        <v>7.516</v>
      </c>
    </row>
    <row r="789" spans="1:8" x14ac:dyDescent="0.2">
      <c r="A789" s="1">
        <v>3</v>
      </c>
      <c r="B789">
        <v>26</v>
      </c>
      <c r="C789">
        <v>40</v>
      </c>
      <c r="D789" t="s">
        <v>140</v>
      </c>
      <c r="E789" t="s">
        <v>38</v>
      </c>
      <c r="F789">
        <v>1612102</v>
      </c>
      <c r="G789">
        <v>13345</v>
      </c>
      <c r="H789">
        <f>Table14[[#This Row],[Size]]/1000</f>
        <v>13.345000000000001</v>
      </c>
    </row>
    <row r="790" spans="1:8" x14ac:dyDescent="0.2">
      <c r="A790" s="1">
        <v>3</v>
      </c>
      <c r="B790">
        <v>26</v>
      </c>
      <c r="C790">
        <v>40</v>
      </c>
      <c r="D790" t="s">
        <v>140</v>
      </c>
      <c r="E790" t="s">
        <v>38</v>
      </c>
      <c r="F790">
        <v>1678564</v>
      </c>
      <c r="G790">
        <v>21452</v>
      </c>
      <c r="H790">
        <f>Table14[[#This Row],[Size]]/1000</f>
        <v>21.452000000000002</v>
      </c>
    </row>
    <row r="791" spans="1:8" x14ac:dyDescent="0.2">
      <c r="A791" s="1">
        <v>3</v>
      </c>
      <c r="B791">
        <v>26</v>
      </c>
      <c r="C791">
        <v>40</v>
      </c>
      <c r="D791" t="s">
        <v>140</v>
      </c>
      <c r="E791" t="s">
        <v>38</v>
      </c>
      <c r="F791">
        <v>1852370</v>
      </c>
      <c r="G791">
        <v>12675</v>
      </c>
      <c r="H791">
        <f>Table14[[#This Row],[Size]]/1000</f>
        <v>12.675000000000001</v>
      </c>
    </row>
    <row r="792" spans="1:8" x14ac:dyDescent="0.2">
      <c r="A792" s="1">
        <v>3</v>
      </c>
      <c r="B792">
        <v>26</v>
      </c>
      <c r="C792">
        <v>40</v>
      </c>
      <c r="D792" t="s">
        <v>140</v>
      </c>
      <c r="E792" t="s">
        <v>38</v>
      </c>
      <c r="F792">
        <v>1980096</v>
      </c>
      <c r="G792">
        <v>9593</v>
      </c>
      <c r="H792">
        <f>Table14[[#This Row],[Size]]/1000</f>
        <v>9.593</v>
      </c>
    </row>
    <row r="793" spans="1:8" x14ac:dyDescent="0.2">
      <c r="A793" s="1">
        <v>3</v>
      </c>
      <c r="B793">
        <v>26</v>
      </c>
      <c r="C793">
        <v>40</v>
      </c>
      <c r="D793" t="s">
        <v>140</v>
      </c>
      <c r="E793" t="s">
        <v>38</v>
      </c>
      <c r="F793">
        <v>2034758</v>
      </c>
      <c r="G793">
        <v>26812</v>
      </c>
      <c r="H793">
        <f>Table14[[#This Row],[Size]]/1000</f>
        <v>26.812000000000001</v>
      </c>
    </row>
    <row r="794" spans="1:8" x14ac:dyDescent="0.2">
      <c r="A794" s="1">
        <v>3</v>
      </c>
      <c r="B794">
        <v>26</v>
      </c>
      <c r="C794">
        <v>40</v>
      </c>
      <c r="D794" t="s">
        <v>140</v>
      </c>
      <c r="E794" t="s">
        <v>38</v>
      </c>
      <c r="F794">
        <v>2076339</v>
      </c>
      <c r="G794">
        <v>7315</v>
      </c>
      <c r="H794">
        <f>Table14[[#This Row],[Size]]/1000</f>
        <v>7.3150000000000004</v>
      </c>
    </row>
    <row r="795" spans="1:8" x14ac:dyDescent="0.2">
      <c r="A795" s="1">
        <v>3</v>
      </c>
      <c r="B795">
        <v>26</v>
      </c>
      <c r="C795">
        <v>40</v>
      </c>
      <c r="D795" t="s">
        <v>140</v>
      </c>
      <c r="E795" t="s">
        <v>38</v>
      </c>
      <c r="F795">
        <v>2117487</v>
      </c>
      <c r="G795">
        <v>15958</v>
      </c>
      <c r="H795">
        <f>Table14[[#This Row],[Size]]/1000</f>
        <v>15.958</v>
      </c>
    </row>
    <row r="796" spans="1:8" x14ac:dyDescent="0.2">
      <c r="A796" s="1">
        <v>3</v>
      </c>
      <c r="B796">
        <v>26</v>
      </c>
      <c r="C796">
        <v>40</v>
      </c>
      <c r="D796" t="s">
        <v>140</v>
      </c>
      <c r="E796" t="s">
        <v>38</v>
      </c>
      <c r="F796">
        <v>2280350</v>
      </c>
      <c r="G796">
        <v>17432</v>
      </c>
      <c r="H796">
        <f>Table14[[#This Row],[Size]]/1000</f>
        <v>17.431999999999999</v>
      </c>
    </row>
    <row r="797" spans="1:8" x14ac:dyDescent="0.2">
      <c r="A797" s="1">
        <v>3</v>
      </c>
      <c r="B797">
        <v>26</v>
      </c>
      <c r="C797">
        <v>40</v>
      </c>
      <c r="D797" t="s">
        <v>140</v>
      </c>
      <c r="E797" t="s">
        <v>38</v>
      </c>
      <c r="F797">
        <v>2526204</v>
      </c>
      <c r="G797">
        <v>9124</v>
      </c>
      <c r="H797">
        <f>Table14[[#This Row],[Size]]/1000</f>
        <v>9.1240000000000006</v>
      </c>
    </row>
    <row r="798" spans="1:8" x14ac:dyDescent="0.2">
      <c r="A798" s="1">
        <v>3</v>
      </c>
      <c r="B798">
        <v>26</v>
      </c>
      <c r="C798">
        <v>40</v>
      </c>
      <c r="D798" t="s">
        <v>140</v>
      </c>
      <c r="E798" t="s">
        <v>38</v>
      </c>
      <c r="F798">
        <v>2630371</v>
      </c>
      <c r="G798">
        <v>10732</v>
      </c>
      <c r="H798">
        <f>Table14[[#This Row],[Size]]/1000</f>
        <v>10.731999999999999</v>
      </c>
    </row>
    <row r="799" spans="1:8" x14ac:dyDescent="0.2">
      <c r="A799" s="1">
        <v>3</v>
      </c>
      <c r="B799">
        <v>26</v>
      </c>
      <c r="C799">
        <v>40</v>
      </c>
      <c r="D799" t="s">
        <v>140</v>
      </c>
      <c r="E799" t="s">
        <v>38</v>
      </c>
      <c r="F799">
        <v>3966806</v>
      </c>
      <c r="G799">
        <v>18370</v>
      </c>
      <c r="H799">
        <f>Table14[[#This Row],[Size]]/1000</f>
        <v>18.37</v>
      </c>
    </row>
    <row r="800" spans="1:8" x14ac:dyDescent="0.2">
      <c r="A800" s="1">
        <v>3</v>
      </c>
      <c r="B800">
        <v>26</v>
      </c>
      <c r="C800">
        <v>40</v>
      </c>
      <c r="D800" t="s">
        <v>146</v>
      </c>
      <c r="E800" t="s">
        <v>133</v>
      </c>
      <c r="F800">
        <v>1533993</v>
      </c>
      <c r="G800">
        <v>8454</v>
      </c>
      <c r="H800">
        <f>Table14[[#This Row],[Size]]/1000</f>
        <v>8.4540000000000006</v>
      </c>
    </row>
    <row r="801" spans="1:8" x14ac:dyDescent="0.2">
      <c r="A801" s="1">
        <v>3</v>
      </c>
      <c r="B801">
        <v>26</v>
      </c>
      <c r="C801">
        <v>40</v>
      </c>
      <c r="D801" t="s">
        <v>146</v>
      </c>
      <c r="E801" t="s">
        <v>133</v>
      </c>
      <c r="F801">
        <v>1616008</v>
      </c>
      <c r="G801">
        <v>9124</v>
      </c>
      <c r="H801">
        <f>Table14[[#This Row],[Size]]/1000</f>
        <v>9.1240000000000006</v>
      </c>
    </row>
    <row r="802" spans="1:8" x14ac:dyDescent="0.2">
      <c r="A802" s="1">
        <v>3</v>
      </c>
      <c r="B802">
        <v>26</v>
      </c>
      <c r="C802">
        <v>40</v>
      </c>
      <c r="D802" t="s">
        <v>146</v>
      </c>
      <c r="E802" t="s">
        <v>133</v>
      </c>
      <c r="F802">
        <v>1776787</v>
      </c>
      <c r="G802">
        <v>6042</v>
      </c>
      <c r="H802">
        <f>Table14[[#This Row],[Size]]/1000</f>
        <v>6.0419999999999998</v>
      </c>
    </row>
    <row r="803" spans="1:8" x14ac:dyDescent="0.2">
      <c r="A803" s="1">
        <v>3</v>
      </c>
      <c r="B803">
        <v>26</v>
      </c>
      <c r="C803">
        <v>40</v>
      </c>
      <c r="D803" t="s">
        <v>146</v>
      </c>
      <c r="E803" t="s">
        <v>133</v>
      </c>
      <c r="F803">
        <v>1875964</v>
      </c>
      <c r="G803">
        <v>8052</v>
      </c>
      <c r="H803">
        <f>Table14[[#This Row],[Size]]/1000</f>
        <v>8.0519999999999996</v>
      </c>
    </row>
    <row r="804" spans="1:8" x14ac:dyDescent="0.2">
      <c r="A804" s="1">
        <v>3</v>
      </c>
      <c r="B804">
        <v>26</v>
      </c>
      <c r="C804">
        <v>40</v>
      </c>
      <c r="D804" t="s">
        <v>146</v>
      </c>
      <c r="E804" t="s">
        <v>133</v>
      </c>
      <c r="F804">
        <v>1984919</v>
      </c>
      <c r="G804">
        <v>6109</v>
      </c>
      <c r="H804">
        <f>Table14[[#This Row],[Size]]/1000</f>
        <v>6.109</v>
      </c>
    </row>
    <row r="805" spans="1:8" x14ac:dyDescent="0.2">
      <c r="A805" s="1">
        <v>3</v>
      </c>
      <c r="B805">
        <v>26</v>
      </c>
      <c r="C805">
        <v>40</v>
      </c>
      <c r="D805" t="s">
        <v>146</v>
      </c>
      <c r="E805" t="s">
        <v>133</v>
      </c>
      <c r="F805">
        <v>2066947</v>
      </c>
      <c r="G805">
        <v>18437</v>
      </c>
      <c r="H805">
        <f>Table14[[#This Row],[Size]]/1000</f>
        <v>18.437000000000001</v>
      </c>
    </row>
    <row r="806" spans="1:8" x14ac:dyDescent="0.2">
      <c r="A806" s="1">
        <v>3</v>
      </c>
      <c r="B806">
        <v>26</v>
      </c>
      <c r="C806">
        <v>40</v>
      </c>
      <c r="D806" t="s">
        <v>146</v>
      </c>
      <c r="E806" t="s">
        <v>133</v>
      </c>
      <c r="F806">
        <v>2108923</v>
      </c>
      <c r="G806">
        <v>9526</v>
      </c>
      <c r="H806">
        <f>Table14[[#This Row],[Size]]/1000</f>
        <v>9.5259999999999998</v>
      </c>
    </row>
    <row r="807" spans="1:8" x14ac:dyDescent="0.2">
      <c r="A807" s="1">
        <v>3</v>
      </c>
      <c r="B807">
        <v>26</v>
      </c>
      <c r="C807">
        <v>40</v>
      </c>
      <c r="D807" t="s">
        <v>146</v>
      </c>
      <c r="E807" t="s">
        <v>133</v>
      </c>
      <c r="F807">
        <v>2153217</v>
      </c>
      <c r="G807">
        <v>9526</v>
      </c>
      <c r="H807">
        <f>Table14[[#This Row],[Size]]/1000</f>
        <v>9.5259999999999998</v>
      </c>
    </row>
    <row r="808" spans="1:8" x14ac:dyDescent="0.2">
      <c r="A808" s="1">
        <v>3</v>
      </c>
      <c r="B808">
        <v>26</v>
      </c>
      <c r="C808">
        <v>40</v>
      </c>
      <c r="D808" t="s">
        <v>146</v>
      </c>
      <c r="E808" t="s">
        <v>133</v>
      </c>
      <c r="F808">
        <v>2287748</v>
      </c>
      <c r="G808">
        <v>16159</v>
      </c>
      <c r="H808">
        <f>Table14[[#This Row],[Size]]/1000</f>
        <v>16.158999999999999</v>
      </c>
    </row>
    <row r="809" spans="1:8" x14ac:dyDescent="0.2">
      <c r="A809" s="1">
        <v>3</v>
      </c>
      <c r="B809">
        <v>26</v>
      </c>
      <c r="C809">
        <v>40</v>
      </c>
      <c r="D809" t="s">
        <v>146</v>
      </c>
      <c r="E809" t="s">
        <v>133</v>
      </c>
      <c r="F809">
        <v>2569917</v>
      </c>
      <c r="G809">
        <v>5975</v>
      </c>
      <c r="H809">
        <f>Table14[[#This Row],[Size]]/1000</f>
        <v>5.9749999999999996</v>
      </c>
    </row>
    <row r="810" spans="1:8" x14ac:dyDescent="0.2">
      <c r="A810" s="1">
        <v>3</v>
      </c>
      <c r="B810">
        <v>26</v>
      </c>
      <c r="C810">
        <v>40</v>
      </c>
      <c r="D810" t="s">
        <v>146</v>
      </c>
      <c r="E810" t="s">
        <v>133</v>
      </c>
      <c r="F810">
        <v>3711925</v>
      </c>
      <c r="G810">
        <v>11804</v>
      </c>
      <c r="H810">
        <f>Table14[[#This Row],[Size]]/1000</f>
        <v>11.804</v>
      </c>
    </row>
    <row r="811" spans="1:8" x14ac:dyDescent="0.2">
      <c r="A811" s="1">
        <v>3</v>
      </c>
      <c r="B811">
        <v>26</v>
      </c>
      <c r="C811">
        <v>40</v>
      </c>
      <c r="D811" t="s">
        <v>146</v>
      </c>
      <c r="E811" t="s">
        <v>133</v>
      </c>
      <c r="F811">
        <v>4044565</v>
      </c>
      <c r="G811">
        <v>11804</v>
      </c>
      <c r="H811">
        <f>Table14[[#This Row],[Size]]/1000</f>
        <v>11.804</v>
      </c>
    </row>
    <row r="812" spans="1:8" x14ac:dyDescent="0.2">
      <c r="A812" s="1">
        <v>3</v>
      </c>
      <c r="B812">
        <v>26</v>
      </c>
      <c r="C812">
        <v>40</v>
      </c>
      <c r="D812" t="s">
        <v>146</v>
      </c>
      <c r="E812" t="s">
        <v>38</v>
      </c>
      <c r="F812">
        <v>1424845</v>
      </c>
      <c r="G812">
        <v>6779</v>
      </c>
      <c r="H812">
        <f>Table14[[#This Row],[Size]]/1000</f>
        <v>6.7789999999999999</v>
      </c>
    </row>
    <row r="813" spans="1:8" x14ac:dyDescent="0.2">
      <c r="A813" s="1">
        <v>3</v>
      </c>
      <c r="B813">
        <v>26</v>
      </c>
      <c r="C813">
        <v>40</v>
      </c>
      <c r="D813" t="s">
        <v>146</v>
      </c>
      <c r="E813" t="s">
        <v>38</v>
      </c>
      <c r="F813">
        <v>1611859</v>
      </c>
      <c r="G813">
        <v>7717</v>
      </c>
      <c r="H813">
        <f>Table14[[#This Row],[Size]]/1000</f>
        <v>7.7169999999999996</v>
      </c>
    </row>
    <row r="814" spans="1:8" x14ac:dyDescent="0.2">
      <c r="A814" s="1">
        <v>3</v>
      </c>
      <c r="B814">
        <v>26</v>
      </c>
      <c r="C814">
        <v>40</v>
      </c>
      <c r="D814" t="s">
        <v>146</v>
      </c>
      <c r="E814" t="s">
        <v>38</v>
      </c>
      <c r="F814">
        <v>1678822</v>
      </c>
      <c r="G814">
        <v>5707</v>
      </c>
      <c r="H814">
        <f>Table14[[#This Row],[Size]]/1000</f>
        <v>5.7069999999999999</v>
      </c>
    </row>
    <row r="815" spans="1:8" x14ac:dyDescent="0.2">
      <c r="A815" s="1">
        <v>3</v>
      </c>
      <c r="B815">
        <v>26</v>
      </c>
      <c r="C815">
        <v>40</v>
      </c>
      <c r="D815" t="s">
        <v>146</v>
      </c>
      <c r="E815" t="s">
        <v>38</v>
      </c>
      <c r="F815">
        <v>1851776</v>
      </c>
      <c r="G815">
        <v>6042</v>
      </c>
      <c r="H815">
        <f>Table14[[#This Row],[Size]]/1000</f>
        <v>6.0419999999999998</v>
      </c>
    </row>
    <row r="816" spans="1:8" x14ac:dyDescent="0.2">
      <c r="A816" s="1">
        <v>3</v>
      </c>
      <c r="B816">
        <v>26</v>
      </c>
      <c r="C816">
        <v>40</v>
      </c>
      <c r="D816" t="s">
        <v>146</v>
      </c>
      <c r="E816" t="s">
        <v>38</v>
      </c>
      <c r="F816">
        <v>1979557</v>
      </c>
      <c r="G816">
        <v>16360</v>
      </c>
      <c r="H816">
        <f>Table14[[#This Row],[Size]]/1000</f>
        <v>16.36</v>
      </c>
    </row>
    <row r="817" spans="1:8" x14ac:dyDescent="0.2">
      <c r="A817" s="1">
        <v>3</v>
      </c>
      <c r="B817">
        <v>26</v>
      </c>
      <c r="C817">
        <v>40</v>
      </c>
      <c r="D817" t="s">
        <v>146</v>
      </c>
      <c r="E817" t="s">
        <v>38</v>
      </c>
      <c r="F817">
        <v>2034825</v>
      </c>
      <c r="G817">
        <v>5707</v>
      </c>
      <c r="H817">
        <f>Table14[[#This Row],[Size]]/1000</f>
        <v>5.7069999999999999</v>
      </c>
    </row>
    <row r="818" spans="1:8" x14ac:dyDescent="0.2">
      <c r="A818" s="1">
        <v>3</v>
      </c>
      <c r="B818">
        <v>26</v>
      </c>
      <c r="C818">
        <v>40</v>
      </c>
      <c r="D818" t="s">
        <v>146</v>
      </c>
      <c r="E818" t="s">
        <v>38</v>
      </c>
      <c r="F818">
        <v>2075807</v>
      </c>
      <c r="G818">
        <v>18437</v>
      </c>
      <c r="H818">
        <f>Table14[[#This Row],[Size]]/1000</f>
        <v>18.437000000000001</v>
      </c>
    </row>
    <row r="819" spans="1:8" x14ac:dyDescent="0.2">
      <c r="A819" s="1">
        <v>3</v>
      </c>
      <c r="B819">
        <v>26</v>
      </c>
      <c r="C819">
        <v>40</v>
      </c>
      <c r="D819" t="s">
        <v>146</v>
      </c>
      <c r="E819" t="s">
        <v>38</v>
      </c>
      <c r="F819">
        <v>2116894</v>
      </c>
      <c r="G819">
        <v>9526</v>
      </c>
      <c r="H819">
        <f>Table14[[#This Row],[Size]]/1000</f>
        <v>9.5259999999999998</v>
      </c>
    </row>
    <row r="820" spans="1:8" x14ac:dyDescent="0.2">
      <c r="A820" s="1">
        <v>3</v>
      </c>
      <c r="B820">
        <v>26</v>
      </c>
      <c r="C820">
        <v>40</v>
      </c>
      <c r="D820" t="s">
        <v>146</v>
      </c>
      <c r="E820" t="s">
        <v>38</v>
      </c>
      <c r="F820">
        <v>2279794</v>
      </c>
      <c r="G820">
        <v>10799</v>
      </c>
      <c r="H820">
        <f>Table14[[#This Row],[Size]]/1000</f>
        <v>10.798999999999999</v>
      </c>
    </row>
    <row r="821" spans="1:8" x14ac:dyDescent="0.2">
      <c r="A821" s="1">
        <v>3</v>
      </c>
      <c r="B821">
        <v>26</v>
      </c>
      <c r="C821">
        <v>40</v>
      </c>
      <c r="D821" t="s">
        <v>146</v>
      </c>
      <c r="E821" t="s">
        <v>38</v>
      </c>
      <c r="F821">
        <v>2525874</v>
      </c>
      <c r="G821">
        <v>15891</v>
      </c>
      <c r="H821">
        <f>Table14[[#This Row],[Size]]/1000</f>
        <v>15.891</v>
      </c>
    </row>
    <row r="822" spans="1:8" x14ac:dyDescent="0.2">
      <c r="A822" s="1">
        <v>3</v>
      </c>
      <c r="B822">
        <v>26</v>
      </c>
      <c r="C822">
        <v>40</v>
      </c>
      <c r="D822" t="s">
        <v>146</v>
      </c>
      <c r="E822" t="s">
        <v>38</v>
      </c>
      <c r="F822">
        <v>2629845</v>
      </c>
      <c r="G822">
        <v>17566</v>
      </c>
      <c r="H822">
        <f>Table14[[#This Row],[Size]]/1000</f>
        <v>17.565999999999999</v>
      </c>
    </row>
    <row r="823" spans="1:8" x14ac:dyDescent="0.2">
      <c r="A823" s="1">
        <v>3</v>
      </c>
      <c r="B823">
        <v>26</v>
      </c>
      <c r="C823">
        <v>40</v>
      </c>
      <c r="D823" t="s">
        <v>146</v>
      </c>
      <c r="E823" t="s">
        <v>38</v>
      </c>
      <c r="F823">
        <v>3966252</v>
      </c>
      <c r="G823">
        <v>11804</v>
      </c>
      <c r="H823">
        <f>Table14[[#This Row],[Size]]/1000</f>
        <v>11.804</v>
      </c>
    </row>
    <row r="824" spans="1:8" x14ac:dyDescent="0.2">
      <c r="A824" s="1">
        <v>3</v>
      </c>
      <c r="B824">
        <v>26</v>
      </c>
      <c r="C824">
        <v>40</v>
      </c>
      <c r="D824" t="s">
        <v>141</v>
      </c>
      <c r="E824" t="s">
        <v>133</v>
      </c>
      <c r="F824">
        <v>1534296</v>
      </c>
      <c r="G824">
        <v>8119</v>
      </c>
      <c r="H824">
        <f>Table14[[#This Row],[Size]]/1000</f>
        <v>8.1189999999999998</v>
      </c>
    </row>
    <row r="825" spans="1:8" x14ac:dyDescent="0.2">
      <c r="A825" s="1">
        <v>3</v>
      </c>
      <c r="B825">
        <v>26</v>
      </c>
      <c r="C825">
        <v>40</v>
      </c>
      <c r="D825" t="s">
        <v>141</v>
      </c>
      <c r="E825" t="s">
        <v>133</v>
      </c>
      <c r="F825">
        <v>1616411</v>
      </c>
      <c r="G825">
        <v>10866</v>
      </c>
      <c r="H825">
        <f>Table14[[#This Row],[Size]]/1000</f>
        <v>10.866</v>
      </c>
    </row>
    <row r="826" spans="1:8" x14ac:dyDescent="0.2">
      <c r="A826" s="1">
        <v>3</v>
      </c>
      <c r="B826">
        <v>26</v>
      </c>
      <c r="C826">
        <v>40</v>
      </c>
      <c r="D826" t="s">
        <v>141</v>
      </c>
      <c r="E826" t="s">
        <v>133</v>
      </c>
      <c r="F826">
        <v>1777240</v>
      </c>
      <c r="G826">
        <v>8253</v>
      </c>
      <c r="H826">
        <f>Table14[[#This Row],[Size]]/1000</f>
        <v>8.2530000000000001</v>
      </c>
    </row>
    <row r="827" spans="1:8" x14ac:dyDescent="0.2">
      <c r="A827" s="1">
        <v>3</v>
      </c>
      <c r="B827">
        <v>26</v>
      </c>
      <c r="C827">
        <v>40</v>
      </c>
      <c r="D827" t="s">
        <v>141</v>
      </c>
      <c r="E827" t="s">
        <v>133</v>
      </c>
      <c r="F827">
        <v>1876263</v>
      </c>
      <c r="G827">
        <v>8119</v>
      </c>
      <c r="H827">
        <f>Table14[[#This Row],[Size]]/1000</f>
        <v>8.1189999999999998</v>
      </c>
    </row>
    <row r="828" spans="1:8" x14ac:dyDescent="0.2">
      <c r="A828" s="1">
        <v>3</v>
      </c>
      <c r="B828">
        <v>26</v>
      </c>
      <c r="C828">
        <v>40</v>
      </c>
      <c r="D828" t="s">
        <v>141</v>
      </c>
      <c r="E828" t="s">
        <v>133</v>
      </c>
      <c r="F828">
        <v>1985331</v>
      </c>
      <c r="G828">
        <v>7650</v>
      </c>
      <c r="H828">
        <f>Table14[[#This Row],[Size]]/1000</f>
        <v>7.65</v>
      </c>
    </row>
    <row r="829" spans="1:8" x14ac:dyDescent="0.2">
      <c r="A829" s="1">
        <v>3</v>
      </c>
      <c r="B829">
        <v>26</v>
      </c>
      <c r="C829">
        <v>40</v>
      </c>
      <c r="D829" t="s">
        <v>141</v>
      </c>
      <c r="E829" t="s">
        <v>133</v>
      </c>
      <c r="F829">
        <v>2066739</v>
      </c>
      <c r="G829">
        <v>18839</v>
      </c>
      <c r="H829">
        <f>Table14[[#This Row],[Size]]/1000</f>
        <v>18.838999999999999</v>
      </c>
    </row>
    <row r="830" spans="1:8" x14ac:dyDescent="0.2">
      <c r="A830" s="1">
        <v>3</v>
      </c>
      <c r="B830">
        <v>26</v>
      </c>
      <c r="C830">
        <v>40</v>
      </c>
      <c r="D830" t="s">
        <v>141</v>
      </c>
      <c r="E830" t="s">
        <v>133</v>
      </c>
      <c r="F830">
        <v>2108718</v>
      </c>
      <c r="G830">
        <v>11603</v>
      </c>
      <c r="H830">
        <f>Table14[[#This Row],[Size]]/1000</f>
        <v>11.603</v>
      </c>
    </row>
    <row r="831" spans="1:8" x14ac:dyDescent="0.2">
      <c r="A831" s="1">
        <v>3</v>
      </c>
      <c r="B831">
        <v>26</v>
      </c>
      <c r="C831">
        <v>40</v>
      </c>
      <c r="D831" t="s">
        <v>141</v>
      </c>
      <c r="E831" t="s">
        <v>133</v>
      </c>
      <c r="F831">
        <v>2153699</v>
      </c>
      <c r="G831">
        <v>11603</v>
      </c>
      <c r="H831">
        <f>Table14[[#This Row],[Size]]/1000</f>
        <v>11.603</v>
      </c>
    </row>
    <row r="832" spans="1:8" x14ac:dyDescent="0.2">
      <c r="A832" s="1">
        <v>3</v>
      </c>
      <c r="B832">
        <v>26</v>
      </c>
      <c r="C832">
        <v>40</v>
      </c>
      <c r="D832" t="s">
        <v>141</v>
      </c>
      <c r="E832" t="s">
        <v>133</v>
      </c>
      <c r="F832">
        <v>2288198</v>
      </c>
      <c r="G832">
        <v>18303</v>
      </c>
      <c r="H832">
        <f>Table14[[#This Row],[Size]]/1000</f>
        <v>18.303000000000001</v>
      </c>
    </row>
    <row r="833" spans="1:8" x14ac:dyDescent="0.2">
      <c r="A833" s="1">
        <v>3</v>
      </c>
      <c r="B833">
        <v>26</v>
      </c>
      <c r="C833">
        <v>40</v>
      </c>
      <c r="D833" t="s">
        <v>141</v>
      </c>
      <c r="E833" t="s">
        <v>133</v>
      </c>
      <c r="F833">
        <v>2569457</v>
      </c>
      <c r="G833">
        <v>9258</v>
      </c>
      <c r="H833">
        <f>Table14[[#This Row],[Size]]/1000</f>
        <v>9.2579999999999991</v>
      </c>
    </row>
    <row r="834" spans="1:8" x14ac:dyDescent="0.2">
      <c r="A834" s="1">
        <v>3</v>
      </c>
      <c r="B834">
        <v>26</v>
      </c>
      <c r="C834">
        <v>40</v>
      </c>
      <c r="D834" t="s">
        <v>141</v>
      </c>
      <c r="E834" t="s">
        <v>133</v>
      </c>
      <c r="F834">
        <v>3712377</v>
      </c>
      <c r="G834">
        <v>14015</v>
      </c>
      <c r="H834">
        <f>Table14[[#This Row],[Size]]/1000</f>
        <v>14.015000000000001</v>
      </c>
    </row>
    <row r="835" spans="1:8" x14ac:dyDescent="0.2">
      <c r="A835" s="1">
        <v>3</v>
      </c>
      <c r="B835">
        <v>26</v>
      </c>
      <c r="C835">
        <v>40</v>
      </c>
      <c r="D835" t="s">
        <v>141</v>
      </c>
      <c r="E835" t="s">
        <v>133</v>
      </c>
      <c r="F835">
        <v>4044994</v>
      </c>
      <c r="G835">
        <v>14015</v>
      </c>
      <c r="H835">
        <f>Table14[[#This Row],[Size]]/1000</f>
        <v>14.015000000000001</v>
      </c>
    </row>
    <row r="836" spans="1:8" x14ac:dyDescent="0.2">
      <c r="A836" s="1">
        <v>3</v>
      </c>
      <c r="B836">
        <v>26</v>
      </c>
      <c r="C836">
        <v>40</v>
      </c>
      <c r="D836" t="s">
        <v>141</v>
      </c>
      <c r="E836" t="s">
        <v>38</v>
      </c>
      <c r="F836">
        <v>1425043</v>
      </c>
      <c r="G836">
        <v>6779</v>
      </c>
      <c r="H836">
        <f>Table14[[#This Row],[Size]]/1000</f>
        <v>6.7789999999999999</v>
      </c>
    </row>
    <row r="837" spans="1:8" x14ac:dyDescent="0.2">
      <c r="A837" s="1">
        <v>3</v>
      </c>
      <c r="B837">
        <v>26</v>
      </c>
      <c r="C837">
        <v>40</v>
      </c>
      <c r="D837" t="s">
        <v>141</v>
      </c>
      <c r="E837" t="s">
        <v>38</v>
      </c>
      <c r="F837">
        <v>1612049</v>
      </c>
      <c r="G837">
        <v>7918</v>
      </c>
      <c r="H837">
        <f>Table14[[#This Row],[Size]]/1000</f>
        <v>7.9180000000000001</v>
      </c>
    </row>
    <row r="838" spans="1:8" x14ac:dyDescent="0.2">
      <c r="A838" s="1">
        <v>3</v>
      </c>
      <c r="B838">
        <v>26</v>
      </c>
      <c r="C838">
        <v>40</v>
      </c>
      <c r="D838" t="s">
        <v>141</v>
      </c>
      <c r="E838" t="s">
        <v>38</v>
      </c>
      <c r="F838">
        <v>1678328</v>
      </c>
      <c r="G838">
        <v>12809</v>
      </c>
      <c r="H838">
        <f>Table14[[#This Row],[Size]]/1000</f>
        <v>12.808999999999999</v>
      </c>
    </row>
    <row r="839" spans="1:8" x14ac:dyDescent="0.2">
      <c r="A839" s="1">
        <v>3</v>
      </c>
      <c r="B839">
        <v>26</v>
      </c>
      <c r="C839">
        <v>40</v>
      </c>
      <c r="D839" t="s">
        <v>141</v>
      </c>
      <c r="E839" t="s">
        <v>38</v>
      </c>
      <c r="F839">
        <v>1852131</v>
      </c>
      <c r="G839">
        <v>8253</v>
      </c>
      <c r="H839">
        <f>Table14[[#This Row],[Size]]/1000</f>
        <v>8.2530000000000001</v>
      </c>
    </row>
    <row r="840" spans="1:8" x14ac:dyDescent="0.2">
      <c r="A840" s="1">
        <v>3</v>
      </c>
      <c r="B840">
        <v>26</v>
      </c>
      <c r="C840">
        <v>40</v>
      </c>
      <c r="D840" t="s">
        <v>141</v>
      </c>
      <c r="E840" t="s">
        <v>38</v>
      </c>
      <c r="F840">
        <v>1979913</v>
      </c>
      <c r="G840">
        <v>18571</v>
      </c>
      <c r="H840">
        <f>Table14[[#This Row],[Size]]/1000</f>
        <v>18.571000000000002</v>
      </c>
    </row>
    <row r="841" spans="1:8" x14ac:dyDescent="0.2">
      <c r="A841" s="1">
        <v>3</v>
      </c>
      <c r="B841">
        <v>26</v>
      </c>
      <c r="C841">
        <v>40</v>
      </c>
      <c r="D841" t="s">
        <v>141</v>
      </c>
      <c r="E841" t="s">
        <v>38</v>
      </c>
      <c r="F841">
        <v>2034517</v>
      </c>
      <c r="G841">
        <v>18035</v>
      </c>
      <c r="H841">
        <f>Table14[[#This Row],[Size]]/1000</f>
        <v>18.035</v>
      </c>
    </row>
    <row r="842" spans="1:8" x14ac:dyDescent="0.2">
      <c r="A842" s="1">
        <v>3</v>
      </c>
      <c r="B842">
        <v>26</v>
      </c>
      <c r="C842">
        <v>40</v>
      </c>
      <c r="D842" t="s">
        <v>141</v>
      </c>
      <c r="E842" t="s">
        <v>38</v>
      </c>
      <c r="F842">
        <v>2076190</v>
      </c>
      <c r="G842">
        <v>22524</v>
      </c>
      <c r="H842">
        <f>Table14[[#This Row],[Size]]/1000</f>
        <v>22.524000000000001</v>
      </c>
    </row>
    <row r="843" spans="1:8" x14ac:dyDescent="0.2">
      <c r="A843" s="1">
        <v>3</v>
      </c>
      <c r="B843">
        <v>26</v>
      </c>
      <c r="C843">
        <v>40</v>
      </c>
      <c r="D843" t="s">
        <v>141</v>
      </c>
      <c r="E843" t="s">
        <v>38</v>
      </c>
      <c r="F843">
        <v>2117277</v>
      </c>
      <c r="G843">
        <v>11603</v>
      </c>
      <c r="H843">
        <f>Table14[[#This Row],[Size]]/1000</f>
        <v>11.603</v>
      </c>
    </row>
    <row r="844" spans="1:8" x14ac:dyDescent="0.2">
      <c r="A844" s="1">
        <v>3</v>
      </c>
      <c r="B844">
        <v>26</v>
      </c>
      <c r="C844">
        <v>40</v>
      </c>
      <c r="D844" t="s">
        <v>141</v>
      </c>
      <c r="E844" t="s">
        <v>38</v>
      </c>
      <c r="F844">
        <v>2280144</v>
      </c>
      <c r="G844">
        <v>13010</v>
      </c>
      <c r="H844">
        <f>Table14[[#This Row],[Size]]/1000</f>
        <v>13.01</v>
      </c>
    </row>
    <row r="845" spans="1:8" x14ac:dyDescent="0.2">
      <c r="A845" s="1">
        <v>3</v>
      </c>
      <c r="B845">
        <v>26</v>
      </c>
      <c r="C845">
        <v>40</v>
      </c>
      <c r="D845" t="s">
        <v>141</v>
      </c>
      <c r="E845" t="s">
        <v>38</v>
      </c>
      <c r="F845">
        <v>2526070</v>
      </c>
      <c r="G845">
        <v>18035</v>
      </c>
      <c r="H845">
        <f>Table14[[#This Row],[Size]]/1000</f>
        <v>18.035</v>
      </c>
    </row>
    <row r="846" spans="1:8" x14ac:dyDescent="0.2">
      <c r="A846" s="1">
        <v>3</v>
      </c>
      <c r="B846">
        <v>26</v>
      </c>
      <c r="C846">
        <v>40</v>
      </c>
      <c r="D846" t="s">
        <v>141</v>
      </c>
      <c r="E846" t="s">
        <v>38</v>
      </c>
      <c r="F846">
        <v>2630098</v>
      </c>
      <c r="G846">
        <v>6243</v>
      </c>
      <c r="H846">
        <f>Table14[[#This Row],[Size]]/1000</f>
        <v>6.2430000000000003</v>
      </c>
    </row>
    <row r="847" spans="1:8" x14ac:dyDescent="0.2">
      <c r="A847" s="1">
        <v>3</v>
      </c>
      <c r="B847">
        <v>26</v>
      </c>
      <c r="C847">
        <v>40</v>
      </c>
      <c r="D847" t="s">
        <v>141</v>
      </c>
      <c r="E847" t="s">
        <v>38</v>
      </c>
      <c r="F847">
        <v>3966608</v>
      </c>
      <c r="G847">
        <v>14015</v>
      </c>
      <c r="H847">
        <f>Table14[[#This Row],[Size]]/1000</f>
        <v>14.015000000000001</v>
      </c>
    </row>
    <row r="848" spans="1:8" x14ac:dyDescent="0.2">
      <c r="A848">
        <v>4</v>
      </c>
      <c r="B848">
        <v>26</v>
      </c>
      <c r="C848">
        <v>10</v>
      </c>
      <c r="D848" t="s">
        <v>140</v>
      </c>
      <c r="E848" t="s">
        <v>133</v>
      </c>
      <c r="F848">
        <v>1534471</v>
      </c>
      <c r="G848">
        <v>31971</v>
      </c>
      <c r="H848">
        <f>Table14[[#This Row],[Size]]/1000</f>
        <v>31.971</v>
      </c>
    </row>
    <row r="849" spans="1:8" x14ac:dyDescent="0.2">
      <c r="A849">
        <v>4</v>
      </c>
      <c r="B849">
        <v>26</v>
      </c>
      <c r="C849">
        <v>10</v>
      </c>
      <c r="D849" t="s">
        <v>140</v>
      </c>
      <c r="E849" t="s">
        <v>133</v>
      </c>
      <c r="F849">
        <v>1616757</v>
      </c>
      <c r="G849">
        <v>37063</v>
      </c>
      <c r="H849">
        <f>Table14[[#This Row],[Size]]/1000</f>
        <v>37.063000000000002</v>
      </c>
    </row>
    <row r="850" spans="1:8" x14ac:dyDescent="0.2">
      <c r="A850">
        <v>4</v>
      </c>
      <c r="B850">
        <v>26</v>
      </c>
      <c r="C850">
        <v>10</v>
      </c>
      <c r="D850" t="s">
        <v>140</v>
      </c>
      <c r="E850" t="s">
        <v>133</v>
      </c>
      <c r="F850">
        <v>1777535</v>
      </c>
      <c r="G850">
        <v>16963</v>
      </c>
      <c r="H850">
        <f>Table14[[#This Row],[Size]]/1000</f>
        <v>16.963000000000001</v>
      </c>
    </row>
    <row r="851" spans="1:8" x14ac:dyDescent="0.2">
      <c r="A851">
        <v>4</v>
      </c>
      <c r="B851">
        <v>26</v>
      </c>
      <c r="C851">
        <v>10</v>
      </c>
      <c r="D851" t="s">
        <v>140</v>
      </c>
      <c r="E851" t="s">
        <v>133</v>
      </c>
      <c r="F851">
        <v>1876437</v>
      </c>
      <c r="G851">
        <v>21586</v>
      </c>
      <c r="H851">
        <f>Table14[[#This Row],[Size]]/1000</f>
        <v>21.585999999999999</v>
      </c>
    </row>
    <row r="852" spans="1:8" x14ac:dyDescent="0.2">
      <c r="A852">
        <v>4</v>
      </c>
      <c r="B852">
        <v>26</v>
      </c>
      <c r="C852">
        <v>10</v>
      </c>
      <c r="D852" t="s">
        <v>140</v>
      </c>
      <c r="E852" t="s">
        <v>133</v>
      </c>
      <c r="F852">
        <v>1985606</v>
      </c>
      <c r="G852">
        <v>16293</v>
      </c>
      <c r="H852">
        <f>Table14[[#This Row],[Size]]/1000</f>
        <v>16.292999999999999</v>
      </c>
    </row>
    <row r="853" spans="1:8" x14ac:dyDescent="0.2">
      <c r="A853">
        <v>4</v>
      </c>
      <c r="B853">
        <v>26</v>
      </c>
      <c r="C853">
        <v>10</v>
      </c>
      <c r="D853" t="s">
        <v>140</v>
      </c>
      <c r="E853" t="s">
        <v>133</v>
      </c>
      <c r="F853">
        <v>2066949</v>
      </c>
      <c r="G853">
        <v>9660</v>
      </c>
      <c r="H853">
        <f>Table14[[#This Row],[Size]]/1000</f>
        <v>9.66</v>
      </c>
    </row>
    <row r="854" spans="1:8" x14ac:dyDescent="0.2">
      <c r="A854">
        <v>4</v>
      </c>
      <c r="B854">
        <v>26</v>
      </c>
      <c r="C854">
        <v>10</v>
      </c>
      <c r="D854" t="s">
        <v>140</v>
      </c>
      <c r="E854" t="s">
        <v>133</v>
      </c>
      <c r="F854">
        <v>2108935</v>
      </c>
      <c r="G854">
        <v>6980</v>
      </c>
      <c r="H854">
        <f>Table14[[#This Row],[Size]]/1000</f>
        <v>6.98</v>
      </c>
    </row>
    <row r="855" spans="1:8" x14ac:dyDescent="0.2">
      <c r="A855">
        <v>4</v>
      </c>
      <c r="B855">
        <v>26</v>
      </c>
      <c r="C855">
        <v>10</v>
      </c>
      <c r="D855" t="s">
        <v>140</v>
      </c>
      <c r="E855" t="s">
        <v>133</v>
      </c>
      <c r="F855">
        <v>2153913</v>
      </c>
      <c r="G855">
        <v>6980</v>
      </c>
      <c r="H855">
        <f>Table14[[#This Row],[Size]]/1000</f>
        <v>6.98</v>
      </c>
    </row>
    <row r="856" spans="1:8" x14ac:dyDescent="0.2">
      <c r="A856">
        <v>4</v>
      </c>
      <c r="B856">
        <v>26</v>
      </c>
      <c r="C856">
        <v>10</v>
      </c>
      <c r="D856" t="s">
        <v>140</v>
      </c>
      <c r="E856" t="s">
        <v>133</v>
      </c>
      <c r="F856">
        <v>2288442</v>
      </c>
      <c r="G856">
        <v>13613</v>
      </c>
      <c r="H856">
        <f>Table14[[#This Row],[Size]]/1000</f>
        <v>13.613</v>
      </c>
    </row>
    <row r="857" spans="1:8" x14ac:dyDescent="0.2">
      <c r="A857">
        <v>4</v>
      </c>
      <c r="B857">
        <v>26</v>
      </c>
      <c r="C857">
        <v>10</v>
      </c>
      <c r="D857" t="s">
        <v>140</v>
      </c>
      <c r="E857" t="s">
        <v>133</v>
      </c>
      <c r="F857">
        <v>2569741</v>
      </c>
      <c r="G857">
        <v>18035</v>
      </c>
      <c r="H857">
        <f>Table14[[#This Row],[Size]]/1000</f>
        <v>18.035</v>
      </c>
    </row>
    <row r="858" spans="1:8" x14ac:dyDescent="0.2">
      <c r="A858">
        <v>4</v>
      </c>
      <c r="B858">
        <v>26</v>
      </c>
      <c r="C858">
        <v>10</v>
      </c>
      <c r="D858" t="s">
        <v>140</v>
      </c>
      <c r="E858" t="s">
        <v>133</v>
      </c>
      <c r="F858">
        <v>3712616</v>
      </c>
      <c r="G858">
        <v>9392</v>
      </c>
      <c r="H858">
        <f>Table14[[#This Row],[Size]]/1000</f>
        <v>9.3919999999999995</v>
      </c>
    </row>
    <row r="859" spans="1:8" x14ac:dyDescent="0.2">
      <c r="A859">
        <v>4</v>
      </c>
      <c r="B859">
        <v>26</v>
      </c>
      <c r="C859">
        <v>10</v>
      </c>
      <c r="D859" t="s">
        <v>140</v>
      </c>
      <c r="E859" t="s">
        <v>38</v>
      </c>
      <c r="F859">
        <v>1425163</v>
      </c>
      <c r="G859">
        <v>20380</v>
      </c>
      <c r="H859">
        <f>Table14[[#This Row],[Size]]/1000</f>
        <v>20.38</v>
      </c>
    </row>
    <row r="860" spans="1:8" x14ac:dyDescent="0.2">
      <c r="A860">
        <v>4</v>
      </c>
      <c r="B860">
        <v>26</v>
      </c>
      <c r="C860">
        <v>10</v>
      </c>
      <c r="D860" t="s">
        <v>140</v>
      </c>
      <c r="E860" t="s">
        <v>38</v>
      </c>
      <c r="F860">
        <v>1612277</v>
      </c>
      <c r="G860">
        <v>29425</v>
      </c>
      <c r="H860">
        <f>Table14[[#This Row],[Size]]/1000</f>
        <v>29.425000000000001</v>
      </c>
    </row>
    <row r="861" spans="1:8" x14ac:dyDescent="0.2">
      <c r="A861">
        <v>4</v>
      </c>
      <c r="B861">
        <v>26</v>
      </c>
      <c r="C861">
        <v>10</v>
      </c>
      <c r="D861" t="s">
        <v>140</v>
      </c>
      <c r="E861" t="s">
        <v>38</v>
      </c>
      <c r="F861">
        <v>1678697</v>
      </c>
      <c r="G861">
        <v>29894</v>
      </c>
      <c r="H861">
        <f>Table14[[#This Row],[Size]]/1000</f>
        <v>29.893999999999998</v>
      </c>
    </row>
    <row r="862" spans="1:8" x14ac:dyDescent="0.2">
      <c r="A862">
        <v>4</v>
      </c>
      <c r="B862">
        <v>26</v>
      </c>
      <c r="C862">
        <v>10</v>
      </c>
      <c r="D862" t="s">
        <v>140</v>
      </c>
      <c r="E862" t="s">
        <v>38</v>
      </c>
      <c r="F862">
        <v>1852502</v>
      </c>
      <c r="G862">
        <v>16963</v>
      </c>
      <c r="H862">
        <f>Table14[[#This Row],[Size]]/1000</f>
        <v>16.963000000000001</v>
      </c>
    </row>
    <row r="863" spans="1:8" x14ac:dyDescent="0.2">
      <c r="A863">
        <v>4</v>
      </c>
      <c r="B863">
        <v>26</v>
      </c>
      <c r="C863">
        <v>10</v>
      </c>
      <c r="D863" t="s">
        <v>140</v>
      </c>
      <c r="E863" t="s">
        <v>38</v>
      </c>
      <c r="F863">
        <v>1980248</v>
      </c>
      <c r="G863">
        <v>13948</v>
      </c>
      <c r="H863">
        <f>Table14[[#This Row],[Size]]/1000</f>
        <v>13.948</v>
      </c>
    </row>
    <row r="864" spans="1:8" x14ac:dyDescent="0.2">
      <c r="A864">
        <v>4</v>
      </c>
      <c r="B864">
        <v>26</v>
      </c>
      <c r="C864">
        <v>10</v>
      </c>
      <c r="D864" t="s">
        <v>140</v>
      </c>
      <c r="E864" t="s">
        <v>38</v>
      </c>
      <c r="F864">
        <v>2034831</v>
      </c>
      <c r="G864">
        <v>8588</v>
      </c>
      <c r="H864">
        <f>Table14[[#This Row],[Size]]/1000</f>
        <v>8.5879999999999992</v>
      </c>
    </row>
    <row r="865" spans="1:8" x14ac:dyDescent="0.2">
      <c r="A865">
        <v>4</v>
      </c>
      <c r="B865">
        <v>26</v>
      </c>
      <c r="C865">
        <v>10</v>
      </c>
      <c r="D865" t="s">
        <v>140</v>
      </c>
      <c r="E865" t="s">
        <v>38</v>
      </c>
      <c r="F865">
        <v>2076503</v>
      </c>
      <c r="G865">
        <v>13278</v>
      </c>
      <c r="H865">
        <f>Table14[[#This Row],[Size]]/1000</f>
        <v>13.278</v>
      </c>
    </row>
    <row r="866" spans="1:8" x14ac:dyDescent="0.2">
      <c r="A866">
        <v>4</v>
      </c>
      <c r="B866">
        <v>26</v>
      </c>
      <c r="C866">
        <v>10</v>
      </c>
      <c r="D866" t="s">
        <v>140</v>
      </c>
      <c r="E866" t="s">
        <v>38</v>
      </c>
      <c r="F866">
        <v>2117585</v>
      </c>
      <c r="G866">
        <v>6980</v>
      </c>
      <c r="H866">
        <f>Table14[[#This Row],[Size]]/1000</f>
        <v>6.98</v>
      </c>
    </row>
    <row r="867" spans="1:8" x14ac:dyDescent="0.2">
      <c r="A867">
        <v>4</v>
      </c>
      <c r="B867">
        <v>26</v>
      </c>
      <c r="C867">
        <v>10</v>
      </c>
      <c r="D867" t="s">
        <v>140</v>
      </c>
      <c r="E867" t="s">
        <v>38</v>
      </c>
      <c r="F867">
        <v>2281244</v>
      </c>
      <c r="G867">
        <v>8186</v>
      </c>
      <c r="H867">
        <f>Table14[[#This Row],[Size]]/1000</f>
        <v>8.1859999999999999</v>
      </c>
    </row>
    <row r="868" spans="1:8" x14ac:dyDescent="0.2">
      <c r="A868">
        <v>4</v>
      </c>
      <c r="B868">
        <v>26</v>
      </c>
      <c r="C868">
        <v>10</v>
      </c>
      <c r="D868" t="s">
        <v>140</v>
      </c>
      <c r="E868" t="s">
        <v>38</v>
      </c>
      <c r="F868">
        <v>2526361</v>
      </c>
      <c r="G868">
        <v>13412</v>
      </c>
      <c r="H868">
        <f>Table14[[#This Row],[Size]]/1000</f>
        <v>13.412000000000001</v>
      </c>
    </row>
    <row r="869" spans="1:8" x14ac:dyDescent="0.2">
      <c r="A869">
        <v>4</v>
      </c>
      <c r="B869">
        <v>26</v>
      </c>
      <c r="C869">
        <v>10</v>
      </c>
      <c r="D869" t="s">
        <v>140</v>
      </c>
      <c r="E869" t="s">
        <v>38</v>
      </c>
      <c r="F869">
        <v>2630471</v>
      </c>
      <c r="G869">
        <v>14953</v>
      </c>
      <c r="H869">
        <f>Table14[[#This Row],[Size]]/1000</f>
        <v>14.952999999999999</v>
      </c>
    </row>
    <row r="870" spans="1:8" x14ac:dyDescent="0.2">
      <c r="A870" s="1">
        <v>4</v>
      </c>
      <c r="B870">
        <v>26</v>
      </c>
      <c r="C870">
        <v>10</v>
      </c>
      <c r="D870" t="s">
        <v>146</v>
      </c>
      <c r="E870" t="s">
        <v>133</v>
      </c>
      <c r="F870">
        <v>1534056</v>
      </c>
      <c r="G870">
        <v>7851</v>
      </c>
      <c r="H870">
        <f>Table14[[#This Row],[Size]]/1000</f>
        <v>7.851</v>
      </c>
    </row>
    <row r="871" spans="1:8" x14ac:dyDescent="0.2">
      <c r="A871" s="1">
        <v>4</v>
      </c>
      <c r="B871">
        <v>26</v>
      </c>
      <c r="C871">
        <v>10</v>
      </c>
      <c r="D871" t="s">
        <v>146</v>
      </c>
      <c r="E871" t="s">
        <v>133</v>
      </c>
      <c r="F871">
        <v>1617403</v>
      </c>
      <c r="G871">
        <v>13412</v>
      </c>
      <c r="H871">
        <f>Table14[[#This Row],[Size]]/1000</f>
        <v>13.412000000000001</v>
      </c>
    </row>
    <row r="872" spans="1:8" x14ac:dyDescent="0.2">
      <c r="A872" s="1">
        <v>4</v>
      </c>
      <c r="B872">
        <v>26</v>
      </c>
      <c r="C872">
        <v>10</v>
      </c>
      <c r="D872" t="s">
        <v>146</v>
      </c>
      <c r="E872" t="s">
        <v>133</v>
      </c>
      <c r="F872">
        <v>1777160</v>
      </c>
      <c r="G872">
        <v>9794</v>
      </c>
      <c r="H872">
        <f>Table14[[#This Row],[Size]]/1000</f>
        <v>9.7940000000000005</v>
      </c>
    </row>
    <row r="873" spans="1:8" x14ac:dyDescent="0.2">
      <c r="A873" s="1">
        <v>4</v>
      </c>
      <c r="B873">
        <v>26</v>
      </c>
      <c r="C873">
        <v>10</v>
      </c>
      <c r="D873" t="s">
        <v>146</v>
      </c>
      <c r="E873" t="s">
        <v>133</v>
      </c>
      <c r="F873">
        <v>1876065</v>
      </c>
      <c r="G873">
        <v>8253</v>
      </c>
      <c r="H873">
        <f>Table14[[#This Row],[Size]]/1000</f>
        <v>8.2530000000000001</v>
      </c>
    </row>
    <row r="874" spans="1:8" x14ac:dyDescent="0.2">
      <c r="A874" s="1">
        <v>4</v>
      </c>
      <c r="B874">
        <v>26</v>
      </c>
      <c r="C874">
        <v>10</v>
      </c>
      <c r="D874" t="s">
        <v>146</v>
      </c>
      <c r="E874" t="s">
        <v>133</v>
      </c>
      <c r="F874">
        <v>1986005</v>
      </c>
      <c r="G874">
        <v>6042</v>
      </c>
      <c r="H874">
        <f>Table14[[#This Row],[Size]]/1000</f>
        <v>6.0419999999999998</v>
      </c>
    </row>
    <row r="875" spans="1:8" x14ac:dyDescent="0.2">
      <c r="A875" s="1">
        <v>4</v>
      </c>
      <c r="B875">
        <v>26</v>
      </c>
      <c r="C875">
        <v>10</v>
      </c>
      <c r="D875" t="s">
        <v>146</v>
      </c>
      <c r="E875" t="s">
        <v>133</v>
      </c>
      <c r="F875">
        <v>2067058</v>
      </c>
      <c r="G875">
        <v>25807</v>
      </c>
      <c r="H875">
        <f>Table14[[#This Row],[Size]]/1000</f>
        <v>25.806999999999999</v>
      </c>
    </row>
    <row r="876" spans="1:8" x14ac:dyDescent="0.2">
      <c r="A876" s="1">
        <v>4</v>
      </c>
      <c r="B876">
        <v>26</v>
      </c>
      <c r="C876">
        <v>10</v>
      </c>
      <c r="D876" t="s">
        <v>146</v>
      </c>
      <c r="E876" t="s">
        <v>133</v>
      </c>
      <c r="F876">
        <v>2109025</v>
      </c>
      <c r="G876">
        <v>13278</v>
      </c>
      <c r="H876">
        <f>Table14[[#This Row],[Size]]/1000</f>
        <v>13.278</v>
      </c>
    </row>
    <row r="877" spans="1:8" x14ac:dyDescent="0.2">
      <c r="A877" s="1">
        <v>4</v>
      </c>
      <c r="B877">
        <v>26</v>
      </c>
      <c r="C877">
        <v>10</v>
      </c>
      <c r="D877" t="s">
        <v>146</v>
      </c>
      <c r="E877" t="s">
        <v>133</v>
      </c>
      <c r="F877">
        <v>2153613</v>
      </c>
      <c r="G877">
        <v>13278</v>
      </c>
      <c r="H877">
        <f>Table14[[#This Row],[Size]]/1000</f>
        <v>13.278</v>
      </c>
    </row>
    <row r="878" spans="1:8" x14ac:dyDescent="0.2">
      <c r="A878" s="1">
        <v>4</v>
      </c>
      <c r="B878">
        <v>26</v>
      </c>
      <c r="C878">
        <v>10</v>
      </c>
      <c r="D878" t="s">
        <v>146</v>
      </c>
      <c r="E878" t="s">
        <v>133</v>
      </c>
      <c r="F878">
        <v>2288085</v>
      </c>
      <c r="G878">
        <v>6444</v>
      </c>
      <c r="H878">
        <f>Table14[[#This Row],[Size]]/1000</f>
        <v>6.444</v>
      </c>
    </row>
    <row r="879" spans="1:8" x14ac:dyDescent="0.2">
      <c r="A879" s="1">
        <v>4</v>
      </c>
      <c r="B879">
        <v>26</v>
      </c>
      <c r="C879">
        <v>10</v>
      </c>
      <c r="D879" t="s">
        <v>146</v>
      </c>
      <c r="E879" t="s">
        <v>133</v>
      </c>
      <c r="F879">
        <v>2570007</v>
      </c>
      <c r="G879">
        <v>5908</v>
      </c>
      <c r="H879">
        <f>Table14[[#This Row],[Size]]/1000</f>
        <v>5.9080000000000004</v>
      </c>
    </row>
    <row r="880" spans="1:8" x14ac:dyDescent="0.2">
      <c r="A880" s="1">
        <v>4</v>
      </c>
      <c r="B880">
        <v>26</v>
      </c>
      <c r="C880">
        <v>10</v>
      </c>
      <c r="D880" t="s">
        <v>146</v>
      </c>
      <c r="E880" t="s">
        <v>133</v>
      </c>
      <c r="F880">
        <v>3712287</v>
      </c>
      <c r="G880">
        <v>15623</v>
      </c>
      <c r="H880">
        <f>Table14[[#This Row],[Size]]/1000</f>
        <v>15.622999999999999</v>
      </c>
    </row>
    <row r="881" spans="1:8" x14ac:dyDescent="0.2">
      <c r="A881" s="1">
        <v>4</v>
      </c>
      <c r="B881">
        <v>26</v>
      </c>
      <c r="C881">
        <v>10</v>
      </c>
      <c r="D881" t="s">
        <v>146</v>
      </c>
      <c r="E881" t="s">
        <v>38</v>
      </c>
      <c r="F881">
        <v>1424923</v>
      </c>
      <c r="G881">
        <v>6511</v>
      </c>
      <c r="H881">
        <f>Table14[[#This Row],[Size]]/1000</f>
        <v>6.5110000000000001</v>
      </c>
    </row>
    <row r="882" spans="1:8" x14ac:dyDescent="0.2">
      <c r="A882" s="1">
        <v>4</v>
      </c>
      <c r="B882">
        <v>26</v>
      </c>
      <c r="C882">
        <v>10</v>
      </c>
      <c r="D882" t="s">
        <v>146</v>
      </c>
      <c r="E882" t="s">
        <v>38</v>
      </c>
      <c r="F882">
        <v>1611925</v>
      </c>
      <c r="G882">
        <v>7248</v>
      </c>
      <c r="H882">
        <f>Table14[[#This Row],[Size]]/1000</f>
        <v>7.2480000000000002</v>
      </c>
    </row>
    <row r="883" spans="1:8" x14ac:dyDescent="0.2">
      <c r="A883" s="1">
        <v>4</v>
      </c>
      <c r="B883">
        <v>26</v>
      </c>
      <c r="C883">
        <v>10</v>
      </c>
      <c r="D883" t="s">
        <v>146</v>
      </c>
      <c r="E883" t="s">
        <v>38</v>
      </c>
      <c r="F883">
        <v>1678912</v>
      </c>
      <c r="G883">
        <v>5841</v>
      </c>
      <c r="H883">
        <f>Table14[[#This Row],[Size]]/1000</f>
        <v>5.8410000000000002</v>
      </c>
    </row>
    <row r="884" spans="1:8" x14ac:dyDescent="0.2">
      <c r="A884" s="1">
        <v>4</v>
      </c>
      <c r="B884">
        <v>26</v>
      </c>
      <c r="C884">
        <v>10</v>
      </c>
      <c r="D884" t="s">
        <v>146</v>
      </c>
      <c r="E884" t="s">
        <v>38</v>
      </c>
      <c r="F884">
        <v>1852138</v>
      </c>
      <c r="G884">
        <v>9794</v>
      </c>
      <c r="H884">
        <f>Table14[[#This Row],[Size]]/1000</f>
        <v>9.7940000000000005</v>
      </c>
    </row>
    <row r="885" spans="1:8" x14ac:dyDescent="0.2">
      <c r="A885" s="1">
        <v>4</v>
      </c>
      <c r="B885">
        <v>26</v>
      </c>
      <c r="C885">
        <v>10</v>
      </c>
      <c r="D885" t="s">
        <v>146</v>
      </c>
      <c r="E885" t="s">
        <v>38</v>
      </c>
      <c r="F885">
        <v>1979886</v>
      </c>
      <c r="G885">
        <v>6846</v>
      </c>
      <c r="H885">
        <f>Table14[[#This Row],[Size]]/1000</f>
        <v>6.8460000000000001</v>
      </c>
    </row>
    <row r="886" spans="1:8" x14ac:dyDescent="0.2">
      <c r="A886" s="1">
        <v>4</v>
      </c>
      <c r="B886">
        <v>26</v>
      </c>
      <c r="C886">
        <v>10</v>
      </c>
      <c r="D886" t="s">
        <v>146</v>
      </c>
      <c r="E886" t="s">
        <v>38</v>
      </c>
      <c r="F886">
        <v>2034905</v>
      </c>
      <c r="G886">
        <v>5774</v>
      </c>
      <c r="H886">
        <f>Table14[[#This Row],[Size]]/1000</f>
        <v>5.774</v>
      </c>
    </row>
    <row r="887" spans="1:8" x14ac:dyDescent="0.2">
      <c r="A887" s="1">
        <v>4</v>
      </c>
      <c r="B887">
        <v>26</v>
      </c>
      <c r="C887">
        <v>10</v>
      </c>
      <c r="D887" t="s">
        <v>146</v>
      </c>
      <c r="E887" t="s">
        <v>38</v>
      </c>
      <c r="F887">
        <v>2076201</v>
      </c>
      <c r="G887">
        <v>25807</v>
      </c>
      <c r="H887">
        <f>Table14[[#This Row],[Size]]/1000</f>
        <v>25.806999999999999</v>
      </c>
    </row>
    <row r="888" spans="1:8" x14ac:dyDescent="0.2">
      <c r="A888" s="1">
        <v>4</v>
      </c>
      <c r="B888">
        <v>26</v>
      </c>
      <c r="C888">
        <v>10</v>
      </c>
      <c r="D888" t="s">
        <v>146</v>
      </c>
      <c r="E888" t="s">
        <v>38</v>
      </c>
      <c r="F888">
        <v>2117283</v>
      </c>
      <c r="G888">
        <v>13278</v>
      </c>
      <c r="H888">
        <f>Table14[[#This Row],[Size]]/1000</f>
        <v>13.278</v>
      </c>
    </row>
    <row r="889" spans="1:8" x14ac:dyDescent="0.2">
      <c r="A889" s="1">
        <v>4</v>
      </c>
      <c r="B889">
        <v>26</v>
      </c>
      <c r="C889">
        <v>10</v>
      </c>
      <c r="D889" t="s">
        <v>146</v>
      </c>
      <c r="E889" t="s">
        <v>38</v>
      </c>
      <c r="F889">
        <v>2280941</v>
      </c>
      <c r="G889">
        <v>14484</v>
      </c>
      <c r="H889">
        <f>Table14[[#This Row],[Size]]/1000</f>
        <v>14.484</v>
      </c>
    </row>
    <row r="890" spans="1:8" x14ac:dyDescent="0.2">
      <c r="A890" s="1">
        <v>4</v>
      </c>
      <c r="B890">
        <v>26</v>
      </c>
      <c r="C890">
        <v>10</v>
      </c>
      <c r="D890" t="s">
        <v>146</v>
      </c>
      <c r="E890" t="s">
        <v>38</v>
      </c>
      <c r="F890">
        <v>2526920</v>
      </c>
      <c r="G890">
        <v>6109</v>
      </c>
      <c r="H890">
        <f>Table14[[#This Row],[Size]]/1000</f>
        <v>6.109</v>
      </c>
    </row>
    <row r="891" spans="1:8" x14ac:dyDescent="0.2">
      <c r="A891" s="1">
        <v>4</v>
      </c>
      <c r="B891">
        <v>26</v>
      </c>
      <c r="C891">
        <v>10</v>
      </c>
      <c r="D891" t="s">
        <v>146</v>
      </c>
      <c r="E891" t="s">
        <v>38</v>
      </c>
      <c r="F891">
        <v>2630901</v>
      </c>
      <c r="G891">
        <v>7784</v>
      </c>
      <c r="H891">
        <f>Table14[[#This Row],[Size]]/1000</f>
        <v>7.7839999999999998</v>
      </c>
    </row>
    <row r="892" spans="1:8" x14ac:dyDescent="0.2">
      <c r="A892" s="1">
        <v>4</v>
      </c>
      <c r="B892">
        <v>26</v>
      </c>
      <c r="C892">
        <v>10</v>
      </c>
      <c r="D892" t="s">
        <v>141</v>
      </c>
      <c r="E892" t="s">
        <v>133</v>
      </c>
      <c r="F892">
        <v>1534179</v>
      </c>
      <c r="G892">
        <v>10330</v>
      </c>
      <c r="H892">
        <f>Table14[[#This Row],[Size]]/1000</f>
        <v>10.33</v>
      </c>
    </row>
    <row r="893" spans="1:8" x14ac:dyDescent="0.2">
      <c r="A893" s="1">
        <v>4</v>
      </c>
      <c r="B893">
        <v>26</v>
      </c>
      <c r="C893">
        <v>10</v>
      </c>
      <c r="D893" t="s">
        <v>141</v>
      </c>
      <c r="E893" t="s">
        <v>133</v>
      </c>
      <c r="F893">
        <v>1616042</v>
      </c>
      <c r="G893">
        <v>9057</v>
      </c>
      <c r="H893">
        <f>Table14[[#This Row],[Size]]/1000</f>
        <v>9.0570000000000004</v>
      </c>
    </row>
    <row r="894" spans="1:8" x14ac:dyDescent="0.2">
      <c r="A894" s="1">
        <v>4</v>
      </c>
      <c r="B894">
        <v>26</v>
      </c>
      <c r="C894">
        <v>10</v>
      </c>
      <c r="D894" t="s">
        <v>141</v>
      </c>
      <c r="E894" t="s">
        <v>133</v>
      </c>
      <c r="F894">
        <v>1776896</v>
      </c>
      <c r="G894">
        <v>6578</v>
      </c>
      <c r="H894">
        <f>Table14[[#This Row],[Size]]/1000</f>
        <v>6.5780000000000003</v>
      </c>
    </row>
    <row r="895" spans="1:8" x14ac:dyDescent="0.2">
      <c r="A895" s="1">
        <v>4</v>
      </c>
      <c r="B895">
        <v>26</v>
      </c>
      <c r="C895">
        <v>10</v>
      </c>
      <c r="D895" t="s">
        <v>141</v>
      </c>
      <c r="E895" t="s">
        <v>133</v>
      </c>
      <c r="F895">
        <v>1876005</v>
      </c>
      <c r="G895">
        <v>7985</v>
      </c>
      <c r="H895">
        <f>Table14[[#This Row],[Size]]/1000</f>
        <v>7.9850000000000003</v>
      </c>
    </row>
    <row r="896" spans="1:8" x14ac:dyDescent="0.2">
      <c r="A896" s="1">
        <v>4</v>
      </c>
      <c r="B896">
        <v>26</v>
      </c>
      <c r="C896">
        <v>10</v>
      </c>
      <c r="D896" t="s">
        <v>141</v>
      </c>
      <c r="E896" t="s">
        <v>133</v>
      </c>
      <c r="F896">
        <v>1984961</v>
      </c>
      <c r="G896">
        <v>6042</v>
      </c>
      <c r="H896">
        <f>Table14[[#This Row],[Size]]/1000</f>
        <v>6.0419999999999998</v>
      </c>
    </row>
    <row r="897" spans="1:8" x14ac:dyDescent="0.2">
      <c r="A897" s="1">
        <v>4</v>
      </c>
      <c r="B897">
        <v>26</v>
      </c>
      <c r="C897">
        <v>10</v>
      </c>
      <c r="D897" t="s">
        <v>141</v>
      </c>
      <c r="E897" t="s">
        <v>133</v>
      </c>
      <c r="F897">
        <v>2066376</v>
      </c>
      <c r="G897">
        <v>15623</v>
      </c>
      <c r="H897">
        <f>Table14[[#This Row],[Size]]/1000</f>
        <v>15.622999999999999</v>
      </c>
    </row>
    <row r="898" spans="1:8" x14ac:dyDescent="0.2">
      <c r="A898" s="1">
        <v>4</v>
      </c>
      <c r="B898">
        <v>26</v>
      </c>
      <c r="C898">
        <v>10</v>
      </c>
      <c r="D898" t="s">
        <v>141</v>
      </c>
      <c r="E898" t="s">
        <v>133</v>
      </c>
      <c r="F898">
        <v>2108301</v>
      </c>
      <c r="G898">
        <v>9928</v>
      </c>
      <c r="H898">
        <f>Table14[[#This Row],[Size]]/1000</f>
        <v>9.9280000000000008</v>
      </c>
    </row>
    <row r="899" spans="1:8" x14ac:dyDescent="0.2">
      <c r="A899" s="1">
        <v>4</v>
      </c>
      <c r="B899">
        <v>26</v>
      </c>
      <c r="C899">
        <v>10</v>
      </c>
      <c r="D899" t="s">
        <v>141</v>
      </c>
      <c r="E899" t="s">
        <v>133</v>
      </c>
      <c r="F899">
        <v>2153280</v>
      </c>
      <c r="G899">
        <v>9928</v>
      </c>
      <c r="H899">
        <f>Table14[[#This Row],[Size]]/1000</f>
        <v>9.9280000000000008</v>
      </c>
    </row>
    <row r="900" spans="1:8" x14ac:dyDescent="0.2">
      <c r="A900" s="1">
        <v>4</v>
      </c>
      <c r="B900">
        <v>26</v>
      </c>
      <c r="C900">
        <v>10</v>
      </c>
      <c r="D900" t="s">
        <v>141</v>
      </c>
      <c r="E900" t="s">
        <v>133</v>
      </c>
      <c r="F900">
        <v>2287813</v>
      </c>
      <c r="G900">
        <v>16494</v>
      </c>
      <c r="H900">
        <f>Table14[[#This Row],[Size]]/1000</f>
        <v>16.494</v>
      </c>
    </row>
    <row r="901" spans="1:8" x14ac:dyDescent="0.2">
      <c r="A901" s="1">
        <v>4</v>
      </c>
      <c r="B901">
        <v>26</v>
      </c>
      <c r="C901">
        <v>10</v>
      </c>
      <c r="D901" t="s">
        <v>141</v>
      </c>
      <c r="E901" t="s">
        <v>133</v>
      </c>
      <c r="F901">
        <v>2569072</v>
      </c>
      <c r="G901">
        <v>7583</v>
      </c>
      <c r="H901">
        <f>Table14[[#This Row],[Size]]/1000</f>
        <v>7.5830000000000002</v>
      </c>
    </row>
    <row r="902" spans="1:8" x14ac:dyDescent="0.2">
      <c r="A902" s="1">
        <v>4</v>
      </c>
      <c r="B902">
        <v>26</v>
      </c>
      <c r="C902">
        <v>10</v>
      </c>
      <c r="D902" t="s">
        <v>141</v>
      </c>
      <c r="E902" t="s">
        <v>133</v>
      </c>
      <c r="F902">
        <v>3711986</v>
      </c>
      <c r="G902">
        <v>12340</v>
      </c>
      <c r="H902">
        <f>Table14[[#This Row],[Size]]/1000</f>
        <v>12.34</v>
      </c>
    </row>
    <row r="903" spans="1:8" x14ac:dyDescent="0.2">
      <c r="A903" s="1">
        <v>4</v>
      </c>
      <c r="B903">
        <v>26</v>
      </c>
      <c r="C903">
        <v>10</v>
      </c>
      <c r="D903" t="s">
        <v>141</v>
      </c>
      <c r="E903" t="s">
        <v>38</v>
      </c>
      <c r="F903">
        <v>1424911</v>
      </c>
      <c r="G903">
        <v>7047</v>
      </c>
      <c r="H903">
        <f>Table14[[#This Row],[Size]]/1000</f>
        <v>7.0469999999999997</v>
      </c>
    </row>
    <row r="904" spans="1:8" x14ac:dyDescent="0.2">
      <c r="A904" s="1">
        <v>4</v>
      </c>
      <c r="B904">
        <v>26</v>
      </c>
      <c r="C904">
        <v>10</v>
      </c>
      <c r="D904" t="s">
        <v>141</v>
      </c>
      <c r="E904" t="s">
        <v>38</v>
      </c>
      <c r="F904">
        <v>1611865</v>
      </c>
      <c r="G904">
        <v>7315</v>
      </c>
      <c r="H904">
        <f>Table14[[#This Row],[Size]]/1000</f>
        <v>7.3150000000000004</v>
      </c>
    </row>
    <row r="905" spans="1:8" x14ac:dyDescent="0.2">
      <c r="A905" s="1">
        <v>4</v>
      </c>
      <c r="B905">
        <v>26</v>
      </c>
      <c r="C905">
        <v>10</v>
      </c>
      <c r="D905" t="s">
        <v>141</v>
      </c>
      <c r="E905" t="s">
        <v>38</v>
      </c>
      <c r="F905">
        <v>1677989</v>
      </c>
      <c r="G905">
        <v>9191</v>
      </c>
      <c r="H905">
        <f>Table14[[#This Row],[Size]]/1000</f>
        <v>9.1910000000000007</v>
      </c>
    </row>
    <row r="906" spans="1:8" x14ac:dyDescent="0.2">
      <c r="A906" s="1">
        <v>4</v>
      </c>
      <c r="B906">
        <v>26</v>
      </c>
      <c r="C906">
        <v>10</v>
      </c>
      <c r="D906" t="s">
        <v>141</v>
      </c>
      <c r="E906" t="s">
        <v>38</v>
      </c>
      <c r="F906">
        <v>1851850</v>
      </c>
      <c r="G906">
        <v>6578</v>
      </c>
      <c r="H906">
        <f>Table14[[#This Row],[Size]]/1000</f>
        <v>6.5780000000000003</v>
      </c>
    </row>
    <row r="907" spans="1:8" x14ac:dyDescent="0.2">
      <c r="A907" s="1">
        <v>4</v>
      </c>
      <c r="B907">
        <v>26</v>
      </c>
      <c r="C907">
        <v>10</v>
      </c>
      <c r="D907" t="s">
        <v>141</v>
      </c>
      <c r="E907" t="s">
        <v>38</v>
      </c>
      <c r="F907">
        <v>1979608</v>
      </c>
      <c r="G907">
        <v>16896</v>
      </c>
      <c r="H907">
        <f>Table14[[#This Row],[Size]]/1000</f>
        <v>16.896000000000001</v>
      </c>
    </row>
    <row r="908" spans="1:8" x14ac:dyDescent="0.2">
      <c r="A908" s="1">
        <v>4</v>
      </c>
      <c r="B908">
        <v>26</v>
      </c>
      <c r="C908">
        <v>10</v>
      </c>
      <c r="D908" t="s">
        <v>141</v>
      </c>
      <c r="E908" t="s">
        <v>38</v>
      </c>
      <c r="F908">
        <v>2034222</v>
      </c>
      <c r="G908">
        <v>14551</v>
      </c>
      <c r="H908">
        <f>Table14[[#This Row],[Size]]/1000</f>
        <v>14.551</v>
      </c>
    </row>
    <row r="909" spans="1:8" x14ac:dyDescent="0.2">
      <c r="A909" s="1">
        <v>4</v>
      </c>
      <c r="B909">
        <v>26</v>
      </c>
      <c r="C909">
        <v>10</v>
      </c>
      <c r="D909" t="s">
        <v>141</v>
      </c>
      <c r="E909" t="s">
        <v>38</v>
      </c>
      <c r="F909">
        <v>2075858</v>
      </c>
      <c r="G909">
        <v>19107</v>
      </c>
      <c r="H909">
        <f>Table14[[#This Row],[Size]]/1000</f>
        <v>19.106999999999999</v>
      </c>
    </row>
    <row r="910" spans="1:8" x14ac:dyDescent="0.2">
      <c r="A910" s="1">
        <v>4</v>
      </c>
      <c r="B910">
        <v>26</v>
      </c>
      <c r="C910">
        <v>10</v>
      </c>
      <c r="D910" t="s">
        <v>141</v>
      </c>
      <c r="E910" t="s">
        <v>38</v>
      </c>
      <c r="F910">
        <v>2116951</v>
      </c>
      <c r="G910">
        <v>9928</v>
      </c>
      <c r="H910">
        <f>Table14[[#This Row],[Size]]/1000</f>
        <v>9.9280000000000008</v>
      </c>
    </row>
    <row r="911" spans="1:8" x14ac:dyDescent="0.2">
      <c r="A911" s="1">
        <v>4</v>
      </c>
      <c r="B911">
        <v>26</v>
      </c>
      <c r="C911">
        <v>10</v>
      </c>
      <c r="D911" t="s">
        <v>141</v>
      </c>
      <c r="E911" t="s">
        <v>38</v>
      </c>
      <c r="F911">
        <v>2280637</v>
      </c>
      <c r="G911">
        <v>11268</v>
      </c>
      <c r="H911">
        <f>Table14[[#This Row],[Size]]/1000</f>
        <v>11.268000000000001</v>
      </c>
    </row>
    <row r="912" spans="1:8" x14ac:dyDescent="0.2">
      <c r="A912" s="1">
        <v>4</v>
      </c>
      <c r="B912">
        <v>26</v>
      </c>
      <c r="C912">
        <v>10</v>
      </c>
      <c r="D912" t="s">
        <v>141</v>
      </c>
      <c r="E912" t="s">
        <v>38</v>
      </c>
      <c r="F912">
        <v>2525899</v>
      </c>
      <c r="G912">
        <v>16226</v>
      </c>
      <c r="H912">
        <f>Table14[[#This Row],[Size]]/1000</f>
        <v>16.225999999999999</v>
      </c>
    </row>
    <row r="913" spans="1:8" x14ac:dyDescent="0.2">
      <c r="A913" s="1">
        <v>4</v>
      </c>
      <c r="B913">
        <v>26</v>
      </c>
      <c r="C913">
        <v>10</v>
      </c>
      <c r="D913" t="s">
        <v>141</v>
      </c>
      <c r="E913" t="s">
        <v>38</v>
      </c>
      <c r="F913">
        <v>2629880</v>
      </c>
      <c r="G913">
        <v>17834</v>
      </c>
      <c r="H913">
        <f>Table14[[#This Row],[Size]]/1000</f>
        <v>17.834</v>
      </c>
    </row>
    <row r="914" spans="1:8" x14ac:dyDescent="0.2">
      <c r="A914" s="1">
        <v>4</v>
      </c>
      <c r="B914">
        <v>26</v>
      </c>
      <c r="C914">
        <v>20</v>
      </c>
      <c r="D914" t="s">
        <v>140</v>
      </c>
      <c r="E914" t="s">
        <v>133</v>
      </c>
      <c r="F914">
        <v>1533999</v>
      </c>
      <c r="G914">
        <v>48520</v>
      </c>
      <c r="H914">
        <f>Table14[[#This Row],[Size]]/1000</f>
        <v>48.52</v>
      </c>
    </row>
    <row r="915" spans="1:8" x14ac:dyDescent="0.2">
      <c r="A915" s="1">
        <v>4</v>
      </c>
      <c r="B915">
        <v>26</v>
      </c>
      <c r="C915">
        <v>20</v>
      </c>
      <c r="D915" t="s">
        <v>140</v>
      </c>
      <c r="E915" t="s">
        <v>133</v>
      </c>
      <c r="F915">
        <v>1616049</v>
      </c>
      <c r="G915">
        <v>12072</v>
      </c>
      <c r="H915">
        <f>Table14[[#This Row],[Size]]/1000</f>
        <v>12.071999999999999</v>
      </c>
    </row>
    <row r="916" spans="1:8" x14ac:dyDescent="0.2">
      <c r="A916" s="1">
        <v>4</v>
      </c>
      <c r="B916">
        <v>26</v>
      </c>
      <c r="C916">
        <v>20</v>
      </c>
      <c r="D916" t="s">
        <v>140</v>
      </c>
      <c r="E916" t="s">
        <v>133</v>
      </c>
      <c r="F916">
        <v>1776914</v>
      </c>
      <c r="G916">
        <v>8789</v>
      </c>
      <c r="H916">
        <f>Table14[[#This Row],[Size]]/1000</f>
        <v>8.7889999999999997</v>
      </c>
    </row>
    <row r="917" spans="1:8" x14ac:dyDescent="0.2">
      <c r="A917" s="1">
        <v>4</v>
      </c>
      <c r="B917">
        <v>26</v>
      </c>
      <c r="C917">
        <v>20</v>
      </c>
      <c r="D917" t="s">
        <v>140</v>
      </c>
      <c r="E917" t="s">
        <v>133</v>
      </c>
      <c r="F917">
        <v>1875907</v>
      </c>
      <c r="G917">
        <v>31904</v>
      </c>
      <c r="H917">
        <f>Table14[[#This Row],[Size]]/1000</f>
        <v>31.904</v>
      </c>
    </row>
    <row r="918" spans="1:8" x14ac:dyDescent="0.2">
      <c r="A918" s="1">
        <v>4</v>
      </c>
      <c r="B918">
        <v>26</v>
      </c>
      <c r="C918">
        <v>20</v>
      </c>
      <c r="D918" t="s">
        <v>140</v>
      </c>
      <c r="E918" t="s">
        <v>133</v>
      </c>
      <c r="F918">
        <v>1985001</v>
      </c>
      <c r="G918">
        <v>8052</v>
      </c>
      <c r="H918">
        <f>Table14[[#This Row],[Size]]/1000</f>
        <v>8.0519999999999996</v>
      </c>
    </row>
    <row r="919" spans="1:8" x14ac:dyDescent="0.2">
      <c r="A919" s="1">
        <v>4</v>
      </c>
      <c r="B919">
        <v>26</v>
      </c>
      <c r="C919">
        <v>20</v>
      </c>
      <c r="D919" t="s">
        <v>140</v>
      </c>
      <c r="E919" t="s">
        <v>133</v>
      </c>
      <c r="F919">
        <v>2066401</v>
      </c>
      <c r="G919">
        <v>19844</v>
      </c>
      <c r="H919">
        <f>Table14[[#This Row],[Size]]/1000</f>
        <v>19.844000000000001</v>
      </c>
    </row>
    <row r="920" spans="1:8" x14ac:dyDescent="0.2">
      <c r="A920" s="1">
        <v>4</v>
      </c>
      <c r="B920">
        <v>26</v>
      </c>
      <c r="C920">
        <v>20</v>
      </c>
      <c r="D920" t="s">
        <v>140</v>
      </c>
      <c r="E920" t="s">
        <v>133</v>
      </c>
      <c r="F920">
        <v>2108386</v>
      </c>
      <c r="G920">
        <v>12139</v>
      </c>
      <c r="H920">
        <f>Table14[[#This Row],[Size]]/1000</f>
        <v>12.138999999999999</v>
      </c>
    </row>
    <row r="921" spans="1:8" x14ac:dyDescent="0.2">
      <c r="A921" s="1">
        <v>4</v>
      </c>
      <c r="B921">
        <v>26</v>
      </c>
      <c r="C921">
        <v>20</v>
      </c>
      <c r="D921" t="s">
        <v>140</v>
      </c>
      <c r="E921" t="s">
        <v>133</v>
      </c>
      <c r="F921">
        <v>2153367</v>
      </c>
      <c r="G921">
        <v>12139</v>
      </c>
      <c r="H921">
        <f>Table14[[#This Row],[Size]]/1000</f>
        <v>12.138999999999999</v>
      </c>
    </row>
    <row r="922" spans="1:8" x14ac:dyDescent="0.2">
      <c r="A922" s="1">
        <v>4</v>
      </c>
      <c r="B922">
        <v>26</v>
      </c>
      <c r="C922">
        <v>20</v>
      </c>
      <c r="D922" t="s">
        <v>140</v>
      </c>
      <c r="E922" t="s">
        <v>133</v>
      </c>
      <c r="F922">
        <v>2287837</v>
      </c>
      <c r="G922">
        <v>5439</v>
      </c>
      <c r="H922">
        <f>Table14[[#This Row],[Size]]/1000</f>
        <v>5.4390000000000001</v>
      </c>
    </row>
    <row r="923" spans="1:8" x14ac:dyDescent="0.2">
      <c r="A923" s="1">
        <v>4</v>
      </c>
      <c r="B923">
        <v>26</v>
      </c>
      <c r="C923">
        <v>20</v>
      </c>
      <c r="D923" t="s">
        <v>140</v>
      </c>
      <c r="E923" t="s">
        <v>133</v>
      </c>
      <c r="F923">
        <v>2569127</v>
      </c>
      <c r="G923">
        <v>9727</v>
      </c>
      <c r="H923">
        <f>Table14[[#This Row],[Size]]/1000</f>
        <v>9.7270000000000003</v>
      </c>
    </row>
    <row r="924" spans="1:8" x14ac:dyDescent="0.2">
      <c r="A924" s="1">
        <v>4</v>
      </c>
      <c r="B924">
        <v>26</v>
      </c>
      <c r="C924">
        <v>20</v>
      </c>
      <c r="D924" t="s">
        <v>140</v>
      </c>
      <c r="E924" t="s">
        <v>133</v>
      </c>
      <c r="F924">
        <v>3712035</v>
      </c>
      <c r="G924">
        <v>14618</v>
      </c>
      <c r="H924">
        <f>Table14[[#This Row],[Size]]/1000</f>
        <v>14.618</v>
      </c>
    </row>
    <row r="925" spans="1:8" x14ac:dyDescent="0.2">
      <c r="A925" s="1">
        <v>4</v>
      </c>
      <c r="B925">
        <v>26</v>
      </c>
      <c r="C925">
        <v>20</v>
      </c>
      <c r="D925" t="s">
        <v>140</v>
      </c>
      <c r="E925" t="s">
        <v>133</v>
      </c>
      <c r="F925">
        <v>4044669</v>
      </c>
      <c r="G925">
        <v>14618</v>
      </c>
      <c r="H925">
        <f>Table14[[#This Row],[Size]]/1000</f>
        <v>14.618</v>
      </c>
    </row>
    <row r="926" spans="1:8" x14ac:dyDescent="0.2">
      <c r="A926" s="1">
        <v>4</v>
      </c>
      <c r="B926">
        <v>26</v>
      </c>
      <c r="C926">
        <v>20</v>
      </c>
      <c r="D926" t="s">
        <v>140</v>
      </c>
      <c r="E926" t="s">
        <v>38</v>
      </c>
      <c r="F926">
        <v>1424613</v>
      </c>
      <c r="G926">
        <v>35991</v>
      </c>
      <c r="H926">
        <f>Table14[[#This Row],[Size]]/1000</f>
        <v>35.991</v>
      </c>
    </row>
    <row r="927" spans="1:8" x14ac:dyDescent="0.2">
      <c r="A927" s="1">
        <v>4</v>
      </c>
      <c r="B927">
        <v>26</v>
      </c>
      <c r="C927">
        <v>20</v>
      </c>
      <c r="D927" t="s">
        <v>140</v>
      </c>
      <c r="E927" t="s">
        <v>38</v>
      </c>
      <c r="F927">
        <v>1611779</v>
      </c>
      <c r="G927">
        <v>50061</v>
      </c>
      <c r="H927">
        <f>Table14[[#This Row],[Size]]/1000</f>
        <v>50.061</v>
      </c>
    </row>
    <row r="928" spans="1:8" x14ac:dyDescent="0.2">
      <c r="A928" s="1">
        <v>4</v>
      </c>
      <c r="B928">
        <v>26</v>
      </c>
      <c r="C928">
        <v>20</v>
      </c>
      <c r="D928" t="s">
        <v>140</v>
      </c>
      <c r="E928" t="s">
        <v>38</v>
      </c>
      <c r="F928">
        <v>1678071</v>
      </c>
      <c r="G928">
        <v>13613</v>
      </c>
      <c r="H928">
        <f>Table14[[#This Row],[Size]]/1000</f>
        <v>13.613</v>
      </c>
    </row>
    <row r="929" spans="1:8" x14ac:dyDescent="0.2">
      <c r="A929" s="1">
        <v>4</v>
      </c>
      <c r="B929">
        <v>26</v>
      </c>
      <c r="C929">
        <v>20</v>
      </c>
      <c r="D929" t="s">
        <v>140</v>
      </c>
      <c r="E929" t="s">
        <v>38</v>
      </c>
      <c r="F929">
        <v>1851884</v>
      </c>
      <c r="G929">
        <v>8789</v>
      </c>
      <c r="H929">
        <f>Table14[[#This Row],[Size]]/1000</f>
        <v>8.7889999999999997</v>
      </c>
    </row>
    <row r="930" spans="1:8" x14ac:dyDescent="0.2">
      <c r="A930" s="1">
        <v>4</v>
      </c>
      <c r="B930">
        <v>26</v>
      </c>
      <c r="C930">
        <v>20</v>
      </c>
      <c r="D930" t="s">
        <v>140</v>
      </c>
      <c r="E930" t="s">
        <v>38</v>
      </c>
      <c r="F930">
        <v>1979634</v>
      </c>
      <c r="G930">
        <v>5707</v>
      </c>
      <c r="H930">
        <f>Table14[[#This Row],[Size]]/1000</f>
        <v>5.7069999999999999</v>
      </c>
    </row>
    <row r="931" spans="1:8" x14ac:dyDescent="0.2">
      <c r="A931" s="1">
        <v>4</v>
      </c>
      <c r="B931">
        <v>26</v>
      </c>
      <c r="C931">
        <v>20</v>
      </c>
      <c r="D931" t="s">
        <v>140</v>
      </c>
      <c r="E931" t="s">
        <v>38</v>
      </c>
      <c r="F931">
        <v>2034263</v>
      </c>
      <c r="G931">
        <v>18973</v>
      </c>
      <c r="H931">
        <f>Table14[[#This Row],[Size]]/1000</f>
        <v>18.972999999999999</v>
      </c>
    </row>
    <row r="932" spans="1:8" x14ac:dyDescent="0.2">
      <c r="A932" s="1">
        <v>4</v>
      </c>
      <c r="B932">
        <v>26</v>
      </c>
      <c r="C932">
        <v>20</v>
      </c>
      <c r="D932" t="s">
        <v>140</v>
      </c>
      <c r="E932" t="s">
        <v>38</v>
      </c>
      <c r="F932">
        <v>2075937</v>
      </c>
      <c r="G932">
        <v>23663</v>
      </c>
      <c r="H932">
        <f>Table14[[#This Row],[Size]]/1000</f>
        <v>23.663</v>
      </c>
    </row>
    <row r="933" spans="1:8" x14ac:dyDescent="0.2">
      <c r="A933" s="1">
        <v>4</v>
      </c>
      <c r="B933">
        <v>26</v>
      </c>
      <c r="C933">
        <v>20</v>
      </c>
      <c r="D933" t="s">
        <v>140</v>
      </c>
      <c r="E933" t="s">
        <v>38</v>
      </c>
      <c r="F933">
        <v>2117029</v>
      </c>
      <c r="G933">
        <v>12139</v>
      </c>
      <c r="H933">
        <f>Table14[[#This Row],[Size]]/1000</f>
        <v>12.138999999999999</v>
      </c>
    </row>
    <row r="934" spans="1:8" x14ac:dyDescent="0.2">
      <c r="A934" s="1">
        <v>4</v>
      </c>
      <c r="B934">
        <v>26</v>
      </c>
      <c r="C934">
        <v>20</v>
      </c>
      <c r="D934" t="s">
        <v>140</v>
      </c>
      <c r="E934" t="s">
        <v>38</v>
      </c>
      <c r="F934">
        <v>2280687</v>
      </c>
      <c r="G934">
        <v>13546</v>
      </c>
      <c r="H934">
        <f>Table14[[#This Row],[Size]]/1000</f>
        <v>13.545999999999999</v>
      </c>
    </row>
    <row r="935" spans="1:8" x14ac:dyDescent="0.2">
      <c r="A935" s="1">
        <v>4</v>
      </c>
      <c r="B935">
        <v>26</v>
      </c>
      <c r="C935">
        <v>20</v>
      </c>
      <c r="D935" t="s">
        <v>140</v>
      </c>
      <c r="E935" t="s">
        <v>38</v>
      </c>
      <c r="F935">
        <v>2525776</v>
      </c>
      <c r="G935">
        <v>18638</v>
      </c>
      <c r="H935">
        <f>Table14[[#This Row],[Size]]/1000</f>
        <v>18.638000000000002</v>
      </c>
    </row>
    <row r="936" spans="1:8" x14ac:dyDescent="0.2">
      <c r="A936" s="1">
        <v>4</v>
      </c>
      <c r="B936">
        <v>26</v>
      </c>
      <c r="C936">
        <v>20</v>
      </c>
      <c r="D936" t="s">
        <v>140</v>
      </c>
      <c r="E936" t="s">
        <v>38</v>
      </c>
      <c r="F936">
        <v>2629847</v>
      </c>
      <c r="G936">
        <v>6712</v>
      </c>
      <c r="H936">
        <f>Table14[[#This Row],[Size]]/1000</f>
        <v>6.7119999999999997</v>
      </c>
    </row>
    <row r="937" spans="1:8" x14ac:dyDescent="0.2">
      <c r="A937" s="1">
        <v>4</v>
      </c>
      <c r="B937">
        <v>26</v>
      </c>
      <c r="C937">
        <v>20</v>
      </c>
      <c r="D937" t="s">
        <v>140</v>
      </c>
      <c r="E937" t="s">
        <v>38</v>
      </c>
      <c r="F937">
        <v>3966403</v>
      </c>
      <c r="G937">
        <v>14618</v>
      </c>
      <c r="H937">
        <f>Table14[[#This Row],[Size]]/1000</f>
        <v>14.618</v>
      </c>
    </row>
    <row r="938" spans="1:8" x14ac:dyDescent="0.2">
      <c r="A938" s="1">
        <v>4</v>
      </c>
      <c r="B938">
        <v>26</v>
      </c>
      <c r="C938">
        <v>20</v>
      </c>
      <c r="D938" t="s">
        <v>146</v>
      </c>
      <c r="E938" t="s">
        <v>133</v>
      </c>
      <c r="F938">
        <v>1533904</v>
      </c>
      <c r="G938">
        <v>8789</v>
      </c>
      <c r="H938">
        <f>Table14[[#This Row],[Size]]/1000</f>
        <v>8.7889999999999997</v>
      </c>
    </row>
    <row r="939" spans="1:8" x14ac:dyDescent="0.2">
      <c r="A939" s="1">
        <v>4</v>
      </c>
      <c r="B939">
        <v>26</v>
      </c>
      <c r="C939">
        <v>20</v>
      </c>
      <c r="D939" t="s">
        <v>146</v>
      </c>
      <c r="E939" t="s">
        <v>133</v>
      </c>
      <c r="F939">
        <v>1615882</v>
      </c>
      <c r="G939">
        <v>8521</v>
      </c>
      <c r="H939">
        <f>Table14[[#This Row],[Size]]/1000</f>
        <v>8.5210000000000008</v>
      </c>
    </row>
    <row r="940" spans="1:8" x14ac:dyDescent="0.2">
      <c r="A940" s="1">
        <v>4</v>
      </c>
      <c r="B940">
        <v>26</v>
      </c>
      <c r="C940">
        <v>20</v>
      </c>
      <c r="D940" t="s">
        <v>146</v>
      </c>
      <c r="E940" t="s">
        <v>133</v>
      </c>
      <c r="F940">
        <v>1776576</v>
      </c>
      <c r="G940">
        <v>17767</v>
      </c>
      <c r="H940">
        <f>Table14[[#This Row],[Size]]/1000</f>
        <v>17.766999999999999</v>
      </c>
    </row>
    <row r="941" spans="1:8" x14ac:dyDescent="0.2">
      <c r="A941" s="1">
        <v>4</v>
      </c>
      <c r="B941">
        <v>26</v>
      </c>
      <c r="C941">
        <v>20</v>
      </c>
      <c r="D941" t="s">
        <v>146</v>
      </c>
      <c r="E941" t="s">
        <v>133</v>
      </c>
      <c r="F941">
        <v>1875847</v>
      </c>
      <c r="G941">
        <v>7851</v>
      </c>
      <c r="H941">
        <f>Table14[[#This Row],[Size]]/1000</f>
        <v>7.851</v>
      </c>
    </row>
    <row r="942" spans="1:8" x14ac:dyDescent="0.2">
      <c r="A942" s="1">
        <v>4</v>
      </c>
      <c r="B942">
        <v>26</v>
      </c>
      <c r="C942">
        <v>20</v>
      </c>
      <c r="D942" t="s">
        <v>146</v>
      </c>
      <c r="E942" t="s">
        <v>133</v>
      </c>
      <c r="F942">
        <v>1984808</v>
      </c>
      <c r="G942">
        <v>6042</v>
      </c>
      <c r="H942">
        <f>Table14[[#This Row],[Size]]/1000</f>
        <v>6.0419999999999998</v>
      </c>
    </row>
    <row r="943" spans="1:8" x14ac:dyDescent="0.2">
      <c r="A943" s="1">
        <v>4</v>
      </c>
      <c r="B943">
        <v>26</v>
      </c>
      <c r="C943">
        <v>20</v>
      </c>
      <c r="D943" t="s">
        <v>146</v>
      </c>
      <c r="E943" t="s">
        <v>133</v>
      </c>
      <c r="F943">
        <v>2066834</v>
      </c>
      <c r="G943">
        <v>14886</v>
      </c>
      <c r="H943">
        <f>Table14[[#This Row],[Size]]/1000</f>
        <v>14.885999999999999</v>
      </c>
    </row>
    <row r="944" spans="1:8" x14ac:dyDescent="0.2">
      <c r="A944" s="1">
        <v>4</v>
      </c>
      <c r="B944">
        <v>26</v>
      </c>
      <c r="C944">
        <v>20</v>
      </c>
      <c r="D944" t="s">
        <v>146</v>
      </c>
      <c r="E944" t="s">
        <v>133</v>
      </c>
      <c r="F944">
        <v>2108796</v>
      </c>
      <c r="G944">
        <v>7784</v>
      </c>
      <c r="H944">
        <f>Table14[[#This Row],[Size]]/1000</f>
        <v>7.7839999999999998</v>
      </c>
    </row>
    <row r="945" spans="1:8" x14ac:dyDescent="0.2">
      <c r="A945" s="1">
        <v>4</v>
      </c>
      <c r="B945">
        <v>26</v>
      </c>
      <c r="C945">
        <v>20</v>
      </c>
      <c r="D945" t="s">
        <v>146</v>
      </c>
      <c r="E945" t="s">
        <v>133</v>
      </c>
      <c r="F945">
        <v>2152991</v>
      </c>
      <c r="G945">
        <v>7784</v>
      </c>
      <c r="H945">
        <f>Table14[[#This Row],[Size]]/1000</f>
        <v>7.7839999999999998</v>
      </c>
    </row>
    <row r="946" spans="1:8" x14ac:dyDescent="0.2">
      <c r="A946" s="1">
        <v>4</v>
      </c>
      <c r="B946">
        <v>26</v>
      </c>
      <c r="C946">
        <v>20</v>
      </c>
      <c r="D946" t="s">
        <v>146</v>
      </c>
      <c r="E946" t="s">
        <v>133</v>
      </c>
      <c r="F946">
        <v>2287502</v>
      </c>
      <c r="G946">
        <v>14417</v>
      </c>
      <c r="H946">
        <f>Table14[[#This Row],[Size]]/1000</f>
        <v>14.417</v>
      </c>
    </row>
    <row r="947" spans="1:8" x14ac:dyDescent="0.2">
      <c r="A947" s="1">
        <v>4</v>
      </c>
      <c r="B947">
        <v>26</v>
      </c>
      <c r="C947">
        <v>20</v>
      </c>
      <c r="D947" t="s">
        <v>146</v>
      </c>
      <c r="E947" t="s">
        <v>133</v>
      </c>
      <c r="F947">
        <v>2568804</v>
      </c>
      <c r="G947">
        <v>5975</v>
      </c>
      <c r="H947">
        <f>Table14[[#This Row],[Size]]/1000</f>
        <v>5.9749999999999996</v>
      </c>
    </row>
    <row r="948" spans="1:8" x14ac:dyDescent="0.2">
      <c r="A948" s="1">
        <v>4</v>
      </c>
      <c r="B948">
        <v>26</v>
      </c>
      <c r="C948">
        <v>20</v>
      </c>
      <c r="D948" t="s">
        <v>146</v>
      </c>
      <c r="E948" t="s">
        <v>133</v>
      </c>
      <c r="F948">
        <v>3711673</v>
      </c>
      <c r="G948">
        <v>10062</v>
      </c>
      <c r="H948">
        <f>Table14[[#This Row],[Size]]/1000</f>
        <v>10.061999999999999</v>
      </c>
    </row>
    <row r="949" spans="1:8" x14ac:dyDescent="0.2">
      <c r="A949" s="1">
        <v>4</v>
      </c>
      <c r="B949">
        <v>26</v>
      </c>
      <c r="C949">
        <v>20</v>
      </c>
      <c r="D949" t="s">
        <v>146</v>
      </c>
      <c r="E949" t="s">
        <v>133</v>
      </c>
      <c r="F949">
        <v>4044300</v>
      </c>
      <c r="G949">
        <v>10062</v>
      </c>
      <c r="H949">
        <f>Table14[[#This Row],[Size]]/1000</f>
        <v>10.061999999999999</v>
      </c>
    </row>
    <row r="950" spans="1:8" x14ac:dyDescent="0.2">
      <c r="A950" s="1">
        <v>4</v>
      </c>
      <c r="B950">
        <v>26</v>
      </c>
      <c r="C950">
        <v>20</v>
      </c>
      <c r="D950" t="s">
        <v>146</v>
      </c>
      <c r="E950" t="s">
        <v>38</v>
      </c>
      <c r="F950">
        <v>1424796</v>
      </c>
      <c r="G950">
        <v>6645</v>
      </c>
      <c r="H950">
        <f>Table14[[#This Row],[Size]]/1000</f>
        <v>6.6449999999999996</v>
      </c>
    </row>
    <row r="951" spans="1:8" x14ac:dyDescent="0.2">
      <c r="A951" s="1">
        <v>4</v>
      </c>
      <c r="B951">
        <v>26</v>
      </c>
      <c r="C951">
        <v>20</v>
      </c>
      <c r="D951" t="s">
        <v>146</v>
      </c>
      <c r="E951" t="s">
        <v>38</v>
      </c>
      <c r="F951">
        <v>1611796</v>
      </c>
      <c r="G951">
        <v>7315</v>
      </c>
      <c r="H951">
        <f>Table14[[#This Row],[Size]]/1000</f>
        <v>7.3150000000000004</v>
      </c>
    </row>
    <row r="952" spans="1:8" x14ac:dyDescent="0.2">
      <c r="A952" s="1">
        <v>4</v>
      </c>
      <c r="B952">
        <v>26</v>
      </c>
      <c r="C952">
        <v>20</v>
      </c>
      <c r="D952" t="s">
        <v>146</v>
      </c>
      <c r="E952" t="s">
        <v>38</v>
      </c>
      <c r="F952">
        <v>1677778</v>
      </c>
      <c r="G952">
        <v>5707</v>
      </c>
      <c r="H952">
        <f>Table14[[#This Row],[Size]]/1000</f>
        <v>5.7069999999999999</v>
      </c>
    </row>
    <row r="953" spans="1:8" x14ac:dyDescent="0.2">
      <c r="A953" s="1">
        <v>4</v>
      </c>
      <c r="B953">
        <v>26</v>
      </c>
      <c r="C953">
        <v>20</v>
      </c>
      <c r="D953" t="s">
        <v>146</v>
      </c>
      <c r="E953" t="s">
        <v>38</v>
      </c>
      <c r="F953">
        <v>1851630</v>
      </c>
      <c r="G953">
        <v>17767</v>
      </c>
      <c r="H953">
        <f>Table14[[#This Row],[Size]]/1000</f>
        <v>17.766999999999999</v>
      </c>
    </row>
    <row r="954" spans="1:8" x14ac:dyDescent="0.2">
      <c r="A954" s="1">
        <v>4</v>
      </c>
      <c r="B954">
        <v>26</v>
      </c>
      <c r="C954">
        <v>20</v>
      </c>
      <c r="D954" t="s">
        <v>146</v>
      </c>
      <c r="E954" t="s">
        <v>38</v>
      </c>
      <c r="F954">
        <v>1979380</v>
      </c>
      <c r="G954">
        <v>14685</v>
      </c>
      <c r="H954">
        <f>Table14[[#This Row],[Size]]/1000</f>
        <v>14.685</v>
      </c>
    </row>
    <row r="955" spans="1:8" x14ac:dyDescent="0.2">
      <c r="A955" s="1">
        <v>4</v>
      </c>
      <c r="B955">
        <v>26</v>
      </c>
      <c r="C955">
        <v>20</v>
      </c>
      <c r="D955" t="s">
        <v>146</v>
      </c>
      <c r="E955" t="s">
        <v>38</v>
      </c>
      <c r="F955">
        <v>2034780</v>
      </c>
      <c r="G955">
        <v>5774</v>
      </c>
      <c r="H955">
        <f>Table14[[#This Row],[Size]]/1000</f>
        <v>5.774</v>
      </c>
    </row>
    <row r="956" spans="1:8" x14ac:dyDescent="0.2">
      <c r="A956" s="1">
        <v>4</v>
      </c>
      <c r="B956">
        <v>26</v>
      </c>
      <c r="C956">
        <v>20</v>
      </c>
      <c r="D956" t="s">
        <v>146</v>
      </c>
      <c r="E956" t="s">
        <v>38</v>
      </c>
      <c r="F956">
        <v>2075626</v>
      </c>
      <c r="G956">
        <v>14886</v>
      </c>
      <c r="H956">
        <f>Table14[[#This Row],[Size]]/1000</f>
        <v>14.885999999999999</v>
      </c>
    </row>
    <row r="957" spans="1:8" x14ac:dyDescent="0.2">
      <c r="A957" s="1">
        <v>4</v>
      </c>
      <c r="B957">
        <v>26</v>
      </c>
      <c r="C957">
        <v>20</v>
      </c>
      <c r="D957" t="s">
        <v>146</v>
      </c>
      <c r="E957" t="s">
        <v>38</v>
      </c>
      <c r="F957">
        <v>2116718</v>
      </c>
      <c r="G957">
        <v>7784</v>
      </c>
      <c r="H957">
        <f>Table14[[#This Row],[Size]]/1000</f>
        <v>7.7839999999999998</v>
      </c>
    </row>
    <row r="958" spans="1:8" x14ac:dyDescent="0.2">
      <c r="A958" s="1">
        <v>4</v>
      </c>
      <c r="B958">
        <v>26</v>
      </c>
      <c r="C958">
        <v>20</v>
      </c>
      <c r="D958" t="s">
        <v>146</v>
      </c>
      <c r="E958" t="s">
        <v>38</v>
      </c>
      <c r="F958">
        <v>2280379</v>
      </c>
      <c r="G958">
        <v>8990</v>
      </c>
      <c r="H958">
        <f>Table14[[#This Row],[Size]]/1000</f>
        <v>8.99</v>
      </c>
    </row>
    <row r="959" spans="1:8" x14ac:dyDescent="0.2">
      <c r="A959" s="1">
        <v>4</v>
      </c>
      <c r="B959">
        <v>26</v>
      </c>
      <c r="C959">
        <v>20</v>
      </c>
      <c r="D959" t="s">
        <v>146</v>
      </c>
      <c r="E959" t="s">
        <v>38</v>
      </c>
      <c r="F959">
        <v>2525823</v>
      </c>
      <c r="G959">
        <v>14149</v>
      </c>
      <c r="H959">
        <f>Table14[[#This Row],[Size]]/1000</f>
        <v>14.148999999999999</v>
      </c>
    </row>
    <row r="960" spans="1:8" x14ac:dyDescent="0.2">
      <c r="A960" s="1">
        <v>4</v>
      </c>
      <c r="B960">
        <v>26</v>
      </c>
      <c r="C960">
        <v>20</v>
      </c>
      <c r="D960" t="s">
        <v>146</v>
      </c>
      <c r="E960" t="s">
        <v>38</v>
      </c>
      <c r="F960">
        <v>2629799</v>
      </c>
      <c r="G960">
        <v>15757</v>
      </c>
      <c r="H960">
        <f>Table14[[#This Row],[Size]]/1000</f>
        <v>15.757</v>
      </c>
    </row>
    <row r="961" spans="1:8" x14ac:dyDescent="0.2">
      <c r="A961" s="1">
        <v>4</v>
      </c>
      <c r="B961">
        <v>26</v>
      </c>
      <c r="C961">
        <v>20</v>
      </c>
      <c r="D961" t="s">
        <v>146</v>
      </c>
      <c r="E961" t="s">
        <v>38</v>
      </c>
      <c r="F961">
        <v>3966124</v>
      </c>
      <c r="G961">
        <v>10062</v>
      </c>
      <c r="H961">
        <f>Table14[[#This Row],[Size]]/1000</f>
        <v>10.061999999999999</v>
      </c>
    </row>
    <row r="962" spans="1:8" x14ac:dyDescent="0.2">
      <c r="A962" s="1">
        <v>4</v>
      </c>
      <c r="B962">
        <v>26</v>
      </c>
      <c r="C962">
        <v>20</v>
      </c>
      <c r="D962" t="s">
        <v>141</v>
      </c>
      <c r="E962" t="s">
        <v>133</v>
      </c>
      <c r="F962">
        <v>1534459</v>
      </c>
      <c r="G962">
        <v>25204</v>
      </c>
      <c r="H962">
        <f>Table14[[#This Row],[Size]]/1000</f>
        <v>25.204000000000001</v>
      </c>
    </row>
    <row r="963" spans="1:8" x14ac:dyDescent="0.2">
      <c r="A963" s="1">
        <v>4</v>
      </c>
      <c r="B963">
        <v>26</v>
      </c>
      <c r="C963">
        <v>20</v>
      </c>
      <c r="D963" t="s">
        <v>141</v>
      </c>
      <c r="E963" t="s">
        <v>133</v>
      </c>
      <c r="F963">
        <v>1617028</v>
      </c>
      <c r="G963">
        <v>8990</v>
      </c>
      <c r="H963">
        <f>Table14[[#This Row],[Size]]/1000</f>
        <v>8.99</v>
      </c>
    </row>
    <row r="964" spans="1:8" x14ac:dyDescent="0.2">
      <c r="A964" s="1">
        <v>4</v>
      </c>
      <c r="B964">
        <v>26</v>
      </c>
      <c r="C964">
        <v>20</v>
      </c>
      <c r="D964" t="s">
        <v>141</v>
      </c>
      <c r="E964" t="s">
        <v>133</v>
      </c>
      <c r="F964">
        <v>1777520</v>
      </c>
      <c r="G964">
        <v>15154</v>
      </c>
      <c r="H964">
        <f>Table14[[#This Row],[Size]]/1000</f>
        <v>15.154</v>
      </c>
    </row>
    <row r="965" spans="1:8" x14ac:dyDescent="0.2">
      <c r="A965" s="1">
        <v>4</v>
      </c>
      <c r="B965">
        <v>26</v>
      </c>
      <c r="C965">
        <v>20</v>
      </c>
      <c r="D965" t="s">
        <v>141</v>
      </c>
      <c r="E965" t="s">
        <v>133</v>
      </c>
      <c r="F965">
        <v>1876410</v>
      </c>
      <c r="G965">
        <v>18169</v>
      </c>
      <c r="H965">
        <f>Table14[[#This Row],[Size]]/1000</f>
        <v>18.169</v>
      </c>
    </row>
    <row r="966" spans="1:8" x14ac:dyDescent="0.2">
      <c r="A966" s="1">
        <v>4</v>
      </c>
      <c r="B966">
        <v>26</v>
      </c>
      <c r="C966">
        <v>20</v>
      </c>
      <c r="D966" t="s">
        <v>141</v>
      </c>
      <c r="E966" t="s">
        <v>133</v>
      </c>
      <c r="F966">
        <v>1985945</v>
      </c>
      <c r="G966">
        <v>6109</v>
      </c>
      <c r="H966">
        <f>Table14[[#This Row],[Size]]/1000</f>
        <v>6.109</v>
      </c>
    </row>
    <row r="967" spans="1:8" x14ac:dyDescent="0.2">
      <c r="A967" s="1">
        <v>4</v>
      </c>
      <c r="B967">
        <v>26</v>
      </c>
      <c r="C967">
        <v>20</v>
      </c>
      <c r="D967" t="s">
        <v>141</v>
      </c>
      <c r="E967" t="s">
        <v>133</v>
      </c>
      <c r="F967">
        <v>2066969</v>
      </c>
      <c r="G967">
        <v>6310</v>
      </c>
      <c r="H967">
        <f>Table14[[#This Row],[Size]]/1000</f>
        <v>6.31</v>
      </c>
    </row>
    <row r="968" spans="1:8" x14ac:dyDescent="0.2">
      <c r="A968" s="1">
        <v>4</v>
      </c>
      <c r="B968">
        <v>26</v>
      </c>
      <c r="C968">
        <v>20</v>
      </c>
      <c r="D968" t="s">
        <v>141</v>
      </c>
      <c r="E968" t="s">
        <v>133</v>
      </c>
      <c r="F968">
        <v>2108971</v>
      </c>
      <c r="G968">
        <v>18504</v>
      </c>
      <c r="H968">
        <f>Table14[[#This Row],[Size]]/1000</f>
        <v>18.504000000000001</v>
      </c>
    </row>
    <row r="969" spans="1:8" x14ac:dyDescent="0.2">
      <c r="A969" s="1">
        <v>4</v>
      </c>
      <c r="B969">
        <v>26</v>
      </c>
      <c r="C969">
        <v>20</v>
      </c>
      <c r="D969" t="s">
        <v>141</v>
      </c>
      <c r="E969" t="s">
        <v>133</v>
      </c>
      <c r="F969">
        <v>2153953</v>
      </c>
      <c r="G969">
        <v>18504</v>
      </c>
      <c r="H969">
        <f>Table14[[#This Row],[Size]]/1000</f>
        <v>18.504000000000001</v>
      </c>
    </row>
    <row r="970" spans="1:8" x14ac:dyDescent="0.2">
      <c r="A970" s="1">
        <v>4</v>
      </c>
      <c r="B970">
        <v>26</v>
      </c>
      <c r="C970">
        <v>20</v>
      </c>
      <c r="D970" t="s">
        <v>141</v>
      </c>
      <c r="E970" t="s">
        <v>133</v>
      </c>
      <c r="F970">
        <v>2288450</v>
      </c>
      <c r="G970">
        <v>11938</v>
      </c>
      <c r="H970">
        <f>Table14[[#This Row],[Size]]/1000</f>
        <v>11.938000000000001</v>
      </c>
    </row>
    <row r="971" spans="1:8" x14ac:dyDescent="0.2">
      <c r="A971" s="1">
        <v>4</v>
      </c>
      <c r="B971">
        <v>26</v>
      </c>
      <c r="C971">
        <v>20</v>
      </c>
      <c r="D971" t="s">
        <v>141</v>
      </c>
      <c r="E971" t="s">
        <v>133</v>
      </c>
      <c r="F971">
        <v>2569943</v>
      </c>
      <c r="G971">
        <v>5908</v>
      </c>
      <c r="H971">
        <f>Table14[[#This Row],[Size]]/1000</f>
        <v>5.9080000000000004</v>
      </c>
    </row>
    <row r="972" spans="1:8" x14ac:dyDescent="0.2">
      <c r="A972" s="1">
        <v>4</v>
      </c>
      <c r="B972">
        <v>26</v>
      </c>
      <c r="C972">
        <v>20</v>
      </c>
      <c r="D972" t="s">
        <v>141</v>
      </c>
      <c r="E972" t="s">
        <v>133</v>
      </c>
      <c r="F972">
        <v>3712592</v>
      </c>
      <c r="G972">
        <v>7583</v>
      </c>
      <c r="H972">
        <f>Table14[[#This Row],[Size]]/1000</f>
        <v>7.5830000000000002</v>
      </c>
    </row>
    <row r="973" spans="1:8" x14ac:dyDescent="0.2">
      <c r="A973" s="1">
        <v>4</v>
      </c>
      <c r="B973">
        <v>26</v>
      </c>
      <c r="C973">
        <v>20</v>
      </c>
      <c r="D973" t="s">
        <v>141</v>
      </c>
      <c r="E973" t="s">
        <v>133</v>
      </c>
      <c r="F973">
        <v>4045221</v>
      </c>
      <c r="G973">
        <v>7583</v>
      </c>
      <c r="H973">
        <f>Table14[[#This Row],[Size]]/1000</f>
        <v>7.5830000000000002</v>
      </c>
    </row>
    <row r="974" spans="1:8" x14ac:dyDescent="0.2">
      <c r="A974" s="1">
        <v>4</v>
      </c>
      <c r="B974">
        <v>26</v>
      </c>
      <c r="C974">
        <v>20</v>
      </c>
      <c r="D974" t="s">
        <v>141</v>
      </c>
      <c r="E974" t="s">
        <v>38</v>
      </c>
      <c r="F974">
        <v>1425118</v>
      </c>
      <c r="G974">
        <v>15221</v>
      </c>
      <c r="H974">
        <f>Table14[[#This Row],[Size]]/1000</f>
        <v>15.221</v>
      </c>
    </row>
    <row r="975" spans="1:8" x14ac:dyDescent="0.2">
      <c r="A975" s="1">
        <v>4</v>
      </c>
      <c r="B975">
        <v>26</v>
      </c>
      <c r="C975">
        <v>20</v>
      </c>
      <c r="D975" t="s">
        <v>141</v>
      </c>
      <c r="E975" t="s">
        <v>38</v>
      </c>
      <c r="F975">
        <v>1612257</v>
      </c>
      <c r="G975">
        <v>22993</v>
      </c>
      <c r="H975">
        <f>Table14[[#This Row],[Size]]/1000</f>
        <v>22.992999999999999</v>
      </c>
    </row>
    <row r="976" spans="1:8" x14ac:dyDescent="0.2">
      <c r="A976" s="1">
        <v>4</v>
      </c>
      <c r="B976">
        <v>26</v>
      </c>
      <c r="C976">
        <v>20</v>
      </c>
      <c r="D976" t="s">
        <v>141</v>
      </c>
      <c r="E976" t="s">
        <v>38</v>
      </c>
      <c r="F976">
        <v>1678846</v>
      </c>
      <c r="G976">
        <v>5774</v>
      </c>
      <c r="H976">
        <f>Table14[[#This Row],[Size]]/1000</f>
        <v>5.774</v>
      </c>
    </row>
    <row r="977" spans="1:8" x14ac:dyDescent="0.2">
      <c r="A977" s="1">
        <v>4</v>
      </c>
      <c r="B977">
        <v>26</v>
      </c>
      <c r="C977">
        <v>20</v>
      </c>
      <c r="D977" t="s">
        <v>141</v>
      </c>
      <c r="E977" t="s">
        <v>38</v>
      </c>
      <c r="F977">
        <v>1852505</v>
      </c>
      <c r="G977">
        <v>15154</v>
      </c>
      <c r="H977">
        <f>Table14[[#This Row],[Size]]/1000</f>
        <v>15.154</v>
      </c>
    </row>
    <row r="978" spans="1:8" x14ac:dyDescent="0.2">
      <c r="A978" s="1">
        <v>4</v>
      </c>
      <c r="B978">
        <v>26</v>
      </c>
      <c r="C978">
        <v>20</v>
      </c>
      <c r="D978" t="s">
        <v>141</v>
      </c>
      <c r="E978" t="s">
        <v>38</v>
      </c>
      <c r="F978">
        <v>1980254</v>
      </c>
      <c r="G978">
        <v>12206</v>
      </c>
      <c r="H978">
        <f>Table14[[#This Row],[Size]]/1000</f>
        <v>12.206</v>
      </c>
    </row>
    <row r="979" spans="1:8" x14ac:dyDescent="0.2">
      <c r="A979" s="1">
        <v>4</v>
      </c>
      <c r="B979">
        <v>26</v>
      </c>
      <c r="C979">
        <v>20</v>
      </c>
      <c r="D979" t="s">
        <v>141</v>
      </c>
      <c r="E979" t="s">
        <v>38</v>
      </c>
      <c r="F979">
        <v>2034843</v>
      </c>
      <c r="G979">
        <v>5640</v>
      </c>
      <c r="H979">
        <f>Table14[[#This Row],[Size]]/1000</f>
        <v>5.64</v>
      </c>
    </row>
    <row r="980" spans="1:8" x14ac:dyDescent="0.2">
      <c r="A980" s="1">
        <v>4</v>
      </c>
      <c r="B980">
        <v>26</v>
      </c>
      <c r="C980">
        <v>20</v>
      </c>
      <c r="D980" t="s">
        <v>141</v>
      </c>
      <c r="E980" t="s">
        <v>38</v>
      </c>
      <c r="F980">
        <v>2076474</v>
      </c>
      <c r="G980">
        <v>9861</v>
      </c>
      <c r="H980">
        <f>Table14[[#This Row],[Size]]/1000</f>
        <v>9.8610000000000007</v>
      </c>
    </row>
    <row r="981" spans="1:8" x14ac:dyDescent="0.2">
      <c r="A981" s="1">
        <v>4</v>
      </c>
      <c r="B981">
        <v>26</v>
      </c>
      <c r="C981">
        <v>20</v>
      </c>
      <c r="D981" t="s">
        <v>141</v>
      </c>
      <c r="E981" t="s">
        <v>38</v>
      </c>
      <c r="F981">
        <v>2117628</v>
      </c>
      <c r="G981">
        <v>18504</v>
      </c>
      <c r="H981">
        <f>Table14[[#This Row],[Size]]/1000</f>
        <v>18.504000000000001</v>
      </c>
    </row>
    <row r="982" spans="1:8" x14ac:dyDescent="0.2">
      <c r="A982" s="1">
        <v>4</v>
      </c>
      <c r="B982">
        <v>26</v>
      </c>
      <c r="C982">
        <v>20</v>
      </c>
      <c r="D982" t="s">
        <v>141</v>
      </c>
      <c r="E982" t="s">
        <v>38</v>
      </c>
      <c r="F982">
        <v>2281253</v>
      </c>
      <c r="G982">
        <v>6578</v>
      </c>
      <c r="H982">
        <f>Table14[[#This Row],[Size]]/1000</f>
        <v>6.5780000000000003</v>
      </c>
    </row>
    <row r="983" spans="1:8" x14ac:dyDescent="0.2">
      <c r="A983" s="1">
        <v>4</v>
      </c>
      <c r="B983">
        <v>26</v>
      </c>
      <c r="C983">
        <v>20</v>
      </c>
      <c r="D983" t="s">
        <v>141</v>
      </c>
      <c r="E983" t="s">
        <v>38</v>
      </c>
      <c r="F983">
        <v>2526376</v>
      </c>
      <c r="G983">
        <v>11603</v>
      </c>
      <c r="H983">
        <f>Table14[[#This Row],[Size]]/1000</f>
        <v>11.603</v>
      </c>
    </row>
    <row r="984" spans="1:8" x14ac:dyDescent="0.2">
      <c r="A984" s="1">
        <v>4</v>
      </c>
      <c r="B984">
        <v>26</v>
      </c>
      <c r="C984">
        <v>20</v>
      </c>
      <c r="D984" t="s">
        <v>141</v>
      </c>
      <c r="E984" t="s">
        <v>38</v>
      </c>
      <c r="F984">
        <v>2630867</v>
      </c>
      <c r="G984">
        <v>13278</v>
      </c>
      <c r="H984">
        <f>Table14[[#This Row],[Size]]/1000</f>
        <v>13.278</v>
      </c>
    </row>
    <row r="985" spans="1:8" x14ac:dyDescent="0.2">
      <c r="A985" s="1">
        <v>4</v>
      </c>
      <c r="B985">
        <v>26</v>
      </c>
      <c r="C985">
        <v>20</v>
      </c>
      <c r="D985" t="s">
        <v>141</v>
      </c>
      <c r="E985" t="s">
        <v>38</v>
      </c>
      <c r="F985">
        <v>3966974</v>
      </c>
      <c r="G985">
        <v>7583</v>
      </c>
      <c r="H985">
        <f>Table14[[#This Row],[Size]]/1000</f>
        <v>7.5830000000000002</v>
      </c>
    </row>
    <row r="986" spans="1:8" x14ac:dyDescent="0.2">
      <c r="A986" s="1">
        <v>4</v>
      </c>
      <c r="B986">
        <v>26</v>
      </c>
      <c r="C986">
        <v>30</v>
      </c>
      <c r="D986" t="s">
        <v>140</v>
      </c>
      <c r="E986" t="s">
        <v>133</v>
      </c>
      <c r="F986">
        <v>1533844</v>
      </c>
      <c r="G986">
        <v>6913</v>
      </c>
      <c r="H986">
        <f>Table14[[#This Row],[Size]]/1000</f>
        <v>6.9130000000000003</v>
      </c>
    </row>
    <row r="987" spans="1:8" x14ac:dyDescent="0.2">
      <c r="A987" s="1">
        <v>4</v>
      </c>
      <c r="B987">
        <v>26</v>
      </c>
      <c r="C987">
        <v>30</v>
      </c>
      <c r="D987" t="s">
        <v>140</v>
      </c>
      <c r="E987" t="s">
        <v>133</v>
      </c>
      <c r="F987">
        <v>1616166</v>
      </c>
      <c r="G987">
        <v>18169</v>
      </c>
      <c r="H987">
        <f>Table14[[#This Row],[Size]]/1000</f>
        <v>18.169</v>
      </c>
    </row>
    <row r="988" spans="1:8" x14ac:dyDescent="0.2">
      <c r="A988" s="1">
        <v>4</v>
      </c>
      <c r="B988">
        <v>26</v>
      </c>
      <c r="C988">
        <v>30</v>
      </c>
      <c r="D988" t="s">
        <v>140</v>
      </c>
      <c r="E988" t="s">
        <v>133</v>
      </c>
      <c r="F988">
        <v>1777036</v>
      </c>
      <c r="G988">
        <v>10598</v>
      </c>
      <c r="H988">
        <f>Table14[[#This Row],[Size]]/1000</f>
        <v>10.598000000000001</v>
      </c>
    </row>
    <row r="989" spans="1:8" x14ac:dyDescent="0.2">
      <c r="A989" s="1">
        <v>4</v>
      </c>
      <c r="B989">
        <v>26</v>
      </c>
      <c r="C989">
        <v>30</v>
      </c>
      <c r="D989" t="s">
        <v>140</v>
      </c>
      <c r="E989" t="s">
        <v>133</v>
      </c>
      <c r="F989">
        <v>1875871</v>
      </c>
      <c r="G989">
        <v>8789</v>
      </c>
      <c r="H989">
        <f>Table14[[#This Row],[Size]]/1000</f>
        <v>8.7889999999999997</v>
      </c>
    </row>
    <row r="990" spans="1:8" x14ac:dyDescent="0.2">
      <c r="A990" s="1">
        <v>4</v>
      </c>
      <c r="B990">
        <v>26</v>
      </c>
      <c r="C990">
        <v>30</v>
      </c>
      <c r="D990" t="s">
        <v>140</v>
      </c>
      <c r="E990" t="s">
        <v>133</v>
      </c>
      <c r="F990">
        <v>1985134</v>
      </c>
      <c r="G990">
        <v>10062</v>
      </c>
      <c r="H990">
        <f>Table14[[#This Row],[Size]]/1000</f>
        <v>10.061999999999999</v>
      </c>
    </row>
    <row r="991" spans="1:8" x14ac:dyDescent="0.2">
      <c r="A991" s="1">
        <v>4</v>
      </c>
      <c r="B991">
        <v>26</v>
      </c>
      <c r="C991">
        <v>30</v>
      </c>
      <c r="D991" t="s">
        <v>140</v>
      </c>
      <c r="E991" t="s">
        <v>133</v>
      </c>
      <c r="F991">
        <v>2066544</v>
      </c>
      <c r="G991">
        <v>23864</v>
      </c>
      <c r="H991">
        <f>Table14[[#This Row],[Size]]/1000</f>
        <v>23.864000000000001</v>
      </c>
    </row>
    <row r="992" spans="1:8" x14ac:dyDescent="0.2">
      <c r="A992" s="1">
        <v>4</v>
      </c>
      <c r="B992">
        <v>26</v>
      </c>
      <c r="C992">
        <v>30</v>
      </c>
      <c r="D992" t="s">
        <v>140</v>
      </c>
      <c r="E992" t="s">
        <v>133</v>
      </c>
      <c r="F992">
        <v>2108486</v>
      </c>
      <c r="G992">
        <v>14015</v>
      </c>
      <c r="H992">
        <f>Table14[[#This Row],[Size]]/1000</f>
        <v>14.015000000000001</v>
      </c>
    </row>
    <row r="993" spans="1:8" x14ac:dyDescent="0.2">
      <c r="A993" s="1">
        <v>4</v>
      </c>
      <c r="B993">
        <v>26</v>
      </c>
      <c r="C993">
        <v>30</v>
      </c>
      <c r="D993" t="s">
        <v>140</v>
      </c>
      <c r="E993" t="s">
        <v>133</v>
      </c>
      <c r="F993">
        <v>2153463</v>
      </c>
      <c r="G993">
        <v>14015</v>
      </c>
      <c r="H993">
        <f>Table14[[#This Row],[Size]]/1000</f>
        <v>14.015000000000001</v>
      </c>
    </row>
    <row r="994" spans="1:8" x14ac:dyDescent="0.2">
      <c r="A994" s="1">
        <v>4</v>
      </c>
      <c r="B994">
        <v>26</v>
      </c>
      <c r="C994">
        <v>30</v>
      </c>
      <c r="D994" t="s">
        <v>140</v>
      </c>
      <c r="E994" t="s">
        <v>133</v>
      </c>
      <c r="F994">
        <v>2287938</v>
      </c>
      <c r="G994">
        <v>7315</v>
      </c>
      <c r="H994">
        <f>Table14[[#This Row],[Size]]/1000</f>
        <v>7.3150000000000004</v>
      </c>
    </row>
    <row r="995" spans="1:8" x14ac:dyDescent="0.2">
      <c r="A995" s="1">
        <v>4</v>
      </c>
      <c r="B995">
        <v>26</v>
      </c>
      <c r="C995">
        <v>30</v>
      </c>
      <c r="D995" t="s">
        <v>140</v>
      </c>
      <c r="E995" t="s">
        <v>133</v>
      </c>
      <c r="F995">
        <v>2569263</v>
      </c>
      <c r="G995">
        <v>11670</v>
      </c>
      <c r="H995">
        <f>Table14[[#This Row],[Size]]/1000</f>
        <v>11.67</v>
      </c>
    </row>
    <row r="996" spans="1:8" x14ac:dyDescent="0.2">
      <c r="A996" s="1">
        <v>4</v>
      </c>
      <c r="B996">
        <v>26</v>
      </c>
      <c r="C996">
        <v>30</v>
      </c>
      <c r="D996" t="s">
        <v>140</v>
      </c>
      <c r="E996" t="s">
        <v>133</v>
      </c>
      <c r="F996">
        <v>3712137</v>
      </c>
      <c r="G996">
        <v>16494</v>
      </c>
      <c r="H996">
        <f>Table14[[#This Row],[Size]]/1000</f>
        <v>16.494</v>
      </c>
    </row>
    <row r="997" spans="1:8" x14ac:dyDescent="0.2">
      <c r="A997" s="1">
        <v>4</v>
      </c>
      <c r="B997">
        <v>26</v>
      </c>
      <c r="C997">
        <v>30</v>
      </c>
      <c r="D997" t="s">
        <v>140</v>
      </c>
      <c r="E997" t="s">
        <v>133</v>
      </c>
      <c r="F997">
        <v>4044801</v>
      </c>
      <c r="G997">
        <v>16494</v>
      </c>
      <c r="H997">
        <f>Table14[[#This Row],[Size]]/1000</f>
        <v>16.494</v>
      </c>
    </row>
    <row r="998" spans="1:8" x14ac:dyDescent="0.2">
      <c r="A998" s="1">
        <v>4</v>
      </c>
      <c r="B998">
        <v>26</v>
      </c>
      <c r="C998">
        <v>30</v>
      </c>
      <c r="D998" t="s">
        <v>140</v>
      </c>
      <c r="E998" t="s">
        <v>38</v>
      </c>
      <c r="F998">
        <v>1424768</v>
      </c>
      <c r="G998">
        <v>41820</v>
      </c>
      <c r="H998">
        <f>Table14[[#This Row],[Size]]/1000</f>
        <v>41.82</v>
      </c>
    </row>
    <row r="999" spans="1:8" x14ac:dyDescent="0.2">
      <c r="A999" s="1">
        <v>4</v>
      </c>
      <c r="B999">
        <v>26</v>
      </c>
      <c r="C999">
        <v>30</v>
      </c>
      <c r="D999" t="s">
        <v>140</v>
      </c>
      <c r="E999" t="s">
        <v>38</v>
      </c>
      <c r="F999">
        <v>1611700</v>
      </c>
      <c r="G999">
        <v>5439</v>
      </c>
      <c r="H999">
        <f>Table14[[#This Row],[Size]]/1000</f>
        <v>5.4390000000000001</v>
      </c>
    </row>
    <row r="1000" spans="1:8" x14ac:dyDescent="0.2">
      <c r="A1000" s="1">
        <v>4</v>
      </c>
      <c r="B1000">
        <v>26</v>
      </c>
      <c r="C1000">
        <v>30</v>
      </c>
      <c r="D1000" t="s">
        <v>140</v>
      </c>
      <c r="E1000" t="s">
        <v>38</v>
      </c>
      <c r="F1000">
        <v>1678200</v>
      </c>
      <c r="G1000">
        <v>17298</v>
      </c>
      <c r="H1000">
        <f>Table14[[#This Row],[Size]]/1000</f>
        <v>17.297999999999998</v>
      </c>
    </row>
    <row r="1001" spans="1:8" x14ac:dyDescent="0.2">
      <c r="A1001" s="1">
        <v>4</v>
      </c>
      <c r="B1001">
        <v>26</v>
      </c>
      <c r="C1001">
        <v>30</v>
      </c>
      <c r="D1001" t="s">
        <v>140</v>
      </c>
      <c r="E1001" t="s">
        <v>38</v>
      </c>
      <c r="F1001">
        <v>1852035</v>
      </c>
      <c r="G1001">
        <v>10598</v>
      </c>
      <c r="H1001">
        <f>Table14[[#This Row],[Size]]/1000</f>
        <v>10.598000000000001</v>
      </c>
    </row>
    <row r="1002" spans="1:8" x14ac:dyDescent="0.2">
      <c r="A1002" s="1">
        <v>4</v>
      </c>
      <c r="B1002">
        <v>26</v>
      </c>
      <c r="C1002">
        <v>30</v>
      </c>
      <c r="D1002" t="s">
        <v>140</v>
      </c>
      <c r="E1002" t="s">
        <v>38</v>
      </c>
      <c r="F1002">
        <v>1979759</v>
      </c>
      <c r="G1002">
        <v>7650</v>
      </c>
      <c r="H1002">
        <f>Table14[[#This Row],[Size]]/1000</f>
        <v>7.65</v>
      </c>
    </row>
    <row r="1003" spans="1:8" x14ac:dyDescent="0.2">
      <c r="A1003" s="1">
        <v>4</v>
      </c>
      <c r="B1003">
        <v>26</v>
      </c>
      <c r="C1003">
        <v>30</v>
      </c>
      <c r="D1003" t="s">
        <v>140</v>
      </c>
      <c r="E1003" t="s">
        <v>38</v>
      </c>
      <c r="F1003">
        <v>2034428</v>
      </c>
      <c r="G1003">
        <v>22524</v>
      </c>
      <c r="H1003">
        <f>Table14[[#This Row],[Size]]/1000</f>
        <v>22.524000000000001</v>
      </c>
    </row>
    <row r="1004" spans="1:8" x14ac:dyDescent="0.2">
      <c r="A1004" s="1">
        <v>4</v>
      </c>
      <c r="B1004">
        <v>26</v>
      </c>
      <c r="C1004">
        <v>30</v>
      </c>
      <c r="D1004" t="s">
        <v>140</v>
      </c>
      <c r="E1004" t="s">
        <v>38</v>
      </c>
      <c r="F1004">
        <v>2076066</v>
      </c>
      <c r="G1004">
        <v>27482</v>
      </c>
      <c r="H1004">
        <f>Table14[[#This Row],[Size]]/1000</f>
        <v>27.481999999999999</v>
      </c>
    </row>
    <row r="1005" spans="1:8" x14ac:dyDescent="0.2">
      <c r="A1005" s="1">
        <v>4</v>
      </c>
      <c r="B1005">
        <v>26</v>
      </c>
      <c r="C1005">
        <v>30</v>
      </c>
      <c r="D1005" t="s">
        <v>140</v>
      </c>
      <c r="E1005" t="s">
        <v>38</v>
      </c>
      <c r="F1005">
        <v>2117154</v>
      </c>
      <c r="G1005">
        <v>14015</v>
      </c>
      <c r="H1005">
        <f>Table14[[#This Row],[Size]]/1000</f>
        <v>14.015000000000001</v>
      </c>
    </row>
    <row r="1006" spans="1:8" x14ac:dyDescent="0.2">
      <c r="A1006" s="1">
        <v>4</v>
      </c>
      <c r="B1006">
        <v>26</v>
      </c>
      <c r="C1006">
        <v>30</v>
      </c>
      <c r="D1006" t="s">
        <v>140</v>
      </c>
      <c r="E1006" t="s">
        <v>38</v>
      </c>
      <c r="F1006">
        <v>2280808</v>
      </c>
      <c r="G1006">
        <v>15288</v>
      </c>
      <c r="H1006">
        <f>Table14[[#This Row],[Size]]/1000</f>
        <v>15.288</v>
      </c>
    </row>
    <row r="1007" spans="1:8" x14ac:dyDescent="0.2">
      <c r="A1007" s="1">
        <v>4</v>
      </c>
      <c r="B1007">
        <v>26</v>
      </c>
      <c r="C1007">
        <v>30</v>
      </c>
      <c r="D1007" t="s">
        <v>140</v>
      </c>
      <c r="E1007" t="s">
        <v>38</v>
      </c>
      <c r="F1007">
        <v>2525872</v>
      </c>
      <c r="G1007">
        <v>7047</v>
      </c>
      <c r="H1007">
        <f>Table14[[#This Row],[Size]]/1000</f>
        <v>7.0469999999999997</v>
      </c>
    </row>
    <row r="1008" spans="1:8" x14ac:dyDescent="0.2">
      <c r="A1008" s="1">
        <v>4</v>
      </c>
      <c r="B1008">
        <v>26</v>
      </c>
      <c r="C1008">
        <v>30</v>
      </c>
      <c r="D1008" t="s">
        <v>140</v>
      </c>
      <c r="E1008" t="s">
        <v>38</v>
      </c>
      <c r="F1008">
        <v>2629975</v>
      </c>
      <c r="G1008">
        <v>8588</v>
      </c>
      <c r="H1008">
        <f>Table14[[#This Row],[Size]]/1000</f>
        <v>8.5879999999999992</v>
      </c>
    </row>
    <row r="1009" spans="1:8" x14ac:dyDescent="0.2">
      <c r="A1009" s="1">
        <v>4</v>
      </c>
      <c r="B1009">
        <v>26</v>
      </c>
      <c r="C1009">
        <v>30</v>
      </c>
      <c r="D1009" t="s">
        <v>140</v>
      </c>
      <c r="E1009" t="s">
        <v>38</v>
      </c>
      <c r="F1009">
        <v>3966499</v>
      </c>
      <c r="G1009">
        <v>16494</v>
      </c>
      <c r="H1009">
        <f>Table14[[#This Row],[Size]]/1000</f>
        <v>16.494</v>
      </c>
    </row>
    <row r="1010" spans="1:8" x14ac:dyDescent="0.2">
      <c r="A1010" s="1">
        <v>4</v>
      </c>
      <c r="B1010">
        <v>26</v>
      </c>
      <c r="C1010">
        <v>30</v>
      </c>
      <c r="D1010" t="s">
        <v>146</v>
      </c>
      <c r="E1010" t="s">
        <v>133</v>
      </c>
      <c r="F1010">
        <v>1534013</v>
      </c>
      <c r="G1010">
        <v>8655</v>
      </c>
      <c r="H1010">
        <f>Table14[[#This Row],[Size]]/1000</f>
        <v>8.6549999999999994</v>
      </c>
    </row>
    <row r="1011" spans="1:8" x14ac:dyDescent="0.2">
      <c r="A1011" s="1">
        <v>4</v>
      </c>
      <c r="B1011">
        <v>26</v>
      </c>
      <c r="C1011">
        <v>30</v>
      </c>
      <c r="D1011" t="s">
        <v>146</v>
      </c>
      <c r="E1011" t="s">
        <v>133</v>
      </c>
      <c r="F1011">
        <v>1616012</v>
      </c>
      <c r="G1011">
        <v>8789</v>
      </c>
      <c r="H1011">
        <f>Table14[[#This Row],[Size]]/1000</f>
        <v>8.7889999999999997</v>
      </c>
    </row>
    <row r="1012" spans="1:8" x14ac:dyDescent="0.2">
      <c r="A1012" s="1">
        <v>4</v>
      </c>
      <c r="B1012">
        <v>26</v>
      </c>
      <c r="C1012">
        <v>30</v>
      </c>
      <c r="D1012" t="s">
        <v>146</v>
      </c>
      <c r="E1012" t="s">
        <v>133</v>
      </c>
      <c r="F1012">
        <v>1776450</v>
      </c>
      <c r="G1012">
        <v>14484</v>
      </c>
      <c r="H1012">
        <f>Table14[[#This Row],[Size]]/1000</f>
        <v>14.484</v>
      </c>
    </row>
    <row r="1013" spans="1:8" x14ac:dyDescent="0.2">
      <c r="A1013" s="1">
        <v>4</v>
      </c>
      <c r="B1013">
        <v>26</v>
      </c>
      <c r="C1013">
        <v>30</v>
      </c>
      <c r="D1013" t="s">
        <v>146</v>
      </c>
      <c r="E1013" t="s">
        <v>133</v>
      </c>
      <c r="F1013">
        <v>1875971</v>
      </c>
      <c r="G1013">
        <v>8052</v>
      </c>
      <c r="H1013">
        <f>Table14[[#This Row],[Size]]/1000</f>
        <v>8.0519999999999996</v>
      </c>
    </row>
    <row r="1014" spans="1:8" x14ac:dyDescent="0.2">
      <c r="A1014" s="1">
        <v>4</v>
      </c>
      <c r="B1014">
        <v>26</v>
      </c>
      <c r="C1014">
        <v>30</v>
      </c>
      <c r="D1014" t="s">
        <v>146</v>
      </c>
      <c r="E1014" t="s">
        <v>133</v>
      </c>
      <c r="F1014">
        <v>1984931</v>
      </c>
      <c r="G1014">
        <v>6042</v>
      </c>
      <c r="H1014">
        <f>Table14[[#This Row],[Size]]/1000</f>
        <v>6.0419999999999998</v>
      </c>
    </row>
    <row r="1015" spans="1:8" x14ac:dyDescent="0.2">
      <c r="A1015" s="1">
        <v>4</v>
      </c>
      <c r="B1015">
        <v>26</v>
      </c>
      <c r="C1015">
        <v>30</v>
      </c>
      <c r="D1015" t="s">
        <v>146</v>
      </c>
      <c r="E1015" t="s">
        <v>133</v>
      </c>
      <c r="F1015">
        <v>2065926</v>
      </c>
      <c r="G1015">
        <v>6109</v>
      </c>
      <c r="H1015">
        <f>Table14[[#This Row],[Size]]/1000</f>
        <v>6.109</v>
      </c>
    </row>
    <row r="1016" spans="1:8" x14ac:dyDescent="0.2">
      <c r="A1016" s="1">
        <v>4</v>
      </c>
      <c r="B1016">
        <v>26</v>
      </c>
      <c r="C1016">
        <v>30</v>
      </c>
      <c r="D1016" t="s">
        <v>146</v>
      </c>
      <c r="E1016" t="s">
        <v>133</v>
      </c>
      <c r="F1016">
        <v>2107957</v>
      </c>
      <c r="G1016">
        <v>17700</v>
      </c>
      <c r="H1016">
        <f>Table14[[#This Row],[Size]]/1000</f>
        <v>17.7</v>
      </c>
    </row>
    <row r="1017" spans="1:8" x14ac:dyDescent="0.2">
      <c r="A1017" s="1">
        <v>4</v>
      </c>
      <c r="B1017">
        <v>26</v>
      </c>
      <c r="C1017">
        <v>30</v>
      </c>
      <c r="D1017" t="s">
        <v>146</v>
      </c>
      <c r="E1017" t="s">
        <v>133</v>
      </c>
      <c r="F1017">
        <v>2152874</v>
      </c>
      <c r="G1017">
        <v>17700</v>
      </c>
      <c r="H1017">
        <f>Table14[[#This Row],[Size]]/1000</f>
        <v>17.7</v>
      </c>
    </row>
    <row r="1018" spans="1:8" x14ac:dyDescent="0.2">
      <c r="A1018" s="1">
        <v>4</v>
      </c>
      <c r="B1018">
        <v>26</v>
      </c>
      <c r="C1018">
        <v>30</v>
      </c>
      <c r="D1018" t="s">
        <v>146</v>
      </c>
      <c r="E1018" t="s">
        <v>133</v>
      </c>
      <c r="F1018">
        <v>2287375</v>
      </c>
      <c r="G1018">
        <v>11134</v>
      </c>
      <c r="H1018">
        <f>Table14[[#This Row],[Size]]/1000</f>
        <v>11.134</v>
      </c>
    </row>
    <row r="1019" spans="1:8" x14ac:dyDescent="0.2">
      <c r="A1019" s="1">
        <v>4</v>
      </c>
      <c r="B1019">
        <v>26</v>
      </c>
      <c r="C1019">
        <v>30</v>
      </c>
      <c r="D1019" t="s">
        <v>146</v>
      </c>
      <c r="E1019" t="s">
        <v>133</v>
      </c>
      <c r="F1019">
        <v>2568933</v>
      </c>
      <c r="G1019">
        <v>6042</v>
      </c>
      <c r="H1019">
        <f>Table14[[#This Row],[Size]]/1000</f>
        <v>6.0419999999999998</v>
      </c>
    </row>
    <row r="1020" spans="1:8" x14ac:dyDescent="0.2">
      <c r="A1020" s="1">
        <v>4</v>
      </c>
      <c r="B1020">
        <v>26</v>
      </c>
      <c r="C1020">
        <v>30</v>
      </c>
      <c r="D1020" t="s">
        <v>146</v>
      </c>
      <c r="E1020" t="s">
        <v>133</v>
      </c>
      <c r="F1020">
        <v>3711514</v>
      </c>
      <c r="G1020">
        <v>6712</v>
      </c>
      <c r="H1020">
        <f>Table14[[#This Row],[Size]]/1000</f>
        <v>6.7119999999999997</v>
      </c>
    </row>
    <row r="1021" spans="1:8" x14ac:dyDescent="0.2">
      <c r="A1021" s="1">
        <v>4</v>
      </c>
      <c r="B1021">
        <v>26</v>
      </c>
      <c r="C1021">
        <v>30</v>
      </c>
      <c r="D1021" t="s">
        <v>146</v>
      </c>
      <c r="E1021" t="s">
        <v>133</v>
      </c>
      <c r="F1021">
        <v>4044141</v>
      </c>
      <c r="G1021">
        <v>6712</v>
      </c>
      <c r="H1021">
        <f>Table14[[#This Row],[Size]]/1000</f>
        <v>6.7119999999999997</v>
      </c>
    </row>
    <row r="1022" spans="1:8" x14ac:dyDescent="0.2">
      <c r="A1022" s="1">
        <v>4</v>
      </c>
      <c r="B1022">
        <v>26</v>
      </c>
      <c r="C1022">
        <v>30</v>
      </c>
      <c r="D1022" t="s">
        <v>146</v>
      </c>
      <c r="E1022" t="s">
        <v>38</v>
      </c>
      <c r="F1022">
        <v>1424849</v>
      </c>
      <c r="G1022">
        <v>6712</v>
      </c>
      <c r="H1022">
        <f>Table14[[#This Row],[Size]]/1000</f>
        <v>6.7119999999999997</v>
      </c>
    </row>
    <row r="1023" spans="1:8" x14ac:dyDescent="0.2">
      <c r="A1023" s="1">
        <v>4</v>
      </c>
      <c r="B1023">
        <v>26</v>
      </c>
      <c r="C1023">
        <v>30</v>
      </c>
      <c r="D1023" t="s">
        <v>146</v>
      </c>
      <c r="E1023" t="s">
        <v>38</v>
      </c>
      <c r="F1023">
        <v>1611842</v>
      </c>
      <c r="G1023">
        <v>7248</v>
      </c>
      <c r="H1023">
        <f>Table14[[#This Row],[Size]]/1000</f>
        <v>7.2480000000000002</v>
      </c>
    </row>
    <row r="1024" spans="1:8" x14ac:dyDescent="0.2">
      <c r="A1024" s="1">
        <v>4</v>
      </c>
      <c r="B1024">
        <v>26</v>
      </c>
      <c r="C1024">
        <v>30</v>
      </c>
      <c r="D1024" t="s">
        <v>146</v>
      </c>
      <c r="E1024" t="s">
        <v>38</v>
      </c>
      <c r="F1024">
        <v>1677833</v>
      </c>
      <c r="G1024">
        <v>5707</v>
      </c>
      <c r="H1024">
        <f>Table14[[#This Row],[Size]]/1000</f>
        <v>5.7069999999999999</v>
      </c>
    </row>
    <row r="1025" spans="1:8" x14ac:dyDescent="0.2">
      <c r="A1025" s="1">
        <v>4</v>
      </c>
      <c r="B1025">
        <v>26</v>
      </c>
      <c r="C1025">
        <v>30</v>
      </c>
      <c r="D1025" t="s">
        <v>146</v>
      </c>
      <c r="E1025" t="s">
        <v>38</v>
      </c>
      <c r="F1025">
        <v>1851427</v>
      </c>
      <c r="G1025">
        <v>14484</v>
      </c>
      <c r="H1025">
        <f>Table14[[#This Row],[Size]]/1000</f>
        <v>14.484</v>
      </c>
    </row>
    <row r="1026" spans="1:8" x14ac:dyDescent="0.2">
      <c r="A1026" s="1">
        <v>4</v>
      </c>
      <c r="B1026">
        <v>26</v>
      </c>
      <c r="C1026">
        <v>30</v>
      </c>
      <c r="D1026" t="s">
        <v>146</v>
      </c>
      <c r="E1026" t="s">
        <v>38</v>
      </c>
      <c r="F1026">
        <v>1979176</v>
      </c>
      <c r="G1026">
        <v>11402</v>
      </c>
      <c r="H1026">
        <f>Table14[[#This Row],[Size]]/1000</f>
        <v>11.401999999999999</v>
      </c>
    </row>
    <row r="1027" spans="1:8" x14ac:dyDescent="0.2">
      <c r="A1027" s="1">
        <v>4</v>
      </c>
      <c r="B1027">
        <v>26</v>
      </c>
      <c r="C1027">
        <v>30</v>
      </c>
      <c r="D1027" t="s">
        <v>146</v>
      </c>
      <c r="E1027" t="s">
        <v>38</v>
      </c>
      <c r="F1027">
        <v>2033830</v>
      </c>
      <c r="G1027">
        <v>5640</v>
      </c>
      <c r="H1027">
        <f>Table14[[#This Row],[Size]]/1000</f>
        <v>5.64</v>
      </c>
    </row>
    <row r="1028" spans="1:8" x14ac:dyDescent="0.2">
      <c r="A1028" s="1">
        <v>4</v>
      </c>
      <c r="B1028">
        <v>26</v>
      </c>
      <c r="C1028">
        <v>30</v>
      </c>
      <c r="D1028" t="s">
        <v>146</v>
      </c>
      <c r="E1028" t="s">
        <v>38</v>
      </c>
      <c r="F1028">
        <v>2075394</v>
      </c>
      <c r="G1028">
        <v>9124</v>
      </c>
      <c r="H1028">
        <f>Table14[[#This Row],[Size]]/1000</f>
        <v>9.1240000000000006</v>
      </c>
    </row>
    <row r="1029" spans="1:8" x14ac:dyDescent="0.2">
      <c r="A1029" s="1">
        <v>4</v>
      </c>
      <c r="B1029">
        <v>26</v>
      </c>
      <c r="C1029">
        <v>30</v>
      </c>
      <c r="D1029" t="s">
        <v>146</v>
      </c>
      <c r="E1029" t="s">
        <v>38</v>
      </c>
      <c r="F1029">
        <v>2116549</v>
      </c>
      <c r="G1029">
        <v>17700</v>
      </c>
      <c r="H1029">
        <f>Table14[[#This Row],[Size]]/1000</f>
        <v>17.7</v>
      </c>
    </row>
    <row r="1030" spans="1:8" x14ac:dyDescent="0.2">
      <c r="A1030" s="1">
        <v>4</v>
      </c>
      <c r="B1030">
        <v>26</v>
      </c>
      <c r="C1030">
        <v>30</v>
      </c>
      <c r="D1030" t="s">
        <v>146</v>
      </c>
      <c r="E1030" t="s">
        <v>38</v>
      </c>
      <c r="F1030">
        <v>2280173</v>
      </c>
      <c r="G1030">
        <v>5640</v>
      </c>
      <c r="H1030">
        <f>Table14[[#This Row],[Size]]/1000</f>
        <v>5.64</v>
      </c>
    </row>
    <row r="1031" spans="1:8" x14ac:dyDescent="0.2">
      <c r="A1031" s="1">
        <v>4</v>
      </c>
      <c r="B1031">
        <v>26</v>
      </c>
      <c r="C1031">
        <v>30</v>
      </c>
      <c r="D1031" t="s">
        <v>146</v>
      </c>
      <c r="E1031" t="s">
        <v>38</v>
      </c>
      <c r="F1031">
        <v>2525877</v>
      </c>
      <c r="G1031">
        <v>10732</v>
      </c>
      <c r="H1031">
        <f>Table14[[#This Row],[Size]]/1000</f>
        <v>10.731999999999999</v>
      </c>
    </row>
    <row r="1032" spans="1:8" x14ac:dyDescent="0.2">
      <c r="A1032" s="1">
        <v>4</v>
      </c>
      <c r="B1032">
        <v>26</v>
      </c>
      <c r="C1032">
        <v>30</v>
      </c>
      <c r="D1032" t="s">
        <v>146</v>
      </c>
      <c r="E1032" t="s">
        <v>38</v>
      </c>
      <c r="F1032">
        <v>2629852</v>
      </c>
      <c r="G1032">
        <v>12340</v>
      </c>
      <c r="H1032">
        <f>Table14[[#This Row],[Size]]/1000</f>
        <v>12.34</v>
      </c>
    </row>
    <row r="1033" spans="1:8" x14ac:dyDescent="0.2">
      <c r="A1033" s="1">
        <v>4</v>
      </c>
      <c r="B1033">
        <v>26</v>
      </c>
      <c r="C1033">
        <v>30</v>
      </c>
      <c r="D1033" t="s">
        <v>146</v>
      </c>
      <c r="E1033" t="s">
        <v>38</v>
      </c>
      <c r="F1033">
        <v>3965868</v>
      </c>
      <c r="G1033">
        <v>6712</v>
      </c>
      <c r="H1033">
        <f>Table14[[#This Row],[Size]]/1000</f>
        <v>6.7119999999999997</v>
      </c>
    </row>
    <row r="1034" spans="1:8" x14ac:dyDescent="0.2">
      <c r="A1034" s="1">
        <v>4</v>
      </c>
      <c r="B1034">
        <v>26</v>
      </c>
      <c r="C1034">
        <v>30</v>
      </c>
      <c r="D1034" t="s">
        <v>141</v>
      </c>
      <c r="E1034" t="s">
        <v>133</v>
      </c>
      <c r="F1034">
        <v>1533009</v>
      </c>
      <c r="G1034">
        <v>8655</v>
      </c>
      <c r="H1034">
        <f>Table14[[#This Row],[Size]]/1000</f>
        <v>8.6549999999999994</v>
      </c>
    </row>
    <row r="1035" spans="1:8" x14ac:dyDescent="0.2">
      <c r="A1035" s="1">
        <v>4</v>
      </c>
      <c r="B1035">
        <v>26</v>
      </c>
      <c r="C1035">
        <v>30</v>
      </c>
      <c r="D1035" t="s">
        <v>141</v>
      </c>
      <c r="E1035" t="s">
        <v>133</v>
      </c>
      <c r="F1035">
        <v>1615274</v>
      </c>
      <c r="G1035">
        <v>18772</v>
      </c>
      <c r="H1035">
        <f>Table14[[#This Row],[Size]]/1000</f>
        <v>18.771999999999998</v>
      </c>
    </row>
    <row r="1036" spans="1:8" x14ac:dyDescent="0.2">
      <c r="A1036" s="1">
        <v>4</v>
      </c>
      <c r="B1036">
        <v>26</v>
      </c>
      <c r="C1036">
        <v>30</v>
      </c>
      <c r="D1036" t="s">
        <v>141</v>
      </c>
      <c r="E1036" t="s">
        <v>133</v>
      </c>
      <c r="F1036">
        <v>1776168</v>
      </c>
      <c r="G1036">
        <v>11000</v>
      </c>
      <c r="H1036">
        <f>Table14[[#This Row],[Size]]/1000</f>
        <v>11</v>
      </c>
    </row>
    <row r="1037" spans="1:8" x14ac:dyDescent="0.2">
      <c r="A1037" s="1">
        <v>4</v>
      </c>
      <c r="B1037">
        <v>26</v>
      </c>
      <c r="C1037">
        <v>30</v>
      </c>
      <c r="D1037" t="s">
        <v>141</v>
      </c>
      <c r="E1037" t="s">
        <v>133</v>
      </c>
      <c r="F1037">
        <v>1875006</v>
      </c>
      <c r="G1037">
        <v>9459</v>
      </c>
      <c r="H1037">
        <f>Table14[[#This Row],[Size]]/1000</f>
        <v>9.4589999999999996</v>
      </c>
    </row>
    <row r="1038" spans="1:8" x14ac:dyDescent="0.2">
      <c r="A1038" s="1">
        <v>4</v>
      </c>
      <c r="B1038">
        <v>26</v>
      </c>
      <c r="C1038">
        <v>30</v>
      </c>
      <c r="D1038" t="s">
        <v>141</v>
      </c>
      <c r="E1038" t="s">
        <v>133</v>
      </c>
      <c r="F1038">
        <v>1984269</v>
      </c>
      <c r="G1038">
        <v>10330</v>
      </c>
      <c r="H1038">
        <f>Table14[[#This Row],[Size]]/1000</f>
        <v>10.33</v>
      </c>
    </row>
    <row r="1039" spans="1:8" x14ac:dyDescent="0.2">
      <c r="A1039" s="1">
        <v>4</v>
      </c>
      <c r="B1039">
        <v>26</v>
      </c>
      <c r="C1039">
        <v>30</v>
      </c>
      <c r="D1039" t="s">
        <v>141</v>
      </c>
      <c r="E1039" t="s">
        <v>133</v>
      </c>
      <c r="F1039">
        <v>2065906</v>
      </c>
      <c r="G1039">
        <v>5640</v>
      </c>
      <c r="H1039">
        <f>Table14[[#This Row],[Size]]/1000</f>
        <v>5.64</v>
      </c>
    </row>
    <row r="1040" spans="1:8" x14ac:dyDescent="0.2">
      <c r="A1040" s="1">
        <v>4</v>
      </c>
      <c r="B1040">
        <v>26</v>
      </c>
      <c r="C1040">
        <v>30</v>
      </c>
      <c r="D1040" t="s">
        <v>141</v>
      </c>
      <c r="E1040" t="s">
        <v>133</v>
      </c>
      <c r="F1040">
        <v>2107932</v>
      </c>
      <c r="G1040">
        <v>14350</v>
      </c>
      <c r="H1040">
        <f>Table14[[#This Row],[Size]]/1000</f>
        <v>14.35</v>
      </c>
    </row>
    <row r="1041" spans="1:8" x14ac:dyDescent="0.2">
      <c r="A1041" s="1">
        <v>4</v>
      </c>
      <c r="B1041">
        <v>26</v>
      </c>
      <c r="C1041">
        <v>30</v>
      </c>
      <c r="D1041" t="s">
        <v>141</v>
      </c>
      <c r="E1041" t="s">
        <v>133</v>
      </c>
      <c r="F1041">
        <v>2152600</v>
      </c>
      <c r="G1041">
        <v>14350</v>
      </c>
      <c r="H1041">
        <f>Table14[[#This Row],[Size]]/1000</f>
        <v>14.35</v>
      </c>
    </row>
    <row r="1042" spans="1:8" x14ac:dyDescent="0.2">
      <c r="A1042" s="1">
        <v>4</v>
      </c>
      <c r="B1042">
        <v>26</v>
      </c>
      <c r="C1042">
        <v>30</v>
      </c>
      <c r="D1042" t="s">
        <v>141</v>
      </c>
      <c r="E1042" t="s">
        <v>133</v>
      </c>
      <c r="F1042">
        <v>2287071</v>
      </c>
      <c r="G1042">
        <v>7650</v>
      </c>
      <c r="H1042">
        <f>Table14[[#This Row],[Size]]/1000</f>
        <v>7.65</v>
      </c>
    </row>
    <row r="1043" spans="1:8" x14ac:dyDescent="0.2">
      <c r="A1043" s="1">
        <v>4</v>
      </c>
      <c r="B1043">
        <v>26</v>
      </c>
      <c r="C1043">
        <v>30</v>
      </c>
      <c r="D1043" t="s">
        <v>141</v>
      </c>
      <c r="E1043" t="s">
        <v>133</v>
      </c>
      <c r="F1043">
        <v>2568392</v>
      </c>
      <c r="G1043">
        <v>12005</v>
      </c>
      <c r="H1043">
        <f>Table14[[#This Row],[Size]]/1000</f>
        <v>12.005000000000001</v>
      </c>
    </row>
    <row r="1044" spans="1:8" x14ac:dyDescent="0.2">
      <c r="A1044" s="1">
        <v>4</v>
      </c>
      <c r="B1044">
        <v>26</v>
      </c>
      <c r="C1044">
        <v>30</v>
      </c>
      <c r="D1044" t="s">
        <v>141</v>
      </c>
      <c r="E1044" t="s">
        <v>133</v>
      </c>
      <c r="F1044">
        <v>3711272</v>
      </c>
      <c r="G1044">
        <v>16762</v>
      </c>
      <c r="H1044">
        <f>Table14[[#This Row],[Size]]/1000</f>
        <v>16.762</v>
      </c>
    </row>
    <row r="1045" spans="1:8" x14ac:dyDescent="0.2">
      <c r="A1045" s="1">
        <v>4</v>
      </c>
      <c r="B1045">
        <v>26</v>
      </c>
      <c r="C1045">
        <v>30</v>
      </c>
      <c r="D1045" t="s">
        <v>141</v>
      </c>
      <c r="E1045" t="s">
        <v>133</v>
      </c>
      <c r="F1045">
        <v>4043896</v>
      </c>
      <c r="G1045">
        <v>16762</v>
      </c>
      <c r="H1045">
        <f>Table14[[#This Row],[Size]]/1000</f>
        <v>16.762</v>
      </c>
    </row>
    <row r="1046" spans="1:8" x14ac:dyDescent="0.2">
      <c r="A1046" s="1">
        <v>4</v>
      </c>
      <c r="B1046">
        <v>26</v>
      </c>
      <c r="C1046">
        <v>30</v>
      </c>
      <c r="D1046" t="s">
        <v>141</v>
      </c>
      <c r="E1046" t="s">
        <v>38</v>
      </c>
      <c r="F1046">
        <v>1423743</v>
      </c>
      <c r="G1046">
        <v>6779</v>
      </c>
      <c r="H1046">
        <f>Table14[[#This Row],[Size]]/1000</f>
        <v>6.7789999999999999</v>
      </c>
    </row>
    <row r="1047" spans="1:8" x14ac:dyDescent="0.2">
      <c r="A1047" s="1">
        <v>4</v>
      </c>
      <c r="B1047">
        <v>26</v>
      </c>
      <c r="C1047">
        <v>30</v>
      </c>
      <c r="D1047" t="s">
        <v>141</v>
      </c>
      <c r="E1047" t="s">
        <v>38</v>
      </c>
      <c r="F1047">
        <v>1610740</v>
      </c>
      <c r="G1047">
        <v>7583</v>
      </c>
      <c r="H1047">
        <f>Table14[[#This Row],[Size]]/1000</f>
        <v>7.5830000000000002</v>
      </c>
    </row>
    <row r="1048" spans="1:8" x14ac:dyDescent="0.2">
      <c r="A1048" s="1">
        <v>4</v>
      </c>
      <c r="B1048">
        <v>26</v>
      </c>
      <c r="C1048">
        <v>30</v>
      </c>
      <c r="D1048" t="s">
        <v>141</v>
      </c>
      <c r="E1048" t="s">
        <v>38</v>
      </c>
      <c r="F1048">
        <v>1677225</v>
      </c>
      <c r="G1048">
        <v>18102</v>
      </c>
      <c r="H1048">
        <f>Table14[[#This Row],[Size]]/1000</f>
        <v>18.102</v>
      </c>
    </row>
    <row r="1049" spans="1:8" x14ac:dyDescent="0.2">
      <c r="A1049" s="1">
        <v>4</v>
      </c>
      <c r="B1049">
        <v>26</v>
      </c>
      <c r="C1049">
        <v>30</v>
      </c>
      <c r="D1049" t="s">
        <v>141</v>
      </c>
      <c r="E1049" t="s">
        <v>38</v>
      </c>
      <c r="F1049">
        <v>1851066</v>
      </c>
      <c r="G1049">
        <v>11000</v>
      </c>
      <c r="H1049">
        <f>Table14[[#This Row],[Size]]/1000</f>
        <v>11</v>
      </c>
    </row>
    <row r="1050" spans="1:8" x14ac:dyDescent="0.2">
      <c r="A1050" s="1">
        <v>4</v>
      </c>
      <c r="B1050">
        <v>26</v>
      </c>
      <c r="C1050">
        <v>30</v>
      </c>
      <c r="D1050" t="s">
        <v>141</v>
      </c>
      <c r="E1050" t="s">
        <v>38</v>
      </c>
      <c r="F1050">
        <v>1978783</v>
      </c>
      <c r="G1050">
        <v>7784</v>
      </c>
      <c r="H1050">
        <f>Table14[[#This Row],[Size]]/1000</f>
        <v>7.7839999999999998</v>
      </c>
    </row>
    <row r="1051" spans="1:8" x14ac:dyDescent="0.2">
      <c r="A1051" s="1">
        <v>4</v>
      </c>
      <c r="B1051">
        <v>26</v>
      </c>
      <c r="C1051">
        <v>30</v>
      </c>
      <c r="D1051" t="s">
        <v>141</v>
      </c>
      <c r="E1051" t="s">
        <v>38</v>
      </c>
      <c r="F1051">
        <v>2033722</v>
      </c>
      <c r="G1051">
        <v>5707</v>
      </c>
      <c r="H1051">
        <f>Table14[[#This Row],[Size]]/1000</f>
        <v>5.7069999999999999</v>
      </c>
    </row>
    <row r="1052" spans="1:8" x14ac:dyDescent="0.2">
      <c r="A1052" s="1">
        <v>4</v>
      </c>
      <c r="B1052">
        <v>26</v>
      </c>
      <c r="C1052">
        <v>30</v>
      </c>
      <c r="D1052" t="s">
        <v>141</v>
      </c>
      <c r="E1052" t="s">
        <v>38</v>
      </c>
      <c r="F1052">
        <v>2075038</v>
      </c>
      <c r="G1052">
        <v>5640</v>
      </c>
      <c r="H1052">
        <f>Table14[[#This Row],[Size]]/1000</f>
        <v>5.64</v>
      </c>
    </row>
    <row r="1053" spans="1:8" x14ac:dyDescent="0.2">
      <c r="A1053" s="1">
        <v>4</v>
      </c>
      <c r="B1053">
        <v>26</v>
      </c>
      <c r="C1053">
        <v>30</v>
      </c>
      <c r="D1053" t="s">
        <v>141</v>
      </c>
      <c r="E1053" t="s">
        <v>38</v>
      </c>
      <c r="F1053">
        <v>2116183</v>
      </c>
      <c r="G1053">
        <v>14350</v>
      </c>
      <c r="H1053">
        <f>Table14[[#This Row],[Size]]/1000</f>
        <v>14.35</v>
      </c>
    </row>
    <row r="1054" spans="1:8" x14ac:dyDescent="0.2">
      <c r="A1054" s="1">
        <v>4</v>
      </c>
      <c r="B1054">
        <v>26</v>
      </c>
      <c r="C1054">
        <v>30</v>
      </c>
      <c r="D1054" t="s">
        <v>141</v>
      </c>
      <c r="E1054" t="s">
        <v>38</v>
      </c>
      <c r="F1054">
        <v>2279839</v>
      </c>
      <c r="G1054">
        <v>15623</v>
      </c>
      <c r="H1054">
        <f>Table14[[#This Row],[Size]]/1000</f>
        <v>15.622999999999999</v>
      </c>
    </row>
    <row r="1055" spans="1:8" x14ac:dyDescent="0.2">
      <c r="A1055" s="1">
        <v>4</v>
      </c>
      <c r="B1055">
        <v>26</v>
      </c>
      <c r="C1055">
        <v>30</v>
      </c>
      <c r="D1055" t="s">
        <v>141</v>
      </c>
      <c r="E1055" t="s">
        <v>38</v>
      </c>
      <c r="F1055">
        <v>2524904</v>
      </c>
      <c r="G1055">
        <v>7382</v>
      </c>
      <c r="H1055">
        <f>Table14[[#This Row],[Size]]/1000</f>
        <v>7.3819999999999997</v>
      </c>
    </row>
    <row r="1056" spans="1:8" x14ac:dyDescent="0.2">
      <c r="A1056" s="1">
        <v>4</v>
      </c>
      <c r="B1056">
        <v>26</v>
      </c>
      <c r="C1056">
        <v>30</v>
      </c>
      <c r="D1056" t="s">
        <v>141</v>
      </c>
      <c r="E1056" t="s">
        <v>38</v>
      </c>
      <c r="F1056">
        <v>2629001</v>
      </c>
      <c r="G1056">
        <v>8856</v>
      </c>
      <c r="H1056">
        <f>Table14[[#This Row],[Size]]/1000</f>
        <v>8.8559999999999999</v>
      </c>
    </row>
    <row r="1057" spans="1:8" x14ac:dyDescent="0.2">
      <c r="A1057" s="1">
        <v>4</v>
      </c>
      <c r="B1057">
        <v>26</v>
      </c>
      <c r="C1057">
        <v>30</v>
      </c>
      <c r="D1057" t="s">
        <v>141</v>
      </c>
      <c r="E1057" t="s">
        <v>38</v>
      </c>
      <c r="F1057">
        <v>3965529</v>
      </c>
      <c r="G1057">
        <v>16762</v>
      </c>
      <c r="H1057">
        <f>Table14[[#This Row],[Size]]/1000</f>
        <v>16.762</v>
      </c>
    </row>
    <row r="1058" spans="1:8" x14ac:dyDescent="0.2">
      <c r="A1058" s="1">
        <v>4</v>
      </c>
      <c r="B1058">
        <v>26</v>
      </c>
      <c r="C1058">
        <v>40</v>
      </c>
      <c r="D1058" t="s">
        <v>140</v>
      </c>
      <c r="E1058" t="s">
        <v>133</v>
      </c>
      <c r="F1058">
        <v>1534097</v>
      </c>
      <c r="G1058">
        <v>11871</v>
      </c>
      <c r="H1058">
        <f>Table14[[#This Row],[Size]]/1000</f>
        <v>11.871</v>
      </c>
    </row>
    <row r="1059" spans="1:8" x14ac:dyDescent="0.2">
      <c r="A1059" s="1">
        <v>4</v>
      </c>
      <c r="B1059">
        <v>26</v>
      </c>
      <c r="C1059">
        <v>40</v>
      </c>
      <c r="D1059" t="s">
        <v>140</v>
      </c>
      <c r="E1059" t="s">
        <v>133</v>
      </c>
      <c r="F1059">
        <v>1616386</v>
      </c>
      <c r="G1059">
        <v>21318</v>
      </c>
      <c r="H1059">
        <f>Table14[[#This Row],[Size]]/1000</f>
        <v>21.318000000000001</v>
      </c>
    </row>
    <row r="1060" spans="1:8" x14ac:dyDescent="0.2">
      <c r="A1060" s="1">
        <v>4</v>
      </c>
      <c r="B1060">
        <v>26</v>
      </c>
      <c r="C1060">
        <v>40</v>
      </c>
      <c r="D1060" t="s">
        <v>140</v>
      </c>
      <c r="E1060" t="s">
        <v>133</v>
      </c>
      <c r="F1060">
        <v>1777247</v>
      </c>
      <c r="G1060">
        <v>11871</v>
      </c>
      <c r="H1060">
        <f>Table14[[#This Row],[Size]]/1000</f>
        <v>11.871</v>
      </c>
    </row>
    <row r="1061" spans="1:8" x14ac:dyDescent="0.2">
      <c r="A1061" s="1">
        <v>4</v>
      </c>
      <c r="B1061">
        <v>26</v>
      </c>
      <c r="C1061">
        <v>40</v>
      </c>
      <c r="D1061" t="s">
        <v>140</v>
      </c>
      <c r="E1061" t="s">
        <v>133</v>
      </c>
      <c r="F1061">
        <v>1876102</v>
      </c>
      <c r="G1061">
        <v>10866</v>
      </c>
      <c r="H1061">
        <f>Table14[[#This Row],[Size]]/1000</f>
        <v>10.866</v>
      </c>
    </row>
    <row r="1062" spans="1:8" x14ac:dyDescent="0.2">
      <c r="A1062" s="1">
        <v>4</v>
      </c>
      <c r="B1062">
        <v>26</v>
      </c>
      <c r="C1062">
        <v>40</v>
      </c>
      <c r="D1062" t="s">
        <v>140</v>
      </c>
      <c r="E1062" t="s">
        <v>133</v>
      </c>
      <c r="F1062">
        <v>1985342</v>
      </c>
      <c r="G1062">
        <v>11335</v>
      </c>
      <c r="H1062">
        <f>Table14[[#This Row],[Size]]/1000</f>
        <v>11.335000000000001</v>
      </c>
    </row>
    <row r="1063" spans="1:8" x14ac:dyDescent="0.2">
      <c r="A1063" s="1">
        <v>4</v>
      </c>
      <c r="B1063">
        <v>26</v>
      </c>
      <c r="C1063">
        <v>40</v>
      </c>
      <c r="D1063" t="s">
        <v>140</v>
      </c>
      <c r="E1063" t="s">
        <v>133</v>
      </c>
      <c r="F1063">
        <v>2066744</v>
      </c>
      <c r="G1063">
        <v>26276</v>
      </c>
      <c r="H1063">
        <f>Table14[[#This Row],[Size]]/1000</f>
        <v>26.276</v>
      </c>
    </row>
    <row r="1064" spans="1:8" x14ac:dyDescent="0.2">
      <c r="A1064" s="1">
        <v>4</v>
      </c>
      <c r="B1064">
        <v>26</v>
      </c>
      <c r="C1064">
        <v>40</v>
      </c>
      <c r="D1064" t="s">
        <v>140</v>
      </c>
      <c r="E1064" t="s">
        <v>133</v>
      </c>
      <c r="F1064">
        <v>2108698</v>
      </c>
      <c r="G1064">
        <v>15288</v>
      </c>
      <c r="H1064">
        <f>Table14[[#This Row],[Size]]/1000</f>
        <v>15.288</v>
      </c>
    </row>
    <row r="1065" spans="1:8" x14ac:dyDescent="0.2">
      <c r="A1065" s="1">
        <v>4</v>
      </c>
      <c r="B1065">
        <v>26</v>
      </c>
      <c r="C1065">
        <v>40</v>
      </c>
      <c r="D1065" t="s">
        <v>140</v>
      </c>
      <c r="E1065" t="s">
        <v>133</v>
      </c>
      <c r="F1065">
        <v>2153670</v>
      </c>
      <c r="G1065">
        <v>15288</v>
      </c>
      <c r="H1065">
        <f>Table14[[#This Row],[Size]]/1000</f>
        <v>15.288</v>
      </c>
    </row>
    <row r="1066" spans="1:8" x14ac:dyDescent="0.2">
      <c r="A1066" s="1">
        <v>4</v>
      </c>
      <c r="B1066">
        <v>26</v>
      </c>
      <c r="C1066">
        <v>40</v>
      </c>
      <c r="D1066" t="s">
        <v>140</v>
      </c>
      <c r="E1066" t="s">
        <v>133</v>
      </c>
      <c r="F1066">
        <v>2288145</v>
      </c>
      <c r="G1066">
        <v>8588</v>
      </c>
      <c r="H1066">
        <f>Table14[[#This Row],[Size]]/1000</f>
        <v>8.5879999999999992</v>
      </c>
    </row>
    <row r="1067" spans="1:8" x14ac:dyDescent="0.2">
      <c r="A1067" s="1">
        <v>4</v>
      </c>
      <c r="B1067">
        <v>26</v>
      </c>
      <c r="C1067">
        <v>40</v>
      </c>
      <c r="D1067" t="s">
        <v>140</v>
      </c>
      <c r="E1067" t="s">
        <v>133</v>
      </c>
      <c r="F1067">
        <v>2569463</v>
      </c>
      <c r="G1067">
        <v>12742</v>
      </c>
      <c r="H1067">
        <f>Table14[[#This Row],[Size]]/1000</f>
        <v>12.742000000000001</v>
      </c>
    </row>
    <row r="1068" spans="1:8" x14ac:dyDescent="0.2">
      <c r="A1068" s="1">
        <v>4</v>
      </c>
      <c r="B1068">
        <v>26</v>
      </c>
      <c r="C1068">
        <v>40</v>
      </c>
      <c r="D1068" t="s">
        <v>140</v>
      </c>
      <c r="E1068" t="s">
        <v>133</v>
      </c>
      <c r="F1068">
        <v>3712351</v>
      </c>
      <c r="G1068">
        <v>17633</v>
      </c>
      <c r="H1068">
        <f>Table14[[#This Row],[Size]]/1000</f>
        <v>17.632999999999999</v>
      </c>
    </row>
    <row r="1069" spans="1:8" x14ac:dyDescent="0.2">
      <c r="A1069" s="1">
        <v>4</v>
      </c>
      <c r="B1069">
        <v>26</v>
      </c>
      <c r="C1069">
        <v>40</v>
      </c>
      <c r="D1069" t="s">
        <v>140</v>
      </c>
      <c r="E1069" t="s">
        <v>133</v>
      </c>
      <c r="F1069">
        <v>4044975</v>
      </c>
      <c r="G1069">
        <v>17633</v>
      </c>
      <c r="H1069">
        <f>Table14[[#This Row],[Size]]/1000</f>
        <v>17.632999999999999</v>
      </c>
    </row>
    <row r="1070" spans="1:8" x14ac:dyDescent="0.2">
      <c r="A1070" s="1">
        <v>4</v>
      </c>
      <c r="B1070">
        <v>26</v>
      </c>
      <c r="C1070">
        <v>40</v>
      </c>
      <c r="D1070" t="s">
        <v>140</v>
      </c>
      <c r="E1070" t="s">
        <v>38</v>
      </c>
      <c r="F1070">
        <v>1424721</v>
      </c>
      <c r="G1070">
        <v>5841</v>
      </c>
      <c r="H1070">
        <f>Table14[[#This Row],[Size]]/1000</f>
        <v>5.8410000000000002</v>
      </c>
    </row>
    <row r="1071" spans="1:8" x14ac:dyDescent="0.2">
      <c r="A1071" s="1">
        <v>4</v>
      </c>
      <c r="B1071">
        <v>26</v>
      </c>
      <c r="C1071">
        <v>40</v>
      </c>
      <c r="D1071" t="s">
        <v>140</v>
      </c>
      <c r="E1071" t="s">
        <v>38</v>
      </c>
      <c r="F1071">
        <v>1611821</v>
      </c>
      <c r="G1071">
        <v>9660</v>
      </c>
      <c r="H1071">
        <f>Table14[[#This Row],[Size]]/1000</f>
        <v>9.66</v>
      </c>
    </row>
    <row r="1072" spans="1:8" x14ac:dyDescent="0.2">
      <c r="A1072" s="1">
        <v>4</v>
      </c>
      <c r="B1072">
        <v>26</v>
      </c>
      <c r="C1072">
        <v>40</v>
      </c>
      <c r="D1072" t="s">
        <v>140</v>
      </c>
      <c r="E1072" t="s">
        <v>38</v>
      </c>
      <c r="F1072">
        <v>1678294</v>
      </c>
      <c r="G1072">
        <v>19844</v>
      </c>
      <c r="H1072">
        <f>Table14[[#This Row],[Size]]/1000</f>
        <v>19.844000000000001</v>
      </c>
    </row>
    <row r="1073" spans="1:8" x14ac:dyDescent="0.2">
      <c r="A1073" s="1">
        <v>4</v>
      </c>
      <c r="B1073">
        <v>26</v>
      </c>
      <c r="C1073">
        <v>40</v>
      </c>
      <c r="D1073" t="s">
        <v>140</v>
      </c>
      <c r="E1073" t="s">
        <v>38</v>
      </c>
      <c r="F1073">
        <v>1852134</v>
      </c>
      <c r="G1073">
        <v>11871</v>
      </c>
      <c r="H1073">
        <f>Table14[[#This Row],[Size]]/1000</f>
        <v>11.871</v>
      </c>
    </row>
    <row r="1074" spans="1:8" x14ac:dyDescent="0.2">
      <c r="A1074" s="1">
        <v>4</v>
      </c>
      <c r="B1074">
        <v>26</v>
      </c>
      <c r="C1074">
        <v>40</v>
      </c>
      <c r="D1074" t="s">
        <v>140</v>
      </c>
      <c r="E1074" t="s">
        <v>38</v>
      </c>
      <c r="F1074">
        <v>1979852</v>
      </c>
      <c r="G1074">
        <v>8722</v>
      </c>
      <c r="H1074">
        <f>Table14[[#This Row],[Size]]/1000</f>
        <v>8.7219999999999995</v>
      </c>
    </row>
    <row r="1075" spans="1:8" x14ac:dyDescent="0.2">
      <c r="A1075" s="1">
        <v>4</v>
      </c>
      <c r="B1075">
        <v>26</v>
      </c>
      <c r="C1075">
        <v>40</v>
      </c>
      <c r="D1075" t="s">
        <v>140</v>
      </c>
      <c r="E1075" t="s">
        <v>38</v>
      </c>
      <c r="F1075">
        <v>2034565</v>
      </c>
      <c r="G1075">
        <v>25137</v>
      </c>
      <c r="H1075">
        <f>Table14[[#This Row],[Size]]/1000</f>
        <v>25.137</v>
      </c>
    </row>
    <row r="1076" spans="1:8" x14ac:dyDescent="0.2">
      <c r="A1076" s="1">
        <v>4</v>
      </c>
      <c r="B1076">
        <v>26</v>
      </c>
      <c r="C1076">
        <v>40</v>
      </c>
      <c r="D1076" t="s">
        <v>140</v>
      </c>
      <c r="E1076" t="s">
        <v>38</v>
      </c>
      <c r="F1076">
        <v>2076101</v>
      </c>
      <c r="G1076">
        <v>6511</v>
      </c>
      <c r="H1076">
        <f>Table14[[#This Row],[Size]]/1000</f>
        <v>6.5110000000000001</v>
      </c>
    </row>
    <row r="1077" spans="1:8" x14ac:dyDescent="0.2">
      <c r="A1077" s="1">
        <v>4</v>
      </c>
      <c r="B1077">
        <v>26</v>
      </c>
      <c r="C1077">
        <v>40</v>
      </c>
      <c r="D1077" t="s">
        <v>140</v>
      </c>
      <c r="E1077" t="s">
        <v>38</v>
      </c>
      <c r="F1077">
        <v>2117247</v>
      </c>
      <c r="G1077">
        <v>15288</v>
      </c>
      <c r="H1077">
        <f>Table14[[#This Row],[Size]]/1000</f>
        <v>15.288</v>
      </c>
    </row>
    <row r="1078" spans="1:8" x14ac:dyDescent="0.2">
      <c r="A1078" s="1">
        <v>4</v>
      </c>
      <c r="B1078">
        <v>26</v>
      </c>
      <c r="C1078">
        <v>40</v>
      </c>
      <c r="D1078" t="s">
        <v>140</v>
      </c>
      <c r="E1078" t="s">
        <v>38</v>
      </c>
      <c r="F1078">
        <v>2280115</v>
      </c>
      <c r="G1078">
        <v>16628</v>
      </c>
      <c r="H1078">
        <f>Table14[[#This Row],[Size]]/1000</f>
        <v>16.628</v>
      </c>
    </row>
    <row r="1079" spans="1:8" x14ac:dyDescent="0.2">
      <c r="A1079" s="1">
        <v>4</v>
      </c>
      <c r="B1079">
        <v>26</v>
      </c>
      <c r="C1079">
        <v>40</v>
      </c>
      <c r="D1079" t="s">
        <v>140</v>
      </c>
      <c r="E1079" t="s">
        <v>38</v>
      </c>
      <c r="F1079">
        <v>2525965</v>
      </c>
      <c r="G1079">
        <v>8186</v>
      </c>
      <c r="H1079">
        <f>Table14[[#This Row],[Size]]/1000</f>
        <v>8.1859999999999999</v>
      </c>
    </row>
    <row r="1080" spans="1:8" x14ac:dyDescent="0.2">
      <c r="A1080" s="1">
        <v>4</v>
      </c>
      <c r="B1080">
        <v>26</v>
      </c>
      <c r="C1080">
        <v>40</v>
      </c>
      <c r="D1080" t="s">
        <v>140</v>
      </c>
      <c r="E1080" t="s">
        <v>38</v>
      </c>
      <c r="F1080">
        <v>2630073</v>
      </c>
      <c r="G1080">
        <v>9861</v>
      </c>
      <c r="H1080">
        <f>Table14[[#This Row],[Size]]/1000</f>
        <v>9.8610000000000007</v>
      </c>
    </row>
    <row r="1081" spans="1:8" x14ac:dyDescent="0.2">
      <c r="A1081" s="1">
        <v>4</v>
      </c>
      <c r="B1081">
        <v>26</v>
      </c>
      <c r="C1081">
        <v>40</v>
      </c>
      <c r="D1081" t="s">
        <v>140</v>
      </c>
      <c r="E1081" t="s">
        <v>38</v>
      </c>
      <c r="F1081">
        <v>3966575</v>
      </c>
      <c r="G1081">
        <v>17633</v>
      </c>
      <c r="H1081">
        <f>Table14[[#This Row],[Size]]/1000</f>
        <v>17.632999999999999</v>
      </c>
    </row>
    <row r="1082" spans="1:8" x14ac:dyDescent="0.2">
      <c r="A1082" s="1">
        <v>4</v>
      </c>
      <c r="B1082">
        <v>26</v>
      </c>
      <c r="C1082">
        <v>40</v>
      </c>
      <c r="D1082" t="s">
        <v>146</v>
      </c>
      <c r="E1082" t="s">
        <v>133</v>
      </c>
      <c r="F1082">
        <v>1533951</v>
      </c>
      <c r="G1082">
        <v>7583</v>
      </c>
      <c r="H1082">
        <f>Table14[[#This Row],[Size]]/1000</f>
        <v>7.5830000000000002</v>
      </c>
    </row>
    <row r="1083" spans="1:8" x14ac:dyDescent="0.2">
      <c r="A1083" s="1">
        <v>4</v>
      </c>
      <c r="B1083">
        <v>26</v>
      </c>
      <c r="C1083">
        <v>40</v>
      </c>
      <c r="D1083" t="s">
        <v>146</v>
      </c>
      <c r="E1083" t="s">
        <v>133</v>
      </c>
      <c r="F1083">
        <v>1616022</v>
      </c>
      <c r="G1083">
        <v>8856</v>
      </c>
      <c r="H1083">
        <f>Table14[[#This Row],[Size]]/1000</f>
        <v>8.8559999999999999</v>
      </c>
    </row>
    <row r="1084" spans="1:8" x14ac:dyDescent="0.2">
      <c r="A1084" s="1">
        <v>4</v>
      </c>
      <c r="B1084">
        <v>26</v>
      </c>
      <c r="C1084">
        <v>40</v>
      </c>
      <c r="D1084" t="s">
        <v>146</v>
      </c>
      <c r="E1084" t="s">
        <v>133</v>
      </c>
      <c r="F1084">
        <v>1776863</v>
      </c>
      <c r="G1084">
        <v>7449</v>
      </c>
      <c r="H1084">
        <f>Table14[[#This Row],[Size]]/1000</f>
        <v>7.4489999999999998</v>
      </c>
    </row>
    <row r="1085" spans="1:8" x14ac:dyDescent="0.2">
      <c r="A1085" s="1">
        <v>4</v>
      </c>
      <c r="B1085">
        <v>26</v>
      </c>
      <c r="C1085">
        <v>40</v>
      </c>
      <c r="D1085" t="s">
        <v>146</v>
      </c>
      <c r="E1085" t="s">
        <v>133</v>
      </c>
      <c r="F1085">
        <v>1875933</v>
      </c>
      <c r="G1085">
        <v>7717</v>
      </c>
      <c r="H1085">
        <f>Table14[[#This Row],[Size]]/1000</f>
        <v>7.7169999999999996</v>
      </c>
    </row>
    <row r="1086" spans="1:8" x14ac:dyDescent="0.2">
      <c r="A1086" s="1">
        <v>4</v>
      </c>
      <c r="B1086">
        <v>26</v>
      </c>
      <c r="C1086">
        <v>40</v>
      </c>
      <c r="D1086" t="s">
        <v>146</v>
      </c>
      <c r="E1086" t="s">
        <v>133</v>
      </c>
      <c r="F1086">
        <v>1985897</v>
      </c>
      <c r="G1086">
        <v>6042</v>
      </c>
      <c r="H1086">
        <f>Table14[[#This Row],[Size]]/1000</f>
        <v>6.0419999999999998</v>
      </c>
    </row>
    <row r="1087" spans="1:8" x14ac:dyDescent="0.2">
      <c r="A1087" s="1">
        <v>4</v>
      </c>
      <c r="B1087">
        <v>26</v>
      </c>
      <c r="C1087">
        <v>40</v>
      </c>
      <c r="D1087" t="s">
        <v>146</v>
      </c>
      <c r="E1087" t="s">
        <v>133</v>
      </c>
      <c r="F1087">
        <v>2066945</v>
      </c>
      <c r="G1087">
        <v>21050</v>
      </c>
      <c r="H1087">
        <f>Table14[[#This Row],[Size]]/1000</f>
        <v>21.05</v>
      </c>
    </row>
    <row r="1088" spans="1:8" x14ac:dyDescent="0.2">
      <c r="A1088" s="1">
        <v>4</v>
      </c>
      <c r="B1088">
        <v>26</v>
      </c>
      <c r="C1088">
        <v>40</v>
      </c>
      <c r="D1088" t="s">
        <v>146</v>
      </c>
      <c r="E1088" t="s">
        <v>133</v>
      </c>
      <c r="F1088">
        <v>2108920</v>
      </c>
      <c r="G1088">
        <v>10866</v>
      </c>
      <c r="H1088">
        <f>Table14[[#This Row],[Size]]/1000</f>
        <v>10.866</v>
      </c>
    </row>
    <row r="1089" spans="1:8" x14ac:dyDescent="0.2">
      <c r="A1089" s="1">
        <v>4</v>
      </c>
      <c r="B1089">
        <v>26</v>
      </c>
      <c r="C1089">
        <v>40</v>
      </c>
      <c r="D1089" t="s">
        <v>146</v>
      </c>
      <c r="E1089" t="s">
        <v>133</v>
      </c>
      <c r="F1089">
        <v>2153327</v>
      </c>
      <c r="G1089">
        <v>10866</v>
      </c>
      <c r="H1089">
        <f>Table14[[#This Row],[Size]]/1000</f>
        <v>10.866</v>
      </c>
    </row>
    <row r="1090" spans="1:8" x14ac:dyDescent="0.2">
      <c r="A1090" s="1">
        <v>4</v>
      </c>
      <c r="B1090">
        <v>26</v>
      </c>
      <c r="C1090">
        <v>40</v>
      </c>
      <c r="D1090" t="s">
        <v>146</v>
      </c>
      <c r="E1090" t="s">
        <v>133</v>
      </c>
      <c r="F1090">
        <v>2287822</v>
      </c>
      <c r="G1090">
        <v>17700</v>
      </c>
      <c r="H1090">
        <f>Table14[[#This Row],[Size]]/1000</f>
        <v>17.7</v>
      </c>
    </row>
    <row r="1091" spans="1:8" x14ac:dyDescent="0.2">
      <c r="A1091" s="1">
        <v>4</v>
      </c>
      <c r="B1091">
        <v>26</v>
      </c>
      <c r="C1091">
        <v>40</v>
      </c>
      <c r="D1091" t="s">
        <v>146</v>
      </c>
      <c r="E1091" t="s">
        <v>133</v>
      </c>
      <c r="F1091">
        <v>2569882</v>
      </c>
      <c r="G1091">
        <v>5975</v>
      </c>
      <c r="H1091">
        <f>Table14[[#This Row],[Size]]/1000</f>
        <v>5.9749999999999996</v>
      </c>
    </row>
    <row r="1092" spans="1:8" x14ac:dyDescent="0.2">
      <c r="A1092" s="1">
        <v>4</v>
      </c>
      <c r="B1092">
        <v>26</v>
      </c>
      <c r="C1092">
        <v>40</v>
      </c>
      <c r="D1092" t="s">
        <v>146</v>
      </c>
      <c r="E1092" t="s">
        <v>133</v>
      </c>
      <c r="F1092">
        <v>3712001</v>
      </c>
      <c r="G1092">
        <v>13211</v>
      </c>
      <c r="H1092">
        <f>Table14[[#This Row],[Size]]/1000</f>
        <v>13.211</v>
      </c>
    </row>
    <row r="1093" spans="1:8" x14ac:dyDescent="0.2">
      <c r="A1093" s="1">
        <v>4</v>
      </c>
      <c r="B1093">
        <v>26</v>
      </c>
      <c r="C1093">
        <v>40</v>
      </c>
      <c r="D1093" t="s">
        <v>146</v>
      </c>
      <c r="E1093" t="s">
        <v>133</v>
      </c>
      <c r="F1093">
        <v>4044620</v>
      </c>
      <c r="G1093">
        <v>13211</v>
      </c>
      <c r="H1093">
        <f>Table14[[#This Row],[Size]]/1000</f>
        <v>13.211</v>
      </c>
    </row>
    <row r="1094" spans="1:8" x14ac:dyDescent="0.2">
      <c r="A1094" s="1">
        <v>4</v>
      </c>
      <c r="B1094">
        <v>26</v>
      </c>
      <c r="C1094">
        <v>40</v>
      </c>
      <c r="D1094" t="s">
        <v>146</v>
      </c>
      <c r="E1094" t="s">
        <v>38</v>
      </c>
      <c r="F1094">
        <v>1424808</v>
      </c>
      <c r="G1094">
        <v>6645</v>
      </c>
      <c r="H1094">
        <f>Table14[[#This Row],[Size]]/1000</f>
        <v>6.6449999999999996</v>
      </c>
    </row>
    <row r="1095" spans="1:8" x14ac:dyDescent="0.2">
      <c r="A1095" s="1">
        <v>4</v>
      </c>
      <c r="B1095">
        <v>26</v>
      </c>
      <c r="C1095">
        <v>40</v>
      </c>
      <c r="D1095" t="s">
        <v>146</v>
      </c>
      <c r="E1095" t="s">
        <v>38</v>
      </c>
      <c r="F1095">
        <v>1611801</v>
      </c>
      <c r="G1095">
        <v>7248</v>
      </c>
      <c r="H1095">
        <f>Table14[[#This Row],[Size]]/1000</f>
        <v>7.2480000000000002</v>
      </c>
    </row>
    <row r="1096" spans="1:8" x14ac:dyDescent="0.2">
      <c r="A1096" s="1">
        <v>4</v>
      </c>
      <c r="B1096">
        <v>26</v>
      </c>
      <c r="C1096">
        <v>40</v>
      </c>
      <c r="D1096" t="s">
        <v>146</v>
      </c>
      <c r="E1096" t="s">
        <v>38</v>
      </c>
      <c r="F1096">
        <v>1678807</v>
      </c>
      <c r="G1096">
        <v>5774</v>
      </c>
      <c r="H1096">
        <f>Table14[[#This Row],[Size]]/1000</f>
        <v>5.774</v>
      </c>
    </row>
    <row r="1097" spans="1:8" x14ac:dyDescent="0.2">
      <c r="A1097" s="1">
        <v>4</v>
      </c>
      <c r="B1097">
        <v>26</v>
      </c>
      <c r="C1097">
        <v>40</v>
      </c>
      <c r="D1097" t="s">
        <v>146</v>
      </c>
      <c r="E1097" t="s">
        <v>38</v>
      </c>
      <c r="F1097">
        <v>1851853</v>
      </c>
      <c r="G1097">
        <v>7449</v>
      </c>
      <c r="H1097">
        <f>Table14[[#This Row],[Size]]/1000</f>
        <v>7.4489999999999998</v>
      </c>
    </row>
    <row r="1098" spans="1:8" x14ac:dyDescent="0.2">
      <c r="A1098" s="1">
        <v>4</v>
      </c>
      <c r="B1098">
        <v>26</v>
      </c>
      <c r="C1098">
        <v>40</v>
      </c>
      <c r="D1098" t="s">
        <v>146</v>
      </c>
      <c r="E1098" t="s">
        <v>38</v>
      </c>
      <c r="F1098">
        <v>1979634</v>
      </c>
      <c r="G1098">
        <v>17767</v>
      </c>
      <c r="H1098">
        <f>Table14[[#This Row],[Size]]/1000</f>
        <v>17.766999999999999</v>
      </c>
    </row>
    <row r="1099" spans="1:8" x14ac:dyDescent="0.2">
      <c r="A1099" s="1">
        <v>4</v>
      </c>
      <c r="B1099">
        <v>26</v>
      </c>
      <c r="C1099">
        <v>40</v>
      </c>
      <c r="D1099" t="s">
        <v>146</v>
      </c>
      <c r="E1099" t="s">
        <v>38</v>
      </c>
      <c r="F1099">
        <v>2034806</v>
      </c>
      <c r="G1099">
        <v>5841</v>
      </c>
      <c r="H1099">
        <f>Table14[[#This Row],[Size]]/1000</f>
        <v>5.8410000000000002</v>
      </c>
    </row>
    <row r="1100" spans="1:8" x14ac:dyDescent="0.2">
      <c r="A1100" s="1">
        <v>4</v>
      </c>
      <c r="B1100">
        <v>26</v>
      </c>
      <c r="C1100">
        <v>40</v>
      </c>
      <c r="D1100" t="s">
        <v>146</v>
      </c>
      <c r="E1100" t="s">
        <v>38</v>
      </c>
      <c r="F1100">
        <v>2075908</v>
      </c>
      <c r="G1100">
        <v>21050</v>
      </c>
      <c r="H1100">
        <f>Table14[[#This Row],[Size]]/1000</f>
        <v>21.05</v>
      </c>
    </row>
    <row r="1101" spans="1:8" x14ac:dyDescent="0.2">
      <c r="A1101" s="1">
        <v>4</v>
      </c>
      <c r="B1101">
        <v>26</v>
      </c>
      <c r="C1101">
        <v>40</v>
      </c>
      <c r="D1101" t="s">
        <v>146</v>
      </c>
      <c r="E1101" t="s">
        <v>38</v>
      </c>
      <c r="F1101">
        <v>2117001</v>
      </c>
      <c r="G1101">
        <v>10866</v>
      </c>
      <c r="H1101">
        <f>Table14[[#This Row],[Size]]/1000</f>
        <v>10.866</v>
      </c>
    </row>
    <row r="1102" spans="1:8" x14ac:dyDescent="0.2">
      <c r="A1102" s="1">
        <v>4</v>
      </c>
      <c r="B1102">
        <v>26</v>
      </c>
      <c r="C1102">
        <v>40</v>
      </c>
      <c r="D1102" t="s">
        <v>146</v>
      </c>
      <c r="E1102" t="s">
        <v>38</v>
      </c>
      <c r="F1102">
        <v>2279865</v>
      </c>
      <c r="G1102">
        <v>12340</v>
      </c>
      <c r="H1102">
        <f>Table14[[#This Row],[Size]]/1000</f>
        <v>12.34</v>
      </c>
    </row>
    <row r="1103" spans="1:8" x14ac:dyDescent="0.2">
      <c r="A1103" s="1">
        <v>4</v>
      </c>
      <c r="B1103">
        <v>26</v>
      </c>
      <c r="C1103">
        <v>40</v>
      </c>
      <c r="D1103" t="s">
        <v>146</v>
      </c>
      <c r="E1103" t="s">
        <v>38</v>
      </c>
      <c r="F1103">
        <v>2525852</v>
      </c>
      <c r="G1103">
        <v>17164</v>
      </c>
      <c r="H1103">
        <f>Table14[[#This Row],[Size]]/1000</f>
        <v>17.164000000000001</v>
      </c>
    </row>
    <row r="1104" spans="1:8" x14ac:dyDescent="0.2">
      <c r="A1104" s="1">
        <v>4</v>
      </c>
      <c r="B1104">
        <v>26</v>
      </c>
      <c r="C1104">
        <v>40</v>
      </c>
      <c r="D1104" t="s">
        <v>146</v>
      </c>
      <c r="E1104" t="s">
        <v>38</v>
      </c>
      <c r="F1104">
        <v>2629821</v>
      </c>
      <c r="G1104">
        <v>5372</v>
      </c>
      <c r="H1104">
        <f>Table14[[#This Row],[Size]]/1000</f>
        <v>5.3719999999999999</v>
      </c>
    </row>
    <row r="1105" spans="1:8" x14ac:dyDescent="0.2">
      <c r="A1105" s="1">
        <v>4</v>
      </c>
      <c r="B1105">
        <v>26</v>
      </c>
      <c r="C1105">
        <v>40</v>
      </c>
      <c r="D1105" t="s">
        <v>146</v>
      </c>
      <c r="E1105" t="s">
        <v>38</v>
      </c>
      <c r="F1105">
        <v>3966329</v>
      </c>
      <c r="G1105">
        <v>13211</v>
      </c>
      <c r="H1105">
        <f>Table14[[#This Row],[Size]]/1000</f>
        <v>13.211</v>
      </c>
    </row>
    <row r="1106" spans="1:8" x14ac:dyDescent="0.2">
      <c r="A1106" s="1">
        <v>4</v>
      </c>
      <c r="B1106">
        <v>26</v>
      </c>
      <c r="C1106">
        <v>40</v>
      </c>
      <c r="D1106" t="s">
        <v>141</v>
      </c>
      <c r="E1106" t="s">
        <v>133</v>
      </c>
      <c r="F1106">
        <v>1534062</v>
      </c>
      <c r="G1106">
        <v>15087</v>
      </c>
      <c r="H1106">
        <f>Table14[[#This Row],[Size]]/1000</f>
        <v>15.087</v>
      </c>
    </row>
    <row r="1107" spans="1:8" x14ac:dyDescent="0.2">
      <c r="A1107" s="1">
        <v>4</v>
      </c>
      <c r="B1107">
        <v>26</v>
      </c>
      <c r="C1107">
        <v>40</v>
      </c>
      <c r="D1107" t="s">
        <v>141</v>
      </c>
      <c r="E1107" t="s">
        <v>133</v>
      </c>
      <c r="F1107">
        <v>1616359</v>
      </c>
      <c r="G1107">
        <v>24467</v>
      </c>
      <c r="H1107">
        <f>Table14[[#This Row],[Size]]/1000</f>
        <v>24.466999999999999</v>
      </c>
    </row>
    <row r="1108" spans="1:8" x14ac:dyDescent="0.2">
      <c r="A1108" s="1">
        <v>4</v>
      </c>
      <c r="B1108">
        <v>26</v>
      </c>
      <c r="C1108">
        <v>40</v>
      </c>
      <c r="D1108" t="s">
        <v>141</v>
      </c>
      <c r="E1108" t="s">
        <v>133</v>
      </c>
      <c r="F1108">
        <v>1777172</v>
      </c>
      <c r="G1108">
        <v>12742</v>
      </c>
      <c r="H1108">
        <f>Table14[[#This Row],[Size]]/1000</f>
        <v>12.742000000000001</v>
      </c>
    </row>
    <row r="1109" spans="1:8" x14ac:dyDescent="0.2">
      <c r="A1109" s="1">
        <v>4</v>
      </c>
      <c r="B1109">
        <v>26</v>
      </c>
      <c r="C1109">
        <v>40</v>
      </c>
      <c r="D1109" t="s">
        <v>141</v>
      </c>
      <c r="E1109" t="s">
        <v>133</v>
      </c>
      <c r="F1109">
        <v>1876051</v>
      </c>
      <c r="G1109">
        <v>12876</v>
      </c>
      <c r="H1109">
        <f>Table14[[#This Row],[Size]]/1000</f>
        <v>12.875999999999999</v>
      </c>
    </row>
    <row r="1110" spans="1:8" x14ac:dyDescent="0.2">
      <c r="A1110" s="1">
        <v>4</v>
      </c>
      <c r="B1110">
        <v>26</v>
      </c>
      <c r="C1110">
        <v>40</v>
      </c>
      <c r="D1110" t="s">
        <v>141</v>
      </c>
      <c r="E1110" t="s">
        <v>133</v>
      </c>
      <c r="F1110">
        <v>1985269</v>
      </c>
      <c r="G1110">
        <v>12139</v>
      </c>
      <c r="H1110">
        <f>Table14[[#This Row],[Size]]/1000</f>
        <v>12.138999999999999</v>
      </c>
    </row>
    <row r="1111" spans="1:8" x14ac:dyDescent="0.2">
      <c r="A1111" s="1">
        <v>4</v>
      </c>
      <c r="B1111">
        <v>26</v>
      </c>
      <c r="C1111">
        <v>40</v>
      </c>
      <c r="D1111" t="s">
        <v>141</v>
      </c>
      <c r="E1111" t="s">
        <v>133</v>
      </c>
      <c r="F1111">
        <v>2066786</v>
      </c>
      <c r="G1111">
        <v>6042</v>
      </c>
      <c r="H1111">
        <f>Table14[[#This Row],[Size]]/1000</f>
        <v>6.0419999999999998</v>
      </c>
    </row>
    <row r="1112" spans="1:8" x14ac:dyDescent="0.2">
      <c r="A1112" s="1">
        <v>4</v>
      </c>
      <c r="B1112">
        <v>26</v>
      </c>
      <c r="C1112">
        <v>40</v>
      </c>
      <c r="D1112" t="s">
        <v>141</v>
      </c>
      <c r="E1112" t="s">
        <v>133</v>
      </c>
      <c r="F1112">
        <v>2108810</v>
      </c>
      <c r="G1112">
        <v>16092</v>
      </c>
      <c r="H1112">
        <f>Table14[[#This Row],[Size]]/1000</f>
        <v>16.091999999999999</v>
      </c>
    </row>
    <row r="1113" spans="1:8" x14ac:dyDescent="0.2">
      <c r="A1113" s="1">
        <v>4</v>
      </c>
      <c r="B1113">
        <v>26</v>
      </c>
      <c r="C1113">
        <v>40</v>
      </c>
      <c r="D1113" t="s">
        <v>141</v>
      </c>
      <c r="E1113" t="s">
        <v>133</v>
      </c>
      <c r="F1113">
        <v>2153596</v>
      </c>
      <c r="G1113">
        <v>16092</v>
      </c>
      <c r="H1113">
        <f>Table14[[#This Row],[Size]]/1000</f>
        <v>16.091999999999999</v>
      </c>
    </row>
    <row r="1114" spans="1:8" x14ac:dyDescent="0.2">
      <c r="A1114" s="1">
        <v>4</v>
      </c>
      <c r="B1114">
        <v>26</v>
      </c>
      <c r="C1114">
        <v>40</v>
      </c>
      <c r="D1114" t="s">
        <v>141</v>
      </c>
      <c r="E1114" t="s">
        <v>133</v>
      </c>
      <c r="F1114">
        <v>2288070</v>
      </c>
      <c r="G1114">
        <v>9392</v>
      </c>
      <c r="H1114">
        <f>Table14[[#This Row],[Size]]/1000</f>
        <v>9.3919999999999995</v>
      </c>
    </row>
    <row r="1115" spans="1:8" x14ac:dyDescent="0.2">
      <c r="A1115" s="1">
        <v>4</v>
      </c>
      <c r="B1115">
        <v>26</v>
      </c>
      <c r="C1115">
        <v>40</v>
      </c>
      <c r="D1115" t="s">
        <v>141</v>
      </c>
      <c r="E1115" t="s">
        <v>133</v>
      </c>
      <c r="F1115">
        <v>2569780</v>
      </c>
      <c r="G1115">
        <v>5975</v>
      </c>
      <c r="H1115">
        <f>Table14[[#This Row],[Size]]/1000</f>
        <v>5.9749999999999996</v>
      </c>
    </row>
    <row r="1116" spans="1:8" x14ac:dyDescent="0.2">
      <c r="A1116" s="1">
        <v>4</v>
      </c>
      <c r="B1116">
        <v>26</v>
      </c>
      <c r="C1116">
        <v>40</v>
      </c>
      <c r="D1116" t="s">
        <v>141</v>
      </c>
      <c r="E1116" t="s">
        <v>133</v>
      </c>
      <c r="F1116">
        <v>3712275</v>
      </c>
      <c r="G1116">
        <v>18437</v>
      </c>
      <c r="H1116">
        <f>Table14[[#This Row],[Size]]/1000</f>
        <v>18.437000000000001</v>
      </c>
    </row>
    <row r="1117" spans="1:8" x14ac:dyDescent="0.2">
      <c r="A1117" s="1">
        <v>4</v>
      </c>
      <c r="B1117">
        <v>26</v>
      </c>
      <c r="C1117">
        <v>40</v>
      </c>
      <c r="D1117" t="s">
        <v>141</v>
      </c>
      <c r="E1117" t="s">
        <v>133</v>
      </c>
      <c r="F1117">
        <v>4044899</v>
      </c>
      <c r="G1117">
        <v>18437</v>
      </c>
      <c r="H1117">
        <f>Table14[[#This Row],[Size]]/1000</f>
        <v>18.437000000000001</v>
      </c>
    </row>
    <row r="1118" spans="1:8" x14ac:dyDescent="0.2">
      <c r="A1118" s="1">
        <v>4</v>
      </c>
      <c r="B1118">
        <v>26</v>
      </c>
      <c r="C1118">
        <v>40</v>
      </c>
      <c r="D1118" t="s">
        <v>141</v>
      </c>
      <c r="E1118" t="s">
        <v>38</v>
      </c>
      <c r="F1118">
        <v>1424653</v>
      </c>
      <c r="G1118">
        <v>7784</v>
      </c>
      <c r="H1118">
        <f>Table14[[#This Row],[Size]]/1000</f>
        <v>7.7839999999999998</v>
      </c>
    </row>
    <row r="1119" spans="1:8" x14ac:dyDescent="0.2">
      <c r="A1119" s="1">
        <v>4</v>
      </c>
      <c r="B1119">
        <v>26</v>
      </c>
      <c r="C1119">
        <v>40</v>
      </c>
      <c r="D1119" t="s">
        <v>141</v>
      </c>
      <c r="E1119" t="s">
        <v>38</v>
      </c>
      <c r="F1119">
        <v>1611776</v>
      </c>
      <c r="G1119">
        <v>12742</v>
      </c>
      <c r="H1119">
        <f>Table14[[#This Row],[Size]]/1000</f>
        <v>12.742000000000001</v>
      </c>
    </row>
    <row r="1120" spans="1:8" x14ac:dyDescent="0.2">
      <c r="A1120" s="1">
        <v>4</v>
      </c>
      <c r="B1120">
        <v>26</v>
      </c>
      <c r="C1120">
        <v>40</v>
      </c>
      <c r="D1120" t="s">
        <v>141</v>
      </c>
      <c r="E1120" t="s">
        <v>38</v>
      </c>
      <c r="F1120">
        <v>1678607</v>
      </c>
      <c r="G1120">
        <v>5774</v>
      </c>
      <c r="H1120">
        <f>Table14[[#This Row],[Size]]/1000</f>
        <v>5.774</v>
      </c>
    </row>
    <row r="1121" spans="1:8" x14ac:dyDescent="0.2">
      <c r="A1121" s="1">
        <v>4</v>
      </c>
      <c r="B1121">
        <v>26</v>
      </c>
      <c r="C1121">
        <v>40</v>
      </c>
      <c r="D1121" t="s">
        <v>141</v>
      </c>
      <c r="E1121" t="s">
        <v>38</v>
      </c>
      <c r="F1121">
        <v>1852073</v>
      </c>
      <c r="G1121">
        <v>12742</v>
      </c>
      <c r="H1121">
        <f>Table14[[#This Row],[Size]]/1000</f>
        <v>12.742000000000001</v>
      </c>
    </row>
    <row r="1122" spans="1:8" x14ac:dyDescent="0.2">
      <c r="A1122" s="1">
        <v>4</v>
      </c>
      <c r="B1122">
        <v>26</v>
      </c>
      <c r="C1122">
        <v>40</v>
      </c>
      <c r="D1122" t="s">
        <v>141</v>
      </c>
      <c r="E1122" t="s">
        <v>38</v>
      </c>
      <c r="F1122">
        <v>1979798</v>
      </c>
      <c r="G1122">
        <v>9526</v>
      </c>
      <c r="H1122">
        <f>Table14[[#This Row],[Size]]/1000</f>
        <v>9.5259999999999998</v>
      </c>
    </row>
    <row r="1123" spans="1:8" x14ac:dyDescent="0.2">
      <c r="A1123" s="1">
        <v>4</v>
      </c>
      <c r="B1123">
        <v>26</v>
      </c>
      <c r="C1123">
        <v>40</v>
      </c>
      <c r="D1123" t="s">
        <v>141</v>
      </c>
      <c r="E1123" t="s">
        <v>38</v>
      </c>
      <c r="F1123">
        <v>2034603</v>
      </c>
      <c r="G1123">
        <v>5707</v>
      </c>
      <c r="H1123">
        <f>Table14[[#This Row],[Size]]/1000</f>
        <v>5.7069999999999999</v>
      </c>
    </row>
    <row r="1124" spans="1:8" x14ac:dyDescent="0.2">
      <c r="A1124" s="1">
        <v>4</v>
      </c>
      <c r="B1124">
        <v>26</v>
      </c>
      <c r="C1124">
        <v>40</v>
      </c>
      <c r="D1124" t="s">
        <v>141</v>
      </c>
      <c r="E1124" t="s">
        <v>38</v>
      </c>
      <c r="F1124">
        <v>2076045</v>
      </c>
      <c r="G1124">
        <v>7315</v>
      </c>
      <c r="H1124">
        <f>Table14[[#This Row],[Size]]/1000</f>
        <v>7.3150000000000004</v>
      </c>
    </row>
    <row r="1125" spans="1:8" x14ac:dyDescent="0.2">
      <c r="A1125" s="1">
        <v>4</v>
      </c>
      <c r="B1125">
        <v>26</v>
      </c>
      <c r="C1125">
        <v>40</v>
      </c>
      <c r="D1125" t="s">
        <v>141</v>
      </c>
      <c r="E1125" t="s">
        <v>38</v>
      </c>
      <c r="F1125">
        <v>2117193</v>
      </c>
      <c r="G1125">
        <v>16092</v>
      </c>
      <c r="H1125">
        <f>Table14[[#This Row],[Size]]/1000</f>
        <v>16.091999999999999</v>
      </c>
    </row>
    <row r="1126" spans="1:8" x14ac:dyDescent="0.2">
      <c r="A1126" s="1">
        <v>4</v>
      </c>
      <c r="B1126">
        <v>26</v>
      </c>
      <c r="C1126">
        <v>40</v>
      </c>
      <c r="D1126" t="s">
        <v>141</v>
      </c>
      <c r="E1126" t="s">
        <v>38</v>
      </c>
      <c r="F1126">
        <v>2280062</v>
      </c>
      <c r="G1126">
        <v>17298</v>
      </c>
      <c r="H1126">
        <f>Table14[[#This Row],[Size]]/1000</f>
        <v>17.297999999999998</v>
      </c>
    </row>
    <row r="1127" spans="1:8" x14ac:dyDescent="0.2">
      <c r="A1127" s="1">
        <v>4</v>
      </c>
      <c r="B1127">
        <v>26</v>
      </c>
      <c r="C1127">
        <v>40</v>
      </c>
      <c r="D1127" t="s">
        <v>141</v>
      </c>
      <c r="E1127" t="s">
        <v>38</v>
      </c>
      <c r="F1127">
        <v>2525917</v>
      </c>
      <c r="G1127">
        <v>9057</v>
      </c>
      <c r="H1127">
        <f>Table14[[#This Row],[Size]]/1000</f>
        <v>9.0570000000000004</v>
      </c>
    </row>
    <row r="1128" spans="1:8" x14ac:dyDescent="0.2">
      <c r="A1128" s="1">
        <v>4</v>
      </c>
      <c r="B1128">
        <v>26</v>
      </c>
      <c r="C1128">
        <v>40</v>
      </c>
      <c r="D1128" t="s">
        <v>141</v>
      </c>
      <c r="E1128" t="s">
        <v>38</v>
      </c>
      <c r="F1128">
        <v>2630042</v>
      </c>
      <c r="G1128">
        <v>10732</v>
      </c>
      <c r="H1128">
        <f>Table14[[#This Row],[Size]]/1000</f>
        <v>10.731999999999999</v>
      </c>
    </row>
    <row r="1129" spans="1:8" x14ac:dyDescent="0.2">
      <c r="A1129" s="1">
        <v>4</v>
      </c>
      <c r="B1129">
        <v>26</v>
      </c>
      <c r="C1129">
        <v>40</v>
      </c>
      <c r="D1129" t="s">
        <v>141</v>
      </c>
      <c r="E1129" t="s">
        <v>38</v>
      </c>
      <c r="F1129">
        <v>3966518</v>
      </c>
      <c r="G1129">
        <v>18437</v>
      </c>
      <c r="H1129">
        <f>Table14[[#This Row],[Size]]/1000</f>
        <v>18.437000000000001</v>
      </c>
    </row>
    <row r="1130" spans="1:8" x14ac:dyDescent="0.2">
      <c r="A1130" s="1">
        <v>5</v>
      </c>
      <c r="B1130">
        <v>26</v>
      </c>
      <c r="C1130">
        <v>10</v>
      </c>
      <c r="D1130" t="s">
        <v>140</v>
      </c>
      <c r="E1130" t="s">
        <v>133</v>
      </c>
      <c r="F1130">
        <v>1534084</v>
      </c>
      <c r="G1130">
        <v>17298</v>
      </c>
      <c r="H1130">
        <f>Table14[[#This Row],[Size]]/1000</f>
        <v>17.297999999999998</v>
      </c>
    </row>
    <row r="1131" spans="1:8" x14ac:dyDescent="0.2">
      <c r="A1131" s="1">
        <v>5</v>
      </c>
      <c r="B1131">
        <v>26</v>
      </c>
      <c r="C1131">
        <v>10</v>
      </c>
      <c r="D1131" t="s">
        <v>140</v>
      </c>
      <c r="E1131" t="s">
        <v>133</v>
      </c>
      <c r="F1131">
        <v>1616402</v>
      </c>
      <c r="G1131">
        <v>25606</v>
      </c>
      <c r="H1131">
        <f>Table14[[#This Row],[Size]]/1000</f>
        <v>25.606000000000002</v>
      </c>
    </row>
    <row r="1132" spans="1:8" x14ac:dyDescent="0.2">
      <c r="A1132" s="1">
        <v>5</v>
      </c>
      <c r="B1132">
        <v>26</v>
      </c>
      <c r="C1132">
        <v>10</v>
      </c>
      <c r="D1132" t="s">
        <v>140</v>
      </c>
      <c r="E1132" t="s">
        <v>133</v>
      </c>
      <c r="F1132">
        <v>1777243</v>
      </c>
      <c r="G1132">
        <v>13144</v>
      </c>
      <c r="H1132">
        <f>Table14[[#This Row],[Size]]/1000</f>
        <v>13.144</v>
      </c>
    </row>
    <row r="1133" spans="1:8" x14ac:dyDescent="0.2">
      <c r="A1133" s="1">
        <v>5</v>
      </c>
      <c r="B1133">
        <v>26</v>
      </c>
      <c r="C1133">
        <v>10</v>
      </c>
      <c r="D1133" t="s">
        <v>140</v>
      </c>
      <c r="E1133" t="s">
        <v>133</v>
      </c>
      <c r="F1133">
        <v>1876106</v>
      </c>
      <c r="G1133">
        <v>14082</v>
      </c>
      <c r="H1133">
        <f>Table14[[#This Row],[Size]]/1000</f>
        <v>14.082000000000001</v>
      </c>
    </row>
    <row r="1134" spans="1:8" x14ac:dyDescent="0.2">
      <c r="A1134" s="1">
        <v>5</v>
      </c>
      <c r="B1134">
        <v>26</v>
      </c>
      <c r="C1134">
        <v>10</v>
      </c>
      <c r="D1134" t="s">
        <v>140</v>
      </c>
      <c r="E1134" t="s">
        <v>133</v>
      </c>
      <c r="F1134">
        <v>1985329</v>
      </c>
      <c r="G1134">
        <v>12541</v>
      </c>
      <c r="H1134">
        <f>Table14[[#This Row],[Size]]/1000</f>
        <v>12.541</v>
      </c>
    </row>
    <row r="1135" spans="1:8" x14ac:dyDescent="0.2">
      <c r="A1135" s="1">
        <v>5</v>
      </c>
      <c r="B1135">
        <v>26</v>
      </c>
      <c r="C1135">
        <v>10</v>
      </c>
      <c r="D1135" t="s">
        <v>140</v>
      </c>
      <c r="E1135" t="s">
        <v>133</v>
      </c>
      <c r="F1135">
        <v>2066728</v>
      </c>
      <c r="G1135">
        <v>28755</v>
      </c>
      <c r="H1135">
        <f>Table14[[#This Row],[Size]]/1000</f>
        <v>28.754999999999999</v>
      </c>
    </row>
    <row r="1136" spans="1:8" x14ac:dyDescent="0.2">
      <c r="A1136" s="1">
        <v>5</v>
      </c>
      <c r="B1136">
        <v>26</v>
      </c>
      <c r="C1136">
        <v>10</v>
      </c>
      <c r="D1136" t="s">
        <v>140</v>
      </c>
      <c r="E1136" t="s">
        <v>133</v>
      </c>
      <c r="F1136">
        <v>2108684</v>
      </c>
      <c r="G1136">
        <v>16561</v>
      </c>
      <c r="H1136">
        <f>Table14[[#This Row],[Size]]/1000</f>
        <v>16.561</v>
      </c>
    </row>
    <row r="1137" spans="1:8" x14ac:dyDescent="0.2">
      <c r="A1137" s="1">
        <v>5</v>
      </c>
      <c r="B1137">
        <v>26</v>
      </c>
      <c r="C1137">
        <v>10</v>
      </c>
      <c r="D1137" t="s">
        <v>140</v>
      </c>
      <c r="E1137" t="s">
        <v>133</v>
      </c>
      <c r="F1137">
        <v>2153662</v>
      </c>
      <c r="G1137">
        <v>16561</v>
      </c>
      <c r="H1137">
        <f>Table14[[#This Row],[Size]]/1000</f>
        <v>16.561</v>
      </c>
    </row>
    <row r="1138" spans="1:8" x14ac:dyDescent="0.2">
      <c r="A1138" s="1">
        <v>5</v>
      </c>
      <c r="B1138">
        <v>26</v>
      </c>
      <c r="C1138">
        <v>10</v>
      </c>
      <c r="D1138" t="s">
        <v>140</v>
      </c>
      <c r="E1138" t="s">
        <v>133</v>
      </c>
      <c r="F1138">
        <v>2288137</v>
      </c>
      <c r="G1138">
        <v>9861</v>
      </c>
      <c r="H1138">
        <f>Table14[[#This Row],[Size]]/1000</f>
        <v>9.8610000000000007</v>
      </c>
    </row>
    <row r="1139" spans="1:8" x14ac:dyDescent="0.2">
      <c r="A1139" s="1">
        <v>5</v>
      </c>
      <c r="B1139">
        <v>26</v>
      </c>
      <c r="C1139">
        <v>10</v>
      </c>
      <c r="D1139" t="s">
        <v>140</v>
      </c>
      <c r="E1139" t="s">
        <v>133</v>
      </c>
      <c r="F1139">
        <v>2569453</v>
      </c>
      <c r="G1139">
        <v>14149</v>
      </c>
      <c r="H1139">
        <f>Table14[[#This Row],[Size]]/1000</f>
        <v>14.148999999999999</v>
      </c>
    </row>
    <row r="1140" spans="1:8" x14ac:dyDescent="0.2">
      <c r="A1140" s="1">
        <v>5</v>
      </c>
      <c r="B1140">
        <v>26</v>
      </c>
      <c r="C1140">
        <v>10</v>
      </c>
      <c r="D1140" t="s">
        <v>140</v>
      </c>
      <c r="E1140" t="s">
        <v>133</v>
      </c>
      <c r="F1140">
        <v>3712307</v>
      </c>
      <c r="G1140">
        <v>5640</v>
      </c>
      <c r="H1140">
        <f>Table14[[#This Row],[Size]]/1000</f>
        <v>5.64</v>
      </c>
    </row>
    <row r="1141" spans="1:8" x14ac:dyDescent="0.2">
      <c r="A1141" s="1">
        <v>5</v>
      </c>
      <c r="B1141">
        <v>26</v>
      </c>
      <c r="C1141">
        <v>10</v>
      </c>
      <c r="D1141" t="s">
        <v>140</v>
      </c>
      <c r="E1141" t="s">
        <v>38</v>
      </c>
      <c r="F1141">
        <v>1424812</v>
      </c>
      <c r="G1141">
        <v>9057</v>
      </c>
      <c r="H1141">
        <f>Table14[[#This Row],[Size]]/1000</f>
        <v>9.0570000000000004</v>
      </c>
    </row>
    <row r="1142" spans="1:8" x14ac:dyDescent="0.2">
      <c r="A1142" s="1">
        <v>5</v>
      </c>
      <c r="B1142">
        <v>26</v>
      </c>
      <c r="C1142">
        <v>10</v>
      </c>
      <c r="D1142" t="s">
        <v>140</v>
      </c>
      <c r="E1142" t="s">
        <v>38</v>
      </c>
      <c r="F1142">
        <v>1611925</v>
      </c>
      <c r="G1142">
        <v>14283</v>
      </c>
      <c r="H1142">
        <f>Table14[[#This Row],[Size]]/1000</f>
        <v>14.282999999999999</v>
      </c>
    </row>
    <row r="1143" spans="1:8" x14ac:dyDescent="0.2">
      <c r="A1143" s="1">
        <v>5</v>
      </c>
      <c r="B1143">
        <v>26</v>
      </c>
      <c r="C1143">
        <v>10</v>
      </c>
      <c r="D1143" t="s">
        <v>140</v>
      </c>
      <c r="E1143" t="s">
        <v>38</v>
      </c>
      <c r="F1143">
        <v>1678416</v>
      </c>
      <c r="G1143">
        <v>22457</v>
      </c>
      <c r="H1143">
        <f>Table14[[#This Row],[Size]]/1000</f>
        <v>22.457000000000001</v>
      </c>
    </row>
    <row r="1144" spans="1:8" x14ac:dyDescent="0.2">
      <c r="A1144" s="1">
        <v>5</v>
      </c>
      <c r="B1144">
        <v>26</v>
      </c>
      <c r="C1144">
        <v>10</v>
      </c>
      <c r="D1144" t="s">
        <v>140</v>
      </c>
      <c r="E1144" t="s">
        <v>38</v>
      </c>
      <c r="F1144">
        <v>1852224</v>
      </c>
      <c r="G1144">
        <v>13144</v>
      </c>
      <c r="H1144">
        <f>Table14[[#This Row],[Size]]/1000</f>
        <v>13.144</v>
      </c>
    </row>
    <row r="1145" spans="1:8" x14ac:dyDescent="0.2">
      <c r="A1145" s="1">
        <v>5</v>
      </c>
      <c r="B1145">
        <v>26</v>
      </c>
      <c r="C1145">
        <v>10</v>
      </c>
      <c r="D1145" t="s">
        <v>140</v>
      </c>
      <c r="E1145" t="s">
        <v>38</v>
      </c>
      <c r="F1145">
        <v>1979974</v>
      </c>
      <c r="G1145">
        <v>10196</v>
      </c>
      <c r="H1145">
        <f>Table14[[#This Row],[Size]]/1000</f>
        <v>10.196</v>
      </c>
    </row>
    <row r="1146" spans="1:8" x14ac:dyDescent="0.2">
      <c r="A1146" s="1">
        <v>5</v>
      </c>
      <c r="B1146">
        <v>26</v>
      </c>
      <c r="C1146">
        <v>10</v>
      </c>
      <c r="D1146" t="s">
        <v>140</v>
      </c>
      <c r="E1146" t="s">
        <v>38</v>
      </c>
      <c r="F1146">
        <v>2034614</v>
      </c>
      <c r="G1146">
        <v>27750</v>
      </c>
      <c r="H1146">
        <f>Table14[[#This Row],[Size]]/1000</f>
        <v>27.75</v>
      </c>
    </row>
    <row r="1147" spans="1:8" x14ac:dyDescent="0.2">
      <c r="A1147" s="1">
        <v>5</v>
      </c>
      <c r="B1147">
        <v>26</v>
      </c>
      <c r="C1147">
        <v>10</v>
      </c>
      <c r="D1147" t="s">
        <v>140</v>
      </c>
      <c r="E1147" t="s">
        <v>38</v>
      </c>
      <c r="F1147">
        <v>2076196</v>
      </c>
      <c r="G1147">
        <v>7784</v>
      </c>
      <c r="H1147">
        <f>Table14[[#This Row],[Size]]/1000</f>
        <v>7.7839999999999998</v>
      </c>
    </row>
    <row r="1148" spans="1:8" x14ac:dyDescent="0.2">
      <c r="A1148" s="1">
        <v>5</v>
      </c>
      <c r="B1148">
        <v>26</v>
      </c>
      <c r="C1148">
        <v>10</v>
      </c>
      <c r="D1148" t="s">
        <v>140</v>
      </c>
      <c r="E1148" t="s">
        <v>38</v>
      </c>
      <c r="F1148">
        <v>2117349</v>
      </c>
      <c r="G1148">
        <v>16561</v>
      </c>
      <c r="H1148">
        <f>Table14[[#This Row],[Size]]/1000</f>
        <v>16.561</v>
      </c>
    </row>
    <row r="1149" spans="1:8" x14ac:dyDescent="0.2">
      <c r="A1149" s="1">
        <v>5</v>
      </c>
      <c r="B1149">
        <v>26</v>
      </c>
      <c r="C1149">
        <v>10</v>
      </c>
      <c r="D1149" t="s">
        <v>140</v>
      </c>
      <c r="E1149" t="s">
        <v>38</v>
      </c>
      <c r="F1149">
        <v>2281035</v>
      </c>
      <c r="G1149">
        <v>17968</v>
      </c>
      <c r="H1149">
        <f>Table14[[#This Row],[Size]]/1000</f>
        <v>17.968</v>
      </c>
    </row>
    <row r="1150" spans="1:8" x14ac:dyDescent="0.2">
      <c r="A1150" s="1">
        <v>5</v>
      </c>
      <c r="B1150">
        <v>26</v>
      </c>
      <c r="C1150">
        <v>10</v>
      </c>
      <c r="D1150" t="s">
        <v>140</v>
      </c>
      <c r="E1150" t="s">
        <v>38</v>
      </c>
      <c r="F1150">
        <v>2526059</v>
      </c>
      <c r="G1150">
        <v>9593</v>
      </c>
      <c r="H1150">
        <f>Table14[[#This Row],[Size]]/1000</f>
        <v>9.593</v>
      </c>
    </row>
    <row r="1151" spans="1:8" x14ac:dyDescent="0.2">
      <c r="A1151" s="1">
        <v>5</v>
      </c>
      <c r="B1151">
        <v>26</v>
      </c>
      <c r="C1151">
        <v>10</v>
      </c>
      <c r="D1151" t="s">
        <v>140</v>
      </c>
      <c r="E1151" t="s">
        <v>38</v>
      </c>
      <c r="F1151">
        <v>2630196</v>
      </c>
      <c r="G1151">
        <v>11201</v>
      </c>
      <c r="H1151">
        <f>Table14[[#This Row],[Size]]/1000</f>
        <v>11.201000000000001</v>
      </c>
    </row>
    <row r="1152" spans="1:8" x14ac:dyDescent="0.2">
      <c r="A1152" s="1">
        <v>5</v>
      </c>
      <c r="B1152">
        <v>26</v>
      </c>
      <c r="C1152">
        <v>10</v>
      </c>
      <c r="D1152" t="s">
        <v>146</v>
      </c>
      <c r="E1152" t="s">
        <v>133</v>
      </c>
      <c r="F1152">
        <v>1535141</v>
      </c>
      <c r="G1152">
        <v>8789</v>
      </c>
      <c r="H1152">
        <f>Table14[[#This Row],[Size]]/1000</f>
        <v>8.7889999999999997</v>
      </c>
    </row>
    <row r="1153" spans="1:8" x14ac:dyDescent="0.2">
      <c r="A1153" s="1">
        <v>5</v>
      </c>
      <c r="B1153">
        <v>26</v>
      </c>
      <c r="C1153">
        <v>10</v>
      </c>
      <c r="D1153" t="s">
        <v>146</v>
      </c>
      <c r="E1153" t="s">
        <v>133</v>
      </c>
      <c r="F1153">
        <v>1617136</v>
      </c>
      <c r="G1153">
        <v>8923</v>
      </c>
      <c r="H1153">
        <f>Table14[[#This Row],[Size]]/1000</f>
        <v>8.923</v>
      </c>
    </row>
    <row r="1154" spans="1:8" x14ac:dyDescent="0.2">
      <c r="A1154" s="1">
        <v>5</v>
      </c>
      <c r="B1154">
        <v>26</v>
      </c>
      <c r="C1154">
        <v>10</v>
      </c>
      <c r="D1154" t="s">
        <v>146</v>
      </c>
      <c r="E1154" t="s">
        <v>133</v>
      </c>
      <c r="F1154">
        <v>1777430</v>
      </c>
      <c r="G1154">
        <v>12474</v>
      </c>
      <c r="H1154">
        <f>Table14[[#This Row],[Size]]/1000</f>
        <v>12.474</v>
      </c>
    </row>
    <row r="1155" spans="1:8" x14ac:dyDescent="0.2">
      <c r="A1155" s="1">
        <v>5</v>
      </c>
      <c r="B1155">
        <v>26</v>
      </c>
      <c r="C1155">
        <v>10</v>
      </c>
      <c r="D1155" t="s">
        <v>146</v>
      </c>
      <c r="E1155" t="s">
        <v>133</v>
      </c>
      <c r="F1155">
        <v>1877092</v>
      </c>
      <c r="G1155">
        <v>7717</v>
      </c>
      <c r="H1155">
        <f>Table14[[#This Row],[Size]]/1000</f>
        <v>7.7169999999999996</v>
      </c>
    </row>
    <row r="1156" spans="1:8" x14ac:dyDescent="0.2">
      <c r="A1156" s="1">
        <v>5</v>
      </c>
      <c r="B1156">
        <v>26</v>
      </c>
      <c r="C1156">
        <v>10</v>
      </c>
      <c r="D1156" t="s">
        <v>146</v>
      </c>
      <c r="E1156" t="s">
        <v>133</v>
      </c>
      <c r="F1156">
        <v>1986061</v>
      </c>
      <c r="G1156">
        <v>6042</v>
      </c>
      <c r="H1156">
        <f>Table14[[#This Row],[Size]]/1000</f>
        <v>6.0419999999999998</v>
      </c>
    </row>
    <row r="1157" spans="1:8" x14ac:dyDescent="0.2">
      <c r="A1157" s="1">
        <v>5</v>
      </c>
      <c r="B1157">
        <v>26</v>
      </c>
      <c r="C1157">
        <v>10</v>
      </c>
      <c r="D1157" t="s">
        <v>146</v>
      </c>
      <c r="E1157" t="s">
        <v>133</v>
      </c>
      <c r="F1157">
        <v>2067055</v>
      </c>
      <c r="G1157">
        <v>6109</v>
      </c>
      <c r="H1157">
        <f>Table14[[#This Row],[Size]]/1000</f>
        <v>6.109</v>
      </c>
    </row>
    <row r="1158" spans="1:8" x14ac:dyDescent="0.2">
      <c r="A1158" s="1">
        <v>5</v>
      </c>
      <c r="B1158">
        <v>26</v>
      </c>
      <c r="C1158">
        <v>10</v>
      </c>
      <c r="D1158" t="s">
        <v>146</v>
      </c>
      <c r="E1158" t="s">
        <v>133</v>
      </c>
      <c r="F1158">
        <v>2109074</v>
      </c>
      <c r="G1158">
        <v>15958</v>
      </c>
      <c r="H1158">
        <f>Table14[[#This Row],[Size]]/1000</f>
        <v>15.958</v>
      </c>
    </row>
    <row r="1159" spans="1:8" x14ac:dyDescent="0.2">
      <c r="A1159" s="1">
        <v>5</v>
      </c>
      <c r="B1159">
        <v>26</v>
      </c>
      <c r="C1159">
        <v>10</v>
      </c>
      <c r="D1159" t="s">
        <v>146</v>
      </c>
      <c r="E1159" t="s">
        <v>133</v>
      </c>
      <c r="F1159">
        <v>2153858</v>
      </c>
      <c r="G1159">
        <v>15958</v>
      </c>
      <c r="H1159">
        <f>Table14[[#This Row],[Size]]/1000</f>
        <v>15.958</v>
      </c>
    </row>
    <row r="1160" spans="1:8" x14ac:dyDescent="0.2">
      <c r="A1160" s="1">
        <v>5</v>
      </c>
      <c r="B1160">
        <v>26</v>
      </c>
      <c r="C1160">
        <v>10</v>
      </c>
      <c r="D1160" t="s">
        <v>146</v>
      </c>
      <c r="E1160" t="s">
        <v>133</v>
      </c>
      <c r="F1160">
        <v>2288331</v>
      </c>
      <c r="G1160">
        <v>9191</v>
      </c>
      <c r="H1160">
        <f>Table14[[#This Row],[Size]]/1000</f>
        <v>9.1910000000000007</v>
      </c>
    </row>
    <row r="1161" spans="1:8" x14ac:dyDescent="0.2">
      <c r="A1161" s="1">
        <v>5</v>
      </c>
      <c r="B1161">
        <v>26</v>
      </c>
      <c r="C1161">
        <v>10</v>
      </c>
      <c r="D1161" t="s">
        <v>146</v>
      </c>
      <c r="E1161" t="s">
        <v>133</v>
      </c>
      <c r="F1161">
        <v>2570057</v>
      </c>
      <c r="G1161">
        <v>5975</v>
      </c>
      <c r="H1161">
        <f>Table14[[#This Row],[Size]]/1000</f>
        <v>5.9749999999999996</v>
      </c>
    </row>
    <row r="1162" spans="1:8" x14ac:dyDescent="0.2">
      <c r="A1162" s="1">
        <v>5</v>
      </c>
      <c r="B1162">
        <v>26</v>
      </c>
      <c r="C1162">
        <v>10</v>
      </c>
      <c r="D1162" t="s">
        <v>146</v>
      </c>
      <c r="E1162" t="s">
        <v>133</v>
      </c>
      <c r="F1162">
        <v>3712533</v>
      </c>
      <c r="G1162">
        <v>18370</v>
      </c>
      <c r="H1162">
        <f>Table14[[#This Row],[Size]]/1000</f>
        <v>18.37</v>
      </c>
    </row>
    <row r="1163" spans="1:8" x14ac:dyDescent="0.2">
      <c r="A1163" s="1">
        <v>5</v>
      </c>
      <c r="B1163">
        <v>26</v>
      </c>
      <c r="C1163">
        <v>10</v>
      </c>
      <c r="D1163" t="s">
        <v>146</v>
      </c>
      <c r="E1163" t="s">
        <v>38</v>
      </c>
      <c r="F1163">
        <v>1424992</v>
      </c>
      <c r="G1163">
        <v>7516</v>
      </c>
      <c r="H1163">
        <f>Table14[[#This Row],[Size]]/1000</f>
        <v>7.516</v>
      </c>
    </row>
    <row r="1164" spans="1:8" x14ac:dyDescent="0.2">
      <c r="A1164" s="1">
        <v>5</v>
      </c>
      <c r="B1164">
        <v>26</v>
      </c>
      <c r="C1164">
        <v>10</v>
      </c>
      <c r="D1164" t="s">
        <v>146</v>
      </c>
      <c r="E1164" t="s">
        <v>38</v>
      </c>
      <c r="F1164">
        <v>1612961</v>
      </c>
      <c r="G1164">
        <v>7315</v>
      </c>
      <c r="H1164">
        <f>Table14[[#This Row],[Size]]/1000</f>
        <v>7.3150000000000004</v>
      </c>
    </row>
    <row r="1165" spans="1:8" x14ac:dyDescent="0.2">
      <c r="A1165" s="1">
        <v>5</v>
      </c>
      <c r="B1165">
        <v>26</v>
      </c>
      <c r="C1165">
        <v>10</v>
      </c>
      <c r="D1165" t="s">
        <v>146</v>
      </c>
      <c r="E1165" t="s">
        <v>38</v>
      </c>
      <c r="F1165">
        <v>1678945</v>
      </c>
      <c r="G1165">
        <v>5707</v>
      </c>
      <c r="H1165">
        <f>Table14[[#This Row],[Size]]/1000</f>
        <v>5.7069999999999999</v>
      </c>
    </row>
    <row r="1166" spans="1:8" x14ac:dyDescent="0.2">
      <c r="A1166" s="1">
        <v>5</v>
      </c>
      <c r="B1166">
        <v>26</v>
      </c>
      <c r="C1166">
        <v>10</v>
      </c>
      <c r="D1166" t="s">
        <v>146</v>
      </c>
      <c r="E1166" t="s">
        <v>38</v>
      </c>
      <c r="F1166">
        <v>1852404</v>
      </c>
      <c r="G1166">
        <v>12474</v>
      </c>
      <c r="H1166">
        <f>Table14[[#This Row],[Size]]/1000</f>
        <v>12.474</v>
      </c>
    </row>
    <row r="1167" spans="1:8" x14ac:dyDescent="0.2">
      <c r="A1167" s="1">
        <v>5</v>
      </c>
      <c r="B1167">
        <v>26</v>
      </c>
      <c r="C1167">
        <v>10</v>
      </c>
      <c r="D1167" t="s">
        <v>146</v>
      </c>
      <c r="E1167" t="s">
        <v>38</v>
      </c>
      <c r="F1167">
        <v>1980121</v>
      </c>
      <c r="G1167">
        <v>9459</v>
      </c>
      <c r="H1167">
        <f>Table14[[#This Row],[Size]]/1000</f>
        <v>9.4589999999999996</v>
      </c>
    </row>
    <row r="1168" spans="1:8" x14ac:dyDescent="0.2">
      <c r="A1168" s="1">
        <v>5</v>
      </c>
      <c r="B1168">
        <v>26</v>
      </c>
      <c r="C1168">
        <v>10</v>
      </c>
      <c r="D1168" t="s">
        <v>146</v>
      </c>
      <c r="E1168" t="s">
        <v>38</v>
      </c>
      <c r="F1168">
        <v>2034943</v>
      </c>
      <c r="G1168">
        <v>5707</v>
      </c>
      <c r="H1168">
        <f>Table14[[#This Row],[Size]]/1000</f>
        <v>5.7069999999999999</v>
      </c>
    </row>
    <row r="1169" spans="1:8" x14ac:dyDescent="0.2">
      <c r="A1169" s="1">
        <v>5</v>
      </c>
      <c r="B1169">
        <v>26</v>
      </c>
      <c r="C1169">
        <v>10</v>
      </c>
      <c r="D1169" t="s">
        <v>146</v>
      </c>
      <c r="E1169" t="s">
        <v>38</v>
      </c>
      <c r="F1169">
        <v>2076373</v>
      </c>
      <c r="G1169">
        <v>7248</v>
      </c>
      <c r="H1169">
        <f>Table14[[#This Row],[Size]]/1000</f>
        <v>7.2480000000000002</v>
      </c>
    </row>
    <row r="1170" spans="1:8" x14ac:dyDescent="0.2">
      <c r="A1170" s="1">
        <v>5</v>
      </c>
      <c r="B1170">
        <v>26</v>
      </c>
      <c r="C1170">
        <v>10</v>
      </c>
      <c r="D1170" t="s">
        <v>146</v>
      </c>
      <c r="E1170" t="s">
        <v>38</v>
      </c>
      <c r="F1170">
        <v>2117523</v>
      </c>
      <c r="G1170">
        <v>15958</v>
      </c>
      <c r="H1170">
        <f>Table14[[#This Row],[Size]]/1000</f>
        <v>15.958</v>
      </c>
    </row>
    <row r="1171" spans="1:8" x14ac:dyDescent="0.2">
      <c r="A1171" s="1">
        <v>5</v>
      </c>
      <c r="B1171">
        <v>26</v>
      </c>
      <c r="C1171">
        <v>10</v>
      </c>
      <c r="D1171" t="s">
        <v>146</v>
      </c>
      <c r="E1171" t="s">
        <v>38</v>
      </c>
      <c r="F1171">
        <v>2281182</v>
      </c>
      <c r="G1171">
        <v>17298</v>
      </c>
      <c r="H1171">
        <f>Table14[[#This Row],[Size]]/1000</f>
        <v>17.297999999999998</v>
      </c>
    </row>
    <row r="1172" spans="1:8" x14ac:dyDescent="0.2">
      <c r="A1172" s="1">
        <v>5</v>
      </c>
      <c r="B1172">
        <v>26</v>
      </c>
      <c r="C1172">
        <v>10</v>
      </c>
      <c r="D1172" t="s">
        <v>146</v>
      </c>
      <c r="E1172" t="s">
        <v>38</v>
      </c>
      <c r="F1172">
        <v>2526962</v>
      </c>
      <c r="G1172">
        <v>8856</v>
      </c>
      <c r="H1172">
        <f>Table14[[#This Row],[Size]]/1000</f>
        <v>8.8559999999999999</v>
      </c>
    </row>
    <row r="1173" spans="1:8" x14ac:dyDescent="0.2">
      <c r="A1173" s="1">
        <v>5</v>
      </c>
      <c r="B1173">
        <v>26</v>
      </c>
      <c r="C1173">
        <v>10</v>
      </c>
      <c r="D1173" t="s">
        <v>146</v>
      </c>
      <c r="E1173" t="s">
        <v>38</v>
      </c>
      <c r="F1173">
        <v>2630967</v>
      </c>
      <c r="G1173">
        <v>10464</v>
      </c>
      <c r="H1173">
        <f>Table14[[#This Row],[Size]]/1000</f>
        <v>10.464</v>
      </c>
    </row>
    <row r="1174" spans="1:8" x14ac:dyDescent="0.2">
      <c r="A1174" s="1">
        <v>5</v>
      </c>
      <c r="B1174">
        <v>26</v>
      </c>
      <c r="C1174">
        <v>10</v>
      </c>
      <c r="D1174" t="s">
        <v>141</v>
      </c>
      <c r="E1174" t="s">
        <v>133</v>
      </c>
      <c r="F1174">
        <v>1533927</v>
      </c>
      <c r="G1174">
        <v>7985</v>
      </c>
      <c r="H1174">
        <f>Table14[[#This Row],[Size]]/1000</f>
        <v>7.9850000000000003</v>
      </c>
    </row>
    <row r="1175" spans="1:8" x14ac:dyDescent="0.2">
      <c r="A1175" s="1">
        <v>5</v>
      </c>
      <c r="B1175">
        <v>26</v>
      </c>
      <c r="C1175">
        <v>10</v>
      </c>
      <c r="D1175" t="s">
        <v>141</v>
      </c>
      <c r="E1175" t="s">
        <v>133</v>
      </c>
      <c r="F1175">
        <v>1616075</v>
      </c>
      <c r="G1175">
        <v>12407</v>
      </c>
      <c r="H1175">
        <f>Table14[[#This Row],[Size]]/1000</f>
        <v>12.407</v>
      </c>
    </row>
    <row r="1176" spans="1:8" x14ac:dyDescent="0.2">
      <c r="A1176" s="1">
        <v>5</v>
      </c>
      <c r="B1176">
        <v>26</v>
      </c>
      <c r="C1176">
        <v>10</v>
      </c>
      <c r="D1176" t="s">
        <v>141</v>
      </c>
      <c r="E1176" t="s">
        <v>133</v>
      </c>
      <c r="F1176">
        <v>1776929</v>
      </c>
      <c r="G1176">
        <v>8789</v>
      </c>
      <c r="H1176">
        <f>Table14[[#This Row],[Size]]/1000</f>
        <v>8.7889999999999997</v>
      </c>
    </row>
    <row r="1177" spans="1:8" x14ac:dyDescent="0.2">
      <c r="A1177" s="1">
        <v>5</v>
      </c>
      <c r="B1177">
        <v>26</v>
      </c>
      <c r="C1177">
        <v>10</v>
      </c>
      <c r="D1177" t="s">
        <v>141</v>
      </c>
      <c r="E1177" t="s">
        <v>133</v>
      </c>
      <c r="F1177">
        <v>1875911</v>
      </c>
      <c r="G1177">
        <v>8186</v>
      </c>
      <c r="H1177">
        <f>Table14[[#This Row],[Size]]/1000</f>
        <v>8.1859999999999999</v>
      </c>
    </row>
    <row r="1178" spans="1:8" x14ac:dyDescent="0.2">
      <c r="A1178" s="1">
        <v>5</v>
      </c>
      <c r="B1178">
        <v>26</v>
      </c>
      <c r="C1178">
        <v>10</v>
      </c>
      <c r="D1178" t="s">
        <v>141</v>
      </c>
      <c r="E1178" t="s">
        <v>133</v>
      </c>
      <c r="F1178">
        <v>1985014</v>
      </c>
      <c r="G1178">
        <v>8052</v>
      </c>
      <c r="H1178">
        <f>Table14[[#This Row],[Size]]/1000</f>
        <v>8.0519999999999996</v>
      </c>
    </row>
    <row r="1179" spans="1:8" x14ac:dyDescent="0.2">
      <c r="A1179" s="1">
        <v>5</v>
      </c>
      <c r="B1179">
        <v>26</v>
      </c>
      <c r="C1179">
        <v>10</v>
      </c>
      <c r="D1179" t="s">
        <v>141</v>
      </c>
      <c r="E1179" t="s">
        <v>133</v>
      </c>
      <c r="F1179">
        <v>2066913</v>
      </c>
      <c r="G1179">
        <v>23730</v>
      </c>
      <c r="H1179">
        <f>Table14[[#This Row],[Size]]/1000</f>
        <v>23.73</v>
      </c>
    </row>
    <row r="1180" spans="1:8" x14ac:dyDescent="0.2">
      <c r="A1180" s="1">
        <v>5</v>
      </c>
      <c r="B1180">
        <v>26</v>
      </c>
      <c r="C1180">
        <v>10</v>
      </c>
      <c r="D1180" t="s">
        <v>141</v>
      </c>
      <c r="E1180" t="s">
        <v>133</v>
      </c>
      <c r="F1180">
        <v>2108880</v>
      </c>
      <c r="G1180">
        <v>12139</v>
      </c>
      <c r="H1180">
        <f>Table14[[#This Row],[Size]]/1000</f>
        <v>12.138999999999999</v>
      </c>
    </row>
    <row r="1181" spans="1:8" x14ac:dyDescent="0.2">
      <c r="A1181" s="1">
        <v>5</v>
      </c>
      <c r="B1181">
        <v>26</v>
      </c>
      <c r="C1181">
        <v>10</v>
      </c>
      <c r="D1181" t="s">
        <v>141</v>
      </c>
      <c r="E1181" t="s">
        <v>133</v>
      </c>
      <c r="F1181">
        <v>2153388</v>
      </c>
      <c r="G1181">
        <v>12139</v>
      </c>
      <c r="H1181">
        <f>Table14[[#This Row],[Size]]/1000</f>
        <v>12.138999999999999</v>
      </c>
    </row>
    <row r="1182" spans="1:8" x14ac:dyDescent="0.2">
      <c r="A1182" s="1">
        <v>5</v>
      </c>
      <c r="B1182">
        <v>26</v>
      </c>
      <c r="C1182">
        <v>10</v>
      </c>
      <c r="D1182" t="s">
        <v>141</v>
      </c>
      <c r="E1182" t="s">
        <v>133</v>
      </c>
      <c r="F1182">
        <v>2287859</v>
      </c>
      <c r="G1182">
        <v>5506</v>
      </c>
      <c r="H1182">
        <f>Table14[[#This Row],[Size]]/1000</f>
        <v>5.5060000000000002</v>
      </c>
    </row>
    <row r="1183" spans="1:8" x14ac:dyDescent="0.2">
      <c r="A1183" s="1">
        <v>5</v>
      </c>
      <c r="B1183">
        <v>26</v>
      </c>
      <c r="C1183">
        <v>10</v>
      </c>
      <c r="D1183" t="s">
        <v>141</v>
      </c>
      <c r="E1183" t="s">
        <v>133</v>
      </c>
      <c r="F1183">
        <v>2569143</v>
      </c>
      <c r="G1183">
        <v>9727</v>
      </c>
      <c r="H1183">
        <f>Table14[[#This Row],[Size]]/1000</f>
        <v>9.7270000000000003</v>
      </c>
    </row>
    <row r="1184" spans="1:8" x14ac:dyDescent="0.2">
      <c r="A1184" s="1">
        <v>5</v>
      </c>
      <c r="B1184">
        <v>26</v>
      </c>
      <c r="C1184">
        <v>10</v>
      </c>
      <c r="D1184" t="s">
        <v>141</v>
      </c>
      <c r="E1184" t="s">
        <v>133</v>
      </c>
      <c r="F1184">
        <v>3712058</v>
      </c>
      <c r="G1184">
        <v>14484</v>
      </c>
      <c r="H1184">
        <f>Table14[[#This Row],[Size]]/1000</f>
        <v>14.484</v>
      </c>
    </row>
    <row r="1185" spans="1:8" x14ac:dyDescent="0.2">
      <c r="A1185" s="1">
        <v>5</v>
      </c>
      <c r="B1185">
        <v>26</v>
      </c>
      <c r="C1185">
        <v>10</v>
      </c>
      <c r="D1185" t="s">
        <v>141</v>
      </c>
      <c r="E1185" t="s">
        <v>38</v>
      </c>
      <c r="F1185">
        <v>1424862</v>
      </c>
      <c r="G1185">
        <v>6712</v>
      </c>
      <c r="H1185">
        <f>Table14[[#This Row],[Size]]/1000</f>
        <v>6.7119999999999997</v>
      </c>
    </row>
    <row r="1186" spans="1:8" x14ac:dyDescent="0.2">
      <c r="A1186" s="1">
        <v>5</v>
      </c>
      <c r="B1186">
        <v>26</v>
      </c>
      <c r="C1186">
        <v>10</v>
      </c>
      <c r="D1186" t="s">
        <v>141</v>
      </c>
      <c r="E1186" t="s">
        <v>38</v>
      </c>
      <c r="F1186">
        <v>1611865</v>
      </c>
      <c r="G1186">
        <v>7717</v>
      </c>
      <c r="H1186">
        <f>Table14[[#This Row],[Size]]/1000</f>
        <v>7.7169999999999996</v>
      </c>
    </row>
    <row r="1187" spans="1:8" x14ac:dyDescent="0.2">
      <c r="A1187" s="1">
        <v>5</v>
      </c>
      <c r="B1187">
        <v>26</v>
      </c>
      <c r="C1187">
        <v>10</v>
      </c>
      <c r="D1187" t="s">
        <v>141</v>
      </c>
      <c r="E1187" t="s">
        <v>38</v>
      </c>
      <c r="F1187">
        <v>1678184</v>
      </c>
      <c r="G1187">
        <v>13680</v>
      </c>
      <c r="H1187">
        <f>Table14[[#This Row],[Size]]/1000</f>
        <v>13.68</v>
      </c>
    </row>
    <row r="1188" spans="1:8" x14ac:dyDescent="0.2">
      <c r="A1188" s="1">
        <v>5</v>
      </c>
      <c r="B1188">
        <v>26</v>
      </c>
      <c r="C1188">
        <v>10</v>
      </c>
      <c r="D1188" t="s">
        <v>141</v>
      </c>
      <c r="E1188" t="s">
        <v>38</v>
      </c>
      <c r="F1188">
        <v>1851991</v>
      </c>
      <c r="G1188">
        <v>8789</v>
      </c>
      <c r="H1188">
        <f>Table14[[#This Row],[Size]]/1000</f>
        <v>8.7889999999999997</v>
      </c>
    </row>
    <row r="1189" spans="1:8" x14ac:dyDescent="0.2">
      <c r="A1189" s="1">
        <v>5</v>
      </c>
      <c r="B1189">
        <v>26</v>
      </c>
      <c r="C1189">
        <v>10</v>
      </c>
      <c r="D1189" t="s">
        <v>141</v>
      </c>
      <c r="E1189" t="s">
        <v>38</v>
      </c>
      <c r="F1189">
        <v>1979742</v>
      </c>
      <c r="G1189">
        <v>5640</v>
      </c>
      <c r="H1189">
        <f>Table14[[#This Row],[Size]]/1000</f>
        <v>5.64</v>
      </c>
    </row>
    <row r="1190" spans="1:8" x14ac:dyDescent="0.2">
      <c r="A1190" s="1">
        <v>5</v>
      </c>
      <c r="B1190">
        <v>26</v>
      </c>
      <c r="C1190">
        <v>10</v>
      </c>
      <c r="D1190" t="s">
        <v>141</v>
      </c>
      <c r="E1190" t="s">
        <v>38</v>
      </c>
      <c r="F1190">
        <v>2034843</v>
      </c>
      <c r="G1190">
        <v>5841</v>
      </c>
      <c r="H1190">
        <f>Table14[[#This Row],[Size]]/1000</f>
        <v>5.8410000000000002</v>
      </c>
    </row>
    <row r="1191" spans="1:8" x14ac:dyDescent="0.2">
      <c r="A1191" s="1">
        <v>5</v>
      </c>
      <c r="B1191">
        <v>26</v>
      </c>
      <c r="C1191">
        <v>10</v>
      </c>
      <c r="D1191" t="s">
        <v>141</v>
      </c>
      <c r="E1191" t="s">
        <v>38</v>
      </c>
      <c r="F1191">
        <v>2076054</v>
      </c>
      <c r="G1191">
        <v>23730</v>
      </c>
      <c r="H1191">
        <f>Table14[[#This Row],[Size]]/1000</f>
        <v>23.73</v>
      </c>
    </row>
    <row r="1192" spans="1:8" x14ac:dyDescent="0.2">
      <c r="A1192" s="1">
        <v>5</v>
      </c>
      <c r="B1192">
        <v>26</v>
      </c>
      <c r="C1192">
        <v>10</v>
      </c>
      <c r="D1192" t="s">
        <v>141</v>
      </c>
      <c r="E1192" t="s">
        <v>38</v>
      </c>
      <c r="F1192">
        <v>2117142</v>
      </c>
      <c r="G1192">
        <v>12139</v>
      </c>
      <c r="H1192">
        <f>Table14[[#This Row],[Size]]/1000</f>
        <v>12.138999999999999</v>
      </c>
    </row>
    <row r="1193" spans="1:8" x14ac:dyDescent="0.2">
      <c r="A1193" s="1">
        <v>5</v>
      </c>
      <c r="B1193">
        <v>26</v>
      </c>
      <c r="C1193">
        <v>10</v>
      </c>
      <c r="D1193" t="s">
        <v>141</v>
      </c>
      <c r="E1193" t="s">
        <v>38</v>
      </c>
      <c r="F1193">
        <v>2280797</v>
      </c>
      <c r="G1193">
        <v>13479</v>
      </c>
      <c r="H1193">
        <f>Table14[[#This Row],[Size]]/1000</f>
        <v>13.478999999999999</v>
      </c>
    </row>
    <row r="1194" spans="1:8" x14ac:dyDescent="0.2">
      <c r="A1194" s="1">
        <v>5</v>
      </c>
      <c r="B1194">
        <v>26</v>
      </c>
      <c r="C1194">
        <v>10</v>
      </c>
      <c r="D1194" t="s">
        <v>141</v>
      </c>
      <c r="E1194" t="s">
        <v>38</v>
      </c>
      <c r="F1194">
        <v>2525889</v>
      </c>
      <c r="G1194">
        <v>18638</v>
      </c>
      <c r="H1194">
        <f>Table14[[#This Row],[Size]]/1000</f>
        <v>18.638000000000002</v>
      </c>
    </row>
    <row r="1195" spans="1:8" x14ac:dyDescent="0.2">
      <c r="A1195" s="1">
        <v>5</v>
      </c>
      <c r="B1195">
        <v>26</v>
      </c>
      <c r="C1195">
        <v>10</v>
      </c>
      <c r="D1195" t="s">
        <v>141</v>
      </c>
      <c r="E1195" t="s">
        <v>38</v>
      </c>
      <c r="F1195">
        <v>2629959</v>
      </c>
      <c r="G1195">
        <v>6779</v>
      </c>
      <c r="H1195">
        <f>Table14[[#This Row],[Size]]/1000</f>
        <v>6.7789999999999999</v>
      </c>
    </row>
    <row r="1196" spans="1:8" x14ac:dyDescent="0.2">
      <c r="A1196" s="1">
        <v>5</v>
      </c>
      <c r="B1196">
        <v>26</v>
      </c>
      <c r="C1196">
        <v>20</v>
      </c>
      <c r="D1196" t="s">
        <v>140</v>
      </c>
      <c r="E1196" t="s">
        <v>133</v>
      </c>
      <c r="F1196">
        <v>1534193</v>
      </c>
      <c r="G1196">
        <v>49056</v>
      </c>
      <c r="H1196">
        <f>Table14[[#This Row],[Size]]/1000</f>
        <v>49.055999999999997</v>
      </c>
    </row>
    <row r="1197" spans="1:8" x14ac:dyDescent="0.2">
      <c r="A1197" s="1">
        <v>5</v>
      </c>
      <c r="B1197">
        <v>26</v>
      </c>
      <c r="C1197">
        <v>20</v>
      </c>
      <c r="D1197" t="s">
        <v>140</v>
      </c>
      <c r="E1197" t="s">
        <v>133</v>
      </c>
      <c r="F1197">
        <v>1616304</v>
      </c>
      <c r="G1197">
        <v>13412</v>
      </c>
      <c r="H1197">
        <f>Table14[[#This Row],[Size]]/1000</f>
        <v>13.412000000000001</v>
      </c>
    </row>
    <row r="1198" spans="1:8" x14ac:dyDescent="0.2">
      <c r="A1198" s="1">
        <v>5</v>
      </c>
      <c r="B1198">
        <v>26</v>
      </c>
      <c r="C1198">
        <v>20</v>
      </c>
      <c r="D1198" t="s">
        <v>140</v>
      </c>
      <c r="E1198" t="s">
        <v>133</v>
      </c>
      <c r="F1198">
        <v>1777145</v>
      </c>
      <c r="G1198">
        <v>8990</v>
      </c>
      <c r="H1198">
        <f>Table14[[#This Row],[Size]]/1000</f>
        <v>8.99</v>
      </c>
    </row>
    <row r="1199" spans="1:8" x14ac:dyDescent="0.2">
      <c r="A1199" s="1">
        <v>5</v>
      </c>
      <c r="B1199">
        <v>26</v>
      </c>
      <c r="C1199">
        <v>20</v>
      </c>
      <c r="D1199" t="s">
        <v>140</v>
      </c>
      <c r="E1199" t="s">
        <v>133</v>
      </c>
      <c r="F1199">
        <v>1876127</v>
      </c>
      <c r="G1199">
        <v>31971</v>
      </c>
      <c r="H1199">
        <f>Table14[[#This Row],[Size]]/1000</f>
        <v>31.971</v>
      </c>
    </row>
    <row r="1200" spans="1:8" x14ac:dyDescent="0.2">
      <c r="A1200" s="1">
        <v>5</v>
      </c>
      <c r="B1200">
        <v>26</v>
      </c>
      <c r="C1200">
        <v>20</v>
      </c>
      <c r="D1200" t="s">
        <v>140</v>
      </c>
      <c r="E1200" t="s">
        <v>133</v>
      </c>
      <c r="F1200">
        <v>1985227</v>
      </c>
      <c r="G1200">
        <v>8186</v>
      </c>
      <c r="H1200">
        <f>Table14[[#This Row],[Size]]/1000</f>
        <v>8.1859999999999999</v>
      </c>
    </row>
    <row r="1201" spans="1:8" x14ac:dyDescent="0.2">
      <c r="A1201" s="1">
        <v>5</v>
      </c>
      <c r="B1201">
        <v>26</v>
      </c>
      <c r="C1201">
        <v>20</v>
      </c>
      <c r="D1201" t="s">
        <v>140</v>
      </c>
      <c r="E1201" t="s">
        <v>133</v>
      </c>
      <c r="F1201">
        <v>2066654</v>
      </c>
      <c r="G1201">
        <v>20246</v>
      </c>
      <c r="H1201">
        <f>Table14[[#This Row],[Size]]/1000</f>
        <v>20.245999999999999</v>
      </c>
    </row>
    <row r="1202" spans="1:8" x14ac:dyDescent="0.2">
      <c r="A1202" s="1">
        <v>5</v>
      </c>
      <c r="B1202">
        <v>26</v>
      </c>
      <c r="C1202">
        <v>20</v>
      </c>
      <c r="D1202" t="s">
        <v>140</v>
      </c>
      <c r="E1202" t="s">
        <v>133</v>
      </c>
      <c r="F1202">
        <v>2108612</v>
      </c>
      <c r="G1202">
        <v>12340</v>
      </c>
      <c r="H1202">
        <f>Table14[[#This Row],[Size]]/1000</f>
        <v>12.34</v>
      </c>
    </row>
    <row r="1203" spans="1:8" x14ac:dyDescent="0.2">
      <c r="A1203" s="1">
        <v>5</v>
      </c>
      <c r="B1203">
        <v>26</v>
      </c>
      <c r="C1203">
        <v>20</v>
      </c>
      <c r="D1203" t="s">
        <v>140</v>
      </c>
      <c r="E1203" t="s">
        <v>133</v>
      </c>
      <c r="F1203">
        <v>2153594</v>
      </c>
      <c r="G1203">
        <v>12340</v>
      </c>
      <c r="H1203">
        <f>Table14[[#This Row],[Size]]/1000</f>
        <v>12.34</v>
      </c>
    </row>
    <row r="1204" spans="1:8" x14ac:dyDescent="0.2">
      <c r="A1204" s="1">
        <v>5</v>
      </c>
      <c r="B1204">
        <v>26</v>
      </c>
      <c r="C1204">
        <v>20</v>
      </c>
      <c r="D1204" t="s">
        <v>140</v>
      </c>
      <c r="E1204" t="s">
        <v>133</v>
      </c>
      <c r="F1204">
        <v>2288095</v>
      </c>
      <c r="G1204">
        <v>5506</v>
      </c>
      <c r="H1204">
        <f>Table14[[#This Row],[Size]]/1000</f>
        <v>5.5060000000000002</v>
      </c>
    </row>
    <row r="1205" spans="1:8" x14ac:dyDescent="0.2">
      <c r="A1205" s="1">
        <v>5</v>
      </c>
      <c r="B1205">
        <v>26</v>
      </c>
      <c r="C1205">
        <v>20</v>
      </c>
      <c r="D1205" t="s">
        <v>140</v>
      </c>
      <c r="E1205" t="s">
        <v>133</v>
      </c>
      <c r="F1205">
        <v>2569357</v>
      </c>
      <c r="G1205">
        <v>9928</v>
      </c>
      <c r="H1205">
        <f>Table14[[#This Row],[Size]]/1000</f>
        <v>9.9280000000000008</v>
      </c>
    </row>
    <row r="1206" spans="1:8" x14ac:dyDescent="0.2">
      <c r="A1206" s="1">
        <v>5</v>
      </c>
      <c r="B1206">
        <v>26</v>
      </c>
      <c r="C1206">
        <v>20</v>
      </c>
      <c r="D1206" t="s">
        <v>140</v>
      </c>
      <c r="E1206" t="s">
        <v>133</v>
      </c>
      <c r="F1206">
        <v>3712266</v>
      </c>
      <c r="G1206">
        <v>14685</v>
      </c>
      <c r="H1206">
        <f>Table14[[#This Row],[Size]]/1000</f>
        <v>14.685</v>
      </c>
    </row>
    <row r="1207" spans="1:8" x14ac:dyDescent="0.2">
      <c r="A1207" s="1">
        <v>5</v>
      </c>
      <c r="B1207">
        <v>26</v>
      </c>
      <c r="C1207">
        <v>20</v>
      </c>
      <c r="D1207" t="s">
        <v>140</v>
      </c>
      <c r="E1207" t="s">
        <v>133</v>
      </c>
      <c r="F1207">
        <v>4044892</v>
      </c>
      <c r="G1207">
        <v>14685</v>
      </c>
      <c r="H1207">
        <f>Table14[[#This Row],[Size]]/1000</f>
        <v>14.685</v>
      </c>
    </row>
    <row r="1208" spans="1:8" x14ac:dyDescent="0.2">
      <c r="A1208" s="1">
        <v>5</v>
      </c>
      <c r="B1208">
        <v>26</v>
      </c>
      <c r="C1208">
        <v>20</v>
      </c>
      <c r="D1208" t="s">
        <v>140</v>
      </c>
      <c r="E1208" t="s">
        <v>38</v>
      </c>
      <c r="F1208">
        <v>1424832</v>
      </c>
      <c r="G1208">
        <v>36326</v>
      </c>
      <c r="H1208">
        <f>Table14[[#This Row],[Size]]/1000</f>
        <v>36.326000000000001</v>
      </c>
    </row>
    <row r="1209" spans="1:8" x14ac:dyDescent="0.2">
      <c r="A1209" s="1">
        <v>5</v>
      </c>
      <c r="B1209">
        <v>26</v>
      </c>
      <c r="C1209">
        <v>20</v>
      </c>
      <c r="D1209" t="s">
        <v>140</v>
      </c>
      <c r="E1209" t="s">
        <v>38</v>
      </c>
      <c r="F1209">
        <v>1612000</v>
      </c>
      <c r="G1209">
        <v>50865</v>
      </c>
      <c r="H1209">
        <f>Table14[[#This Row],[Size]]/1000</f>
        <v>50.865000000000002</v>
      </c>
    </row>
    <row r="1210" spans="1:8" x14ac:dyDescent="0.2">
      <c r="A1210" s="1">
        <v>5</v>
      </c>
      <c r="B1210">
        <v>26</v>
      </c>
      <c r="C1210">
        <v>20</v>
      </c>
      <c r="D1210" t="s">
        <v>140</v>
      </c>
      <c r="E1210" t="s">
        <v>38</v>
      </c>
      <c r="F1210">
        <v>1678300</v>
      </c>
      <c r="G1210">
        <v>13881</v>
      </c>
      <c r="H1210">
        <f>Table14[[#This Row],[Size]]/1000</f>
        <v>13.881</v>
      </c>
    </row>
    <row r="1211" spans="1:8" x14ac:dyDescent="0.2">
      <c r="A1211" s="1">
        <v>5</v>
      </c>
      <c r="B1211">
        <v>26</v>
      </c>
      <c r="C1211">
        <v>20</v>
      </c>
      <c r="D1211" t="s">
        <v>140</v>
      </c>
      <c r="E1211" t="s">
        <v>38</v>
      </c>
      <c r="F1211">
        <v>1852110</v>
      </c>
      <c r="G1211">
        <v>8990</v>
      </c>
      <c r="H1211">
        <f>Table14[[#This Row],[Size]]/1000</f>
        <v>8.99</v>
      </c>
    </row>
    <row r="1212" spans="1:8" x14ac:dyDescent="0.2">
      <c r="A1212" s="1">
        <v>5</v>
      </c>
      <c r="B1212">
        <v>26</v>
      </c>
      <c r="C1212">
        <v>20</v>
      </c>
      <c r="D1212" t="s">
        <v>140</v>
      </c>
      <c r="E1212" t="s">
        <v>38</v>
      </c>
      <c r="F1212">
        <v>1979860</v>
      </c>
      <c r="G1212">
        <v>5908</v>
      </c>
      <c r="H1212">
        <f>Table14[[#This Row],[Size]]/1000</f>
        <v>5.9080000000000004</v>
      </c>
    </row>
    <row r="1213" spans="1:8" x14ac:dyDescent="0.2">
      <c r="A1213" s="1">
        <v>5</v>
      </c>
      <c r="B1213">
        <v>26</v>
      </c>
      <c r="C1213">
        <v>20</v>
      </c>
      <c r="D1213" t="s">
        <v>140</v>
      </c>
      <c r="E1213" t="s">
        <v>38</v>
      </c>
      <c r="F1213">
        <v>2034494</v>
      </c>
      <c r="G1213">
        <v>19174</v>
      </c>
      <c r="H1213">
        <f>Table14[[#This Row],[Size]]/1000</f>
        <v>19.173999999999999</v>
      </c>
    </row>
    <row r="1214" spans="1:8" x14ac:dyDescent="0.2">
      <c r="A1214" s="1">
        <v>5</v>
      </c>
      <c r="B1214">
        <v>26</v>
      </c>
      <c r="C1214">
        <v>20</v>
      </c>
      <c r="D1214" t="s">
        <v>140</v>
      </c>
      <c r="E1214" t="s">
        <v>38</v>
      </c>
      <c r="F1214">
        <v>2076167</v>
      </c>
      <c r="G1214">
        <v>24065</v>
      </c>
      <c r="H1214">
        <f>Table14[[#This Row],[Size]]/1000</f>
        <v>24.065000000000001</v>
      </c>
    </row>
    <row r="1215" spans="1:8" x14ac:dyDescent="0.2">
      <c r="A1215" s="1">
        <v>5</v>
      </c>
      <c r="B1215">
        <v>26</v>
      </c>
      <c r="C1215">
        <v>20</v>
      </c>
      <c r="D1215" t="s">
        <v>140</v>
      </c>
      <c r="E1215" t="s">
        <v>38</v>
      </c>
      <c r="F1215">
        <v>2117255</v>
      </c>
      <c r="G1215">
        <v>12340</v>
      </c>
      <c r="H1215">
        <f>Table14[[#This Row],[Size]]/1000</f>
        <v>12.34</v>
      </c>
    </row>
    <row r="1216" spans="1:8" x14ac:dyDescent="0.2">
      <c r="A1216" s="1">
        <v>5</v>
      </c>
      <c r="B1216">
        <v>26</v>
      </c>
      <c r="C1216">
        <v>20</v>
      </c>
      <c r="D1216" t="s">
        <v>140</v>
      </c>
      <c r="E1216" t="s">
        <v>38</v>
      </c>
      <c r="F1216">
        <v>2280908</v>
      </c>
      <c r="G1216">
        <v>13613</v>
      </c>
      <c r="H1216">
        <f>Table14[[#This Row],[Size]]/1000</f>
        <v>13.613</v>
      </c>
    </row>
    <row r="1217" spans="1:8" x14ac:dyDescent="0.2">
      <c r="A1217" s="1">
        <v>5</v>
      </c>
      <c r="B1217">
        <v>26</v>
      </c>
      <c r="C1217">
        <v>20</v>
      </c>
      <c r="D1217" t="s">
        <v>140</v>
      </c>
      <c r="E1217" t="s">
        <v>38</v>
      </c>
      <c r="F1217">
        <v>2526002</v>
      </c>
      <c r="G1217">
        <v>18638</v>
      </c>
      <c r="H1217">
        <f>Table14[[#This Row],[Size]]/1000</f>
        <v>18.638000000000002</v>
      </c>
    </row>
    <row r="1218" spans="1:8" x14ac:dyDescent="0.2">
      <c r="A1218" s="1">
        <v>5</v>
      </c>
      <c r="B1218">
        <v>26</v>
      </c>
      <c r="C1218">
        <v>20</v>
      </c>
      <c r="D1218" t="s">
        <v>140</v>
      </c>
      <c r="E1218" t="s">
        <v>38</v>
      </c>
      <c r="F1218">
        <v>2630079</v>
      </c>
      <c r="G1218">
        <v>6913</v>
      </c>
      <c r="H1218">
        <f>Table14[[#This Row],[Size]]/1000</f>
        <v>6.9130000000000003</v>
      </c>
    </row>
    <row r="1219" spans="1:8" x14ac:dyDescent="0.2">
      <c r="A1219" s="1">
        <v>5</v>
      </c>
      <c r="B1219">
        <v>26</v>
      </c>
      <c r="C1219">
        <v>20</v>
      </c>
      <c r="D1219" t="s">
        <v>140</v>
      </c>
      <c r="E1219" t="s">
        <v>38</v>
      </c>
      <c r="F1219">
        <v>3966629</v>
      </c>
      <c r="G1219">
        <v>14685</v>
      </c>
      <c r="H1219">
        <f>Table14[[#This Row],[Size]]/1000</f>
        <v>14.685</v>
      </c>
    </row>
    <row r="1220" spans="1:8" x14ac:dyDescent="0.2">
      <c r="A1220" s="1">
        <v>5</v>
      </c>
      <c r="B1220">
        <v>26</v>
      </c>
      <c r="C1220">
        <v>20</v>
      </c>
      <c r="D1220" t="s">
        <v>146</v>
      </c>
      <c r="E1220" t="s">
        <v>133</v>
      </c>
      <c r="F1220">
        <v>1533969</v>
      </c>
      <c r="G1220">
        <v>9057</v>
      </c>
      <c r="H1220">
        <f>Table14[[#This Row],[Size]]/1000</f>
        <v>9.0570000000000004</v>
      </c>
    </row>
    <row r="1221" spans="1:8" x14ac:dyDescent="0.2">
      <c r="A1221" s="1">
        <v>5</v>
      </c>
      <c r="B1221">
        <v>26</v>
      </c>
      <c r="C1221">
        <v>20</v>
      </c>
      <c r="D1221" t="s">
        <v>146</v>
      </c>
      <c r="E1221" t="s">
        <v>133</v>
      </c>
      <c r="F1221">
        <v>1617218</v>
      </c>
      <c r="G1221">
        <v>14216</v>
      </c>
      <c r="H1221">
        <f>Table14[[#This Row],[Size]]/1000</f>
        <v>14.215999999999999</v>
      </c>
    </row>
    <row r="1222" spans="1:8" x14ac:dyDescent="0.2">
      <c r="A1222" s="1">
        <v>5</v>
      </c>
      <c r="B1222">
        <v>26</v>
      </c>
      <c r="C1222">
        <v>20</v>
      </c>
      <c r="D1222" t="s">
        <v>146</v>
      </c>
      <c r="E1222" t="s">
        <v>133</v>
      </c>
      <c r="F1222">
        <v>1777089</v>
      </c>
      <c r="G1222">
        <v>10598</v>
      </c>
      <c r="H1222">
        <f>Table14[[#This Row],[Size]]/1000</f>
        <v>10.598000000000001</v>
      </c>
    </row>
    <row r="1223" spans="1:8" x14ac:dyDescent="0.2">
      <c r="A1223" s="1">
        <v>5</v>
      </c>
      <c r="B1223">
        <v>26</v>
      </c>
      <c r="C1223">
        <v>20</v>
      </c>
      <c r="D1223" t="s">
        <v>146</v>
      </c>
      <c r="E1223" t="s">
        <v>133</v>
      </c>
      <c r="F1223">
        <v>1875923</v>
      </c>
      <c r="G1223">
        <v>8722</v>
      </c>
      <c r="H1223">
        <f>Table14[[#This Row],[Size]]/1000</f>
        <v>8.7219999999999995</v>
      </c>
    </row>
    <row r="1224" spans="1:8" x14ac:dyDescent="0.2">
      <c r="A1224" s="1">
        <v>5</v>
      </c>
      <c r="B1224">
        <v>26</v>
      </c>
      <c r="C1224">
        <v>20</v>
      </c>
      <c r="D1224" t="s">
        <v>146</v>
      </c>
      <c r="E1224" t="s">
        <v>133</v>
      </c>
      <c r="F1224">
        <v>1985859</v>
      </c>
      <c r="G1224">
        <v>6109</v>
      </c>
      <c r="H1224">
        <f>Table14[[#This Row],[Size]]/1000</f>
        <v>6.109</v>
      </c>
    </row>
    <row r="1225" spans="1:8" x14ac:dyDescent="0.2">
      <c r="A1225" s="1">
        <v>5</v>
      </c>
      <c r="B1225">
        <v>26</v>
      </c>
      <c r="C1225">
        <v>20</v>
      </c>
      <c r="D1225" t="s">
        <v>146</v>
      </c>
      <c r="E1225" t="s">
        <v>133</v>
      </c>
      <c r="F1225">
        <v>2066847</v>
      </c>
      <c r="G1225">
        <v>5372</v>
      </c>
      <c r="H1225">
        <f>Table14[[#This Row],[Size]]/1000</f>
        <v>5.3719999999999999</v>
      </c>
    </row>
    <row r="1226" spans="1:8" x14ac:dyDescent="0.2">
      <c r="A1226" s="1">
        <v>5</v>
      </c>
      <c r="B1226">
        <v>26</v>
      </c>
      <c r="C1226">
        <v>20</v>
      </c>
      <c r="D1226" t="s">
        <v>146</v>
      </c>
      <c r="E1226" t="s">
        <v>133</v>
      </c>
      <c r="F1226">
        <v>2108872</v>
      </c>
      <c r="G1226">
        <v>14015</v>
      </c>
      <c r="H1226">
        <f>Table14[[#This Row],[Size]]/1000</f>
        <v>14.015000000000001</v>
      </c>
    </row>
    <row r="1227" spans="1:8" x14ac:dyDescent="0.2">
      <c r="A1227" s="1">
        <v>5</v>
      </c>
      <c r="B1227">
        <v>26</v>
      </c>
      <c r="C1227">
        <v>20</v>
      </c>
      <c r="D1227" t="s">
        <v>146</v>
      </c>
      <c r="E1227" t="s">
        <v>133</v>
      </c>
      <c r="F1227">
        <v>2153525</v>
      </c>
      <c r="G1227">
        <v>14015</v>
      </c>
      <c r="H1227">
        <f>Table14[[#This Row],[Size]]/1000</f>
        <v>14.015000000000001</v>
      </c>
    </row>
    <row r="1228" spans="1:8" x14ac:dyDescent="0.2">
      <c r="A1228" s="1">
        <v>5</v>
      </c>
      <c r="B1228">
        <v>26</v>
      </c>
      <c r="C1228">
        <v>20</v>
      </c>
      <c r="D1228" t="s">
        <v>146</v>
      </c>
      <c r="E1228" t="s">
        <v>133</v>
      </c>
      <c r="F1228">
        <v>2287990</v>
      </c>
      <c r="G1228">
        <v>7248</v>
      </c>
      <c r="H1228">
        <f>Table14[[#This Row],[Size]]/1000</f>
        <v>7.2480000000000002</v>
      </c>
    </row>
    <row r="1229" spans="1:8" x14ac:dyDescent="0.2">
      <c r="A1229" s="1">
        <v>5</v>
      </c>
      <c r="B1229">
        <v>26</v>
      </c>
      <c r="C1229">
        <v>20</v>
      </c>
      <c r="D1229" t="s">
        <v>146</v>
      </c>
      <c r="E1229" t="s">
        <v>133</v>
      </c>
      <c r="F1229">
        <v>2569854</v>
      </c>
      <c r="G1229">
        <v>5975</v>
      </c>
      <c r="H1229">
        <f>Table14[[#This Row],[Size]]/1000</f>
        <v>5.9749999999999996</v>
      </c>
    </row>
    <row r="1230" spans="1:8" x14ac:dyDescent="0.2">
      <c r="A1230" s="1">
        <v>5</v>
      </c>
      <c r="B1230">
        <v>26</v>
      </c>
      <c r="C1230">
        <v>20</v>
      </c>
      <c r="D1230" t="s">
        <v>146</v>
      </c>
      <c r="E1230" t="s">
        <v>133</v>
      </c>
      <c r="F1230">
        <v>3712196</v>
      </c>
      <c r="G1230">
        <v>16360</v>
      </c>
      <c r="H1230">
        <f>Table14[[#This Row],[Size]]/1000</f>
        <v>16.36</v>
      </c>
    </row>
    <row r="1231" spans="1:8" x14ac:dyDescent="0.2">
      <c r="A1231" s="1">
        <v>5</v>
      </c>
      <c r="B1231">
        <v>26</v>
      </c>
      <c r="C1231">
        <v>20</v>
      </c>
      <c r="D1231" t="s">
        <v>146</v>
      </c>
      <c r="E1231" t="s">
        <v>133</v>
      </c>
      <c r="F1231">
        <v>4044815</v>
      </c>
      <c r="G1231">
        <v>16360</v>
      </c>
      <c r="H1231">
        <f>Table14[[#This Row],[Size]]/1000</f>
        <v>16.36</v>
      </c>
    </row>
    <row r="1232" spans="1:8" x14ac:dyDescent="0.2">
      <c r="A1232" s="1">
        <v>5</v>
      </c>
      <c r="B1232">
        <v>26</v>
      </c>
      <c r="C1232">
        <v>20</v>
      </c>
      <c r="D1232" t="s">
        <v>146</v>
      </c>
      <c r="E1232" t="s">
        <v>38</v>
      </c>
      <c r="F1232">
        <v>1424673</v>
      </c>
      <c r="G1232">
        <v>6712</v>
      </c>
      <c r="H1232">
        <f>Table14[[#This Row],[Size]]/1000</f>
        <v>6.7119999999999997</v>
      </c>
    </row>
    <row r="1233" spans="1:8" x14ac:dyDescent="0.2">
      <c r="A1233" s="1">
        <v>5</v>
      </c>
      <c r="B1233">
        <v>26</v>
      </c>
      <c r="C1233">
        <v>20</v>
      </c>
      <c r="D1233" t="s">
        <v>146</v>
      </c>
      <c r="E1233" t="s">
        <v>38</v>
      </c>
      <c r="F1233">
        <v>1611680</v>
      </c>
      <c r="G1233">
        <v>7717</v>
      </c>
      <c r="H1233">
        <f>Table14[[#This Row],[Size]]/1000</f>
        <v>7.7169999999999996</v>
      </c>
    </row>
    <row r="1234" spans="1:8" x14ac:dyDescent="0.2">
      <c r="A1234" s="1">
        <v>5</v>
      </c>
      <c r="B1234">
        <v>26</v>
      </c>
      <c r="C1234">
        <v>20</v>
      </c>
      <c r="D1234" t="s">
        <v>146</v>
      </c>
      <c r="E1234" t="s">
        <v>38</v>
      </c>
      <c r="F1234">
        <v>1678656</v>
      </c>
      <c r="G1234">
        <v>5774</v>
      </c>
      <c r="H1234">
        <f>Table14[[#This Row],[Size]]/1000</f>
        <v>5.774</v>
      </c>
    </row>
    <row r="1235" spans="1:8" x14ac:dyDescent="0.2">
      <c r="A1235" s="1">
        <v>5</v>
      </c>
      <c r="B1235">
        <v>26</v>
      </c>
      <c r="C1235">
        <v>20</v>
      </c>
      <c r="D1235" t="s">
        <v>146</v>
      </c>
      <c r="E1235" t="s">
        <v>38</v>
      </c>
      <c r="F1235">
        <v>1851973</v>
      </c>
      <c r="G1235">
        <v>10598</v>
      </c>
      <c r="H1235">
        <f>Table14[[#This Row],[Size]]/1000</f>
        <v>10.598000000000001</v>
      </c>
    </row>
    <row r="1236" spans="1:8" x14ac:dyDescent="0.2">
      <c r="A1236" s="1">
        <v>5</v>
      </c>
      <c r="B1236">
        <v>26</v>
      </c>
      <c r="C1236">
        <v>20</v>
      </c>
      <c r="D1236" t="s">
        <v>146</v>
      </c>
      <c r="E1236" t="s">
        <v>38</v>
      </c>
      <c r="F1236">
        <v>1979693</v>
      </c>
      <c r="G1236">
        <v>7583</v>
      </c>
      <c r="H1236">
        <f>Table14[[#This Row],[Size]]/1000</f>
        <v>7.5830000000000002</v>
      </c>
    </row>
    <row r="1237" spans="1:8" x14ac:dyDescent="0.2">
      <c r="A1237" s="1">
        <v>5</v>
      </c>
      <c r="B1237">
        <v>26</v>
      </c>
      <c r="C1237">
        <v>20</v>
      </c>
      <c r="D1237" t="s">
        <v>146</v>
      </c>
      <c r="E1237" t="s">
        <v>38</v>
      </c>
      <c r="F1237">
        <v>2034663</v>
      </c>
      <c r="G1237">
        <v>5841</v>
      </c>
      <c r="H1237">
        <f>Table14[[#This Row],[Size]]/1000</f>
        <v>5.8410000000000002</v>
      </c>
    </row>
    <row r="1238" spans="1:8" x14ac:dyDescent="0.2">
      <c r="A1238" s="1">
        <v>5</v>
      </c>
      <c r="B1238">
        <v>26</v>
      </c>
      <c r="C1238">
        <v>20</v>
      </c>
      <c r="D1238" t="s">
        <v>146</v>
      </c>
      <c r="E1238" t="s">
        <v>38</v>
      </c>
      <c r="F1238">
        <v>2075945</v>
      </c>
      <c r="G1238">
        <v>5372</v>
      </c>
      <c r="H1238">
        <f>Table14[[#This Row],[Size]]/1000</f>
        <v>5.3719999999999999</v>
      </c>
    </row>
    <row r="1239" spans="1:8" x14ac:dyDescent="0.2">
      <c r="A1239" s="1">
        <v>5</v>
      </c>
      <c r="B1239">
        <v>26</v>
      </c>
      <c r="C1239">
        <v>20</v>
      </c>
      <c r="D1239" t="s">
        <v>146</v>
      </c>
      <c r="E1239" t="s">
        <v>38</v>
      </c>
      <c r="F1239">
        <v>2117091</v>
      </c>
      <c r="G1239">
        <v>14015</v>
      </c>
      <c r="H1239">
        <f>Table14[[#This Row],[Size]]/1000</f>
        <v>14.015000000000001</v>
      </c>
    </row>
    <row r="1240" spans="1:8" x14ac:dyDescent="0.2">
      <c r="A1240" s="1">
        <v>5</v>
      </c>
      <c r="B1240">
        <v>26</v>
      </c>
      <c r="C1240">
        <v>20</v>
      </c>
      <c r="D1240" t="s">
        <v>146</v>
      </c>
      <c r="E1240" t="s">
        <v>38</v>
      </c>
      <c r="F1240">
        <v>2280749</v>
      </c>
      <c r="G1240">
        <v>15355</v>
      </c>
      <c r="H1240">
        <f>Table14[[#This Row],[Size]]/1000</f>
        <v>15.355</v>
      </c>
    </row>
    <row r="1241" spans="1:8" x14ac:dyDescent="0.2">
      <c r="A1241" s="1">
        <v>5</v>
      </c>
      <c r="B1241">
        <v>26</v>
      </c>
      <c r="C1241">
        <v>20</v>
      </c>
      <c r="D1241" t="s">
        <v>146</v>
      </c>
      <c r="E1241" t="s">
        <v>38</v>
      </c>
      <c r="F1241">
        <v>2526671</v>
      </c>
      <c r="G1241">
        <v>6042</v>
      </c>
      <c r="H1241">
        <f>Table14[[#This Row],[Size]]/1000</f>
        <v>6.0419999999999998</v>
      </c>
    </row>
    <row r="1242" spans="1:8" x14ac:dyDescent="0.2">
      <c r="A1242" s="1">
        <v>5</v>
      </c>
      <c r="B1242">
        <v>26</v>
      </c>
      <c r="C1242">
        <v>20</v>
      </c>
      <c r="D1242" t="s">
        <v>146</v>
      </c>
      <c r="E1242" t="s">
        <v>38</v>
      </c>
      <c r="F1242">
        <v>2630650</v>
      </c>
      <c r="G1242">
        <v>8655</v>
      </c>
      <c r="H1242">
        <f>Table14[[#This Row],[Size]]/1000</f>
        <v>8.6549999999999994</v>
      </c>
    </row>
    <row r="1243" spans="1:8" x14ac:dyDescent="0.2">
      <c r="A1243" s="1">
        <v>5</v>
      </c>
      <c r="B1243">
        <v>26</v>
      </c>
      <c r="C1243">
        <v>20</v>
      </c>
      <c r="D1243" t="s">
        <v>146</v>
      </c>
      <c r="E1243" t="s">
        <v>38</v>
      </c>
      <c r="F1243">
        <v>3966469</v>
      </c>
      <c r="G1243">
        <v>16360</v>
      </c>
      <c r="H1243">
        <f>Table14[[#This Row],[Size]]/1000</f>
        <v>16.36</v>
      </c>
    </row>
    <row r="1244" spans="1:8" x14ac:dyDescent="0.2">
      <c r="A1244" s="1">
        <v>5</v>
      </c>
      <c r="B1244">
        <v>26</v>
      </c>
      <c r="C1244">
        <v>20</v>
      </c>
      <c r="D1244" t="s">
        <v>141</v>
      </c>
      <c r="E1244" t="s">
        <v>133</v>
      </c>
      <c r="F1244">
        <v>1533931</v>
      </c>
      <c r="G1244">
        <v>8454</v>
      </c>
      <c r="H1244">
        <f>Table14[[#This Row],[Size]]/1000</f>
        <v>8.4540000000000006</v>
      </c>
    </row>
    <row r="1245" spans="1:8" x14ac:dyDescent="0.2">
      <c r="A1245" s="1">
        <v>5</v>
      </c>
      <c r="B1245">
        <v>26</v>
      </c>
      <c r="C1245">
        <v>20</v>
      </c>
      <c r="D1245" t="s">
        <v>141</v>
      </c>
      <c r="E1245" t="s">
        <v>133</v>
      </c>
      <c r="F1245">
        <v>1615944</v>
      </c>
      <c r="G1245">
        <v>9861</v>
      </c>
      <c r="H1245">
        <f>Table14[[#This Row],[Size]]/1000</f>
        <v>9.8610000000000007</v>
      </c>
    </row>
    <row r="1246" spans="1:8" x14ac:dyDescent="0.2">
      <c r="A1246" s="1">
        <v>5</v>
      </c>
      <c r="B1246">
        <v>26</v>
      </c>
      <c r="C1246">
        <v>20</v>
      </c>
      <c r="D1246" t="s">
        <v>141</v>
      </c>
      <c r="E1246" t="s">
        <v>133</v>
      </c>
      <c r="F1246">
        <v>1776846</v>
      </c>
      <c r="G1246">
        <v>8052</v>
      </c>
      <c r="H1246">
        <f>Table14[[#This Row],[Size]]/1000</f>
        <v>8.0519999999999996</v>
      </c>
    </row>
    <row r="1247" spans="1:8" x14ac:dyDescent="0.2">
      <c r="A1247" s="1">
        <v>5</v>
      </c>
      <c r="B1247">
        <v>26</v>
      </c>
      <c r="C1247">
        <v>20</v>
      </c>
      <c r="D1247" t="s">
        <v>141</v>
      </c>
      <c r="E1247" t="s">
        <v>133</v>
      </c>
      <c r="F1247">
        <v>1875884</v>
      </c>
      <c r="G1247">
        <v>7985</v>
      </c>
      <c r="H1247">
        <f>Table14[[#This Row],[Size]]/1000</f>
        <v>7.9850000000000003</v>
      </c>
    </row>
    <row r="1248" spans="1:8" x14ac:dyDescent="0.2">
      <c r="A1248" s="1">
        <v>5</v>
      </c>
      <c r="B1248">
        <v>26</v>
      </c>
      <c r="C1248">
        <v>20</v>
      </c>
      <c r="D1248" t="s">
        <v>141</v>
      </c>
      <c r="E1248" t="s">
        <v>133</v>
      </c>
      <c r="F1248">
        <v>1984932</v>
      </c>
      <c r="G1248">
        <v>7315</v>
      </c>
      <c r="H1248">
        <f>Table14[[#This Row],[Size]]/1000</f>
        <v>7.3150000000000004</v>
      </c>
    </row>
    <row r="1249" spans="1:8" x14ac:dyDescent="0.2">
      <c r="A1249" s="1">
        <v>5</v>
      </c>
      <c r="B1249">
        <v>26</v>
      </c>
      <c r="C1249">
        <v>20</v>
      </c>
      <c r="D1249" t="s">
        <v>141</v>
      </c>
      <c r="E1249" t="s">
        <v>133</v>
      </c>
      <c r="F1249">
        <v>2066349</v>
      </c>
      <c r="G1249">
        <v>18571</v>
      </c>
      <c r="H1249">
        <f>Table14[[#This Row],[Size]]/1000</f>
        <v>18.571000000000002</v>
      </c>
    </row>
    <row r="1250" spans="1:8" x14ac:dyDescent="0.2">
      <c r="A1250" s="1">
        <v>5</v>
      </c>
      <c r="B1250">
        <v>26</v>
      </c>
      <c r="C1250">
        <v>20</v>
      </c>
      <c r="D1250" t="s">
        <v>141</v>
      </c>
      <c r="E1250" t="s">
        <v>133</v>
      </c>
      <c r="F1250">
        <v>2108320</v>
      </c>
      <c r="G1250">
        <v>11268</v>
      </c>
      <c r="H1250">
        <f>Table14[[#This Row],[Size]]/1000</f>
        <v>11.268000000000001</v>
      </c>
    </row>
    <row r="1251" spans="1:8" x14ac:dyDescent="0.2">
      <c r="A1251" s="1">
        <v>5</v>
      </c>
      <c r="B1251">
        <v>26</v>
      </c>
      <c r="C1251">
        <v>20</v>
      </c>
      <c r="D1251" t="s">
        <v>141</v>
      </c>
      <c r="E1251" t="s">
        <v>133</v>
      </c>
      <c r="F1251">
        <v>2153301</v>
      </c>
      <c r="G1251">
        <v>11268</v>
      </c>
      <c r="H1251">
        <f>Table14[[#This Row],[Size]]/1000</f>
        <v>11.268000000000001</v>
      </c>
    </row>
    <row r="1252" spans="1:8" x14ac:dyDescent="0.2">
      <c r="A1252" s="1">
        <v>5</v>
      </c>
      <c r="B1252">
        <v>26</v>
      </c>
      <c r="C1252">
        <v>20</v>
      </c>
      <c r="D1252" t="s">
        <v>141</v>
      </c>
      <c r="E1252" t="s">
        <v>133</v>
      </c>
      <c r="F1252">
        <v>2287799</v>
      </c>
      <c r="G1252">
        <v>18035</v>
      </c>
      <c r="H1252">
        <f>Table14[[#This Row],[Size]]/1000</f>
        <v>18.035</v>
      </c>
    </row>
    <row r="1253" spans="1:8" x14ac:dyDescent="0.2">
      <c r="A1253" s="1">
        <v>5</v>
      </c>
      <c r="B1253">
        <v>26</v>
      </c>
      <c r="C1253">
        <v>20</v>
      </c>
      <c r="D1253" t="s">
        <v>141</v>
      </c>
      <c r="E1253" t="s">
        <v>133</v>
      </c>
      <c r="F1253">
        <v>2569065</v>
      </c>
      <c r="G1253">
        <v>9057</v>
      </c>
      <c r="H1253">
        <f>Table14[[#This Row],[Size]]/1000</f>
        <v>9.0570000000000004</v>
      </c>
    </row>
    <row r="1254" spans="1:8" x14ac:dyDescent="0.2">
      <c r="A1254" s="1">
        <v>5</v>
      </c>
      <c r="B1254">
        <v>26</v>
      </c>
      <c r="C1254">
        <v>20</v>
      </c>
      <c r="D1254" t="s">
        <v>141</v>
      </c>
      <c r="E1254" t="s">
        <v>133</v>
      </c>
      <c r="F1254">
        <v>3711978</v>
      </c>
      <c r="G1254">
        <v>13814</v>
      </c>
      <c r="H1254">
        <f>Table14[[#This Row],[Size]]/1000</f>
        <v>13.814</v>
      </c>
    </row>
    <row r="1255" spans="1:8" x14ac:dyDescent="0.2">
      <c r="A1255" s="1">
        <v>5</v>
      </c>
      <c r="B1255">
        <v>26</v>
      </c>
      <c r="C1255">
        <v>20</v>
      </c>
      <c r="D1255" t="s">
        <v>141</v>
      </c>
      <c r="E1255" t="s">
        <v>133</v>
      </c>
      <c r="F1255">
        <v>4044602</v>
      </c>
      <c r="G1255">
        <v>13814</v>
      </c>
      <c r="H1255">
        <f>Table14[[#This Row],[Size]]/1000</f>
        <v>13.814</v>
      </c>
    </row>
    <row r="1256" spans="1:8" x14ac:dyDescent="0.2">
      <c r="A1256" s="1">
        <v>5</v>
      </c>
      <c r="B1256">
        <v>26</v>
      </c>
      <c r="C1256">
        <v>20</v>
      </c>
      <c r="D1256" t="s">
        <v>141</v>
      </c>
      <c r="E1256" t="s">
        <v>38</v>
      </c>
      <c r="F1256">
        <v>1424661</v>
      </c>
      <c r="G1256">
        <v>6846</v>
      </c>
      <c r="H1256">
        <f>Table14[[#This Row],[Size]]/1000</f>
        <v>6.8460000000000001</v>
      </c>
    </row>
    <row r="1257" spans="1:8" x14ac:dyDescent="0.2">
      <c r="A1257" s="1">
        <v>5</v>
      </c>
      <c r="B1257">
        <v>26</v>
      </c>
      <c r="C1257">
        <v>20</v>
      </c>
      <c r="D1257" t="s">
        <v>141</v>
      </c>
      <c r="E1257" t="s">
        <v>38</v>
      </c>
      <c r="F1257">
        <v>1611661</v>
      </c>
      <c r="G1257">
        <v>7583</v>
      </c>
      <c r="H1257">
        <f>Table14[[#This Row],[Size]]/1000</f>
        <v>7.5830000000000002</v>
      </c>
    </row>
    <row r="1258" spans="1:8" x14ac:dyDescent="0.2">
      <c r="A1258" s="1">
        <v>5</v>
      </c>
      <c r="B1258">
        <v>26</v>
      </c>
      <c r="C1258">
        <v>20</v>
      </c>
      <c r="D1258" t="s">
        <v>141</v>
      </c>
      <c r="E1258" t="s">
        <v>38</v>
      </c>
      <c r="F1258">
        <v>1677914</v>
      </c>
      <c r="G1258">
        <v>12206</v>
      </c>
      <c r="H1258">
        <f>Table14[[#This Row],[Size]]/1000</f>
        <v>12.206</v>
      </c>
    </row>
    <row r="1259" spans="1:8" x14ac:dyDescent="0.2">
      <c r="A1259" s="1">
        <v>5</v>
      </c>
      <c r="B1259">
        <v>26</v>
      </c>
      <c r="C1259">
        <v>20</v>
      </c>
      <c r="D1259" t="s">
        <v>141</v>
      </c>
      <c r="E1259" t="s">
        <v>38</v>
      </c>
      <c r="F1259">
        <v>1851724</v>
      </c>
      <c r="G1259">
        <v>8052</v>
      </c>
      <c r="H1259">
        <f>Table14[[#This Row],[Size]]/1000</f>
        <v>8.0519999999999996</v>
      </c>
    </row>
    <row r="1260" spans="1:8" x14ac:dyDescent="0.2">
      <c r="A1260" s="1">
        <v>5</v>
      </c>
      <c r="B1260">
        <v>26</v>
      </c>
      <c r="C1260">
        <v>20</v>
      </c>
      <c r="D1260" t="s">
        <v>141</v>
      </c>
      <c r="E1260" t="s">
        <v>38</v>
      </c>
      <c r="F1260">
        <v>1979508</v>
      </c>
      <c r="G1260">
        <v>18236</v>
      </c>
      <c r="H1260">
        <f>Table14[[#This Row],[Size]]/1000</f>
        <v>18.236000000000001</v>
      </c>
    </row>
    <row r="1261" spans="1:8" x14ac:dyDescent="0.2">
      <c r="A1261" s="1">
        <v>5</v>
      </c>
      <c r="B1261">
        <v>26</v>
      </c>
      <c r="C1261">
        <v>20</v>
      </c>
      <c r="D1261" t="s">
        <v>141</v>
      </c>
      <c r="E1261" t="s">
        <v>38</v>
      </c>
      <c r="F1261">
        <v>2034112</v>
      </c>
      <c r="G1261">
        <v>17499</v>
      </c>
      <c r="H1261">
        <f>Table14[[#This Row],[Size]]/1000</f>
        <v>17.498999999999999</v>
      </c>
    </row>
    <row r="1262" spans="1:8" x14ac:dyDescent="0.2">
      <c r="A1262" s="1">
        <v>5</v>
      </c>
      <c r="B1262">
        <v>26</v>
      </c>
      <c r="C1262">
        <v>20</v>
      </c>
      <c r="D1262" t="s">
        <v>141</v>
      </c>
      <c r="E1262" t="s">
        <v>38</v>
      </c>
      <c r="F1262">
        <v>2075786</v>
      </c>
      <c r="G1262">
        <v>22122</v>
      </c>
      <c r="H1262">
        <f>Table14[[#This Row],[Size]]/1000</f>
        <v>22.122</v>
      </c>
    </row>
    <row r="1263" spans="1:8" x14ac:dyDescent="0.2">
      <c r="A1263" s="1">
        <v>5</v>
      </c>
      <c r="B1263">
        <v>26</v>
      </c>
      <c r="C1263">
        <v>20</v>
      </c>
      <c r="D1263" t="s">
        <v>141</v>
      </c>
      <c r="E1263" t="s">
        <v>38</v>
      </c>
      <c r="F1263">
        <v>2116871</v>
      </c>
      <c r="G1263">
        <v>11268</v>
      </c>
      <c r="H1263">
        <f>Table14[[#This Row],[Size]]/1000</f>
        <v>11.268000000000001</v>
      </c>
    </row>
    <row r="1264" spans="1:8" x14ac:dyDescent="0.2">
      <c r="A1264" s="1">
        <v>5</v>
      </c>
      <c r="B1264">
        <v>26</v>
      </c>
      <c r="C1264">
        <v>20</v>
      </c>
      <c r="D1264" t="s">
        <v>141</v>
      </c>
      <c r="E1264" t="s">
        <v>38</v>
      </c>
      <c r="F1264">
        <v>2280530</v>
      </c>
      <c r="G1264">
        <v>12742</v>
      </c>
      <c r="H1264">
        <f>Table14[[#This Row],[Size]]/1000</f>
        <v>12.742000000000001</v>
      </c>
    </row>
    <row r="1265" spans="1:8" x14ac:dyDescent="0.2">
      <c r="A1265" s="1">
        <v>5</v>
      </c>
      <c r="B1265">
        <v>26</v>
      </c>
      <c r="C1265">
        <v>20</v>
      </c>
      <c r="D1265" t="s">
        <v>141</v>
      </c>
      <c r="E1265" t="s">
        <v>38</v>
      </c>
      <c r="F1265">
        <v>2525684</v>
      </c>
      <c r="G1265">
        <v>17767</v>
      </c>
      <c r="H1265">
        <f>Table14[[#This Row],[Size]]/1000</f>
        <v>17.766999999999999</v>
      </c>
    </row>
    <row r="1266" spans="1:8" x14ac:dyDescent="0.2">
      <c r="A1266" s="1">
        <v>5</v>
      </c>
      <c r="B1266">
        <v>26</v>
      </c>
      <c r="C1266">
        <v>20</v>
      </c>
      <c r="D1266" t="s">
        <v>141</v>
      </c>
      <c r="E1266" t="s">
        <v>38</v>
      </c>
      <c r="F1266">
        <v>2629692</v>
      </c>
      <c r="G1266">
        <v>6042</v>
      </c>
      <c r="H1266">
        <f>Table14[[#This Row],[Size]]/1000</f>
        <v>6.0419999999999998</v>
      </c>
    </row>
    <row r="1267" spans="1:8" x14ac:dyDescent="0.2">
      <c r="A1267" s="1">
        <v>5</v>
      </c>
      <c r="B1267">
        <v>26</v>
      </c>
      <c r="C1267">
        <v>20</v>
      </c>
      <c r="D1267" t="s">
        <v>141</v>
      </c>
      <c r="E1267" t="s">
        <v>38</v>
      </c>
      <c r="F1267">
        <v>3966250</v>
      </c>
      <c r="G1267">
        <v>13814</v>
      </c>
      <c r="H1267">
        <f>Table14[[#This Row],[Size]]/1000</f>
        <v>13.814</v>
      </c>
    </row>
    <row r="1268" spans="1:8" x14ac:dyDescent="0.2">
      <c r="A1268" s="1">
        <v>5</v>
      </c>
      <c r="B1268">
        <v>26</v>
      </c>
      <c r="C1268">
        <v>30</v>
      </c>
      <c r="D1268" t="s">
        <v>140</v>
      </c>
      <c r="E1268" t="s">
        <v>133</v>
      </c>
      <c r="F1268">
        <v>1534542</v>
      </c>
      <c r="G1268">
        <v>41954</v>
      </c>
      <c r="H1268">
        <f>Table14[[#This Row],[Size]]/1000</f>
        <v>41.954000000000001</v>
      </c>
    </row>
    <row r="1269" spans="1:8" x14ac:dyDescent="0.2">
      <c r="A1269" s="1">
        <v>5</v>
      </c>
      <c r="B1269">
        <v>26</v>
      </c>
      <c r="C1269">
        <v>30</v>
      </c>
      <c r="D1269" t="s">
        <v>140</v>
      </c>
      <c r="E1269" t="s">
        <v>133</v>
      </c>
      <c r="F1269">
        <v>1616573</v>
      </c>
      <c r="G1269">
        <v>5707</v>
      </c>
      <c r="H1269">
        <f>Table14[[#This Row],[Size]]/1000</f>
        <v>5.7069999999999999</v>
      </c>
    </row>
    <row r="1270" spans="1:8" x14ac:dyDescent="0.2">
      <c r="A1270" s="1">
        <v>5</v>
      </c>
      <c r="B1270">
        <v>26</v>
      </c>
      <c r="C1270">
        <v>30</v>
      </c>
      <c r="D1270" t="s">
        <v>140</v>
      </c>
      <c r="E1270" t="s">
        <v>133</v>
      </c>
      <c r="F1270">
        <v>1777482</v>
      </c>
      <c r="G1270">
        <v>6444</v>
      </c>
      <c r="H1270">
        <f>Table14[[#This Row],[Size]]/1000</f>
        <v>6.444</v>
      </c>
    </row>
    <row r="1271" spans="1:8" x14ac:dyDescent="0.2">
      <c r="A1271" s="1">
        <v>5</v>
      </c>
      <c r="B1271">
        <v>26</v>
      </c>
      <c r="C1271">
        <v>30</v>
      </c>
      <c r="D1271" t="s">
        <v>140</v>
      </c>
      <c r="E1271" t="s">
        <v>133</v>
      </c>
      <c r="F1271">
        <v>1876422</v>
      </c>
      <c r="G1271">
        <v>27080</v>
      </c>
      <c r="H1271">
        <f>Table14[[#This Row],[Size]]/1000</f>
        <v>27.08</v>
      </c>
    </row>
    <row r="1272" spans="1:8" x14ac:dyDescent="0.2">
      <c r="A1272" s="1">
        <v>5</v>
      </c>
      <c r="B1272">
        <v>26</v>
      </c>
      <c r="C1272">
        <v>30</v>
      </c>
      <c r="D1272" t="s">
        <v>140</v>
      </c>
      <c r="E1272" t="s">
        <v>133</v>
      </c>
      <c r="F1272">
        <v>1985572</v>
      </c>
      <c r="G1272">
        <v>5908</v>
      </c>
      <c r="H1272">
        <f>Table14[[#This Row],[Size]]/1000</f>
        <v>5.9080000000000004</v>
      </c>
    </row>
    <row r="1273" spans="1:8" x14ac:dyDescent="0.2">
      <c r="A1273" s="1">
        <v>5</v>
      </c>
      <c r="B1273">
        <v>26</v>
      </c>
      <c r="C1273">
        <v>30</v>
      </c>
      <c r="D1273" t="s">
        <v>140</v>
      </c>
      <c r="E1273" t="s">
        <v>133</v>
      </c>
      <c r="F1273">
        <v>2066974</v>
      </c>
      <c r="G1273">
        <v>15489</v>
      </c>
      <c r="H1273">
        <f>Table14[[#This Row],[Size]]/1000</f>
        <v>15.489000000000001</v>
      </c>
    </row>
    <row r="1274" spans="1:8" x14ac:dyDescent="0.2">
      <c r="A1274" s="1">
        <v>5</v>
      </c>
      <c r="B1274">
        <v>26</v>
      </c>
      <c r="C1274">
        <v>30</v>
      </c>
      <c r="D1274" t="s">
        <v>140</v>
      </c>
      <c r="E1274" t="s">
        <v>133</v>
      </c>
      <c r="F1274">
        <v>2108927</v>
      </c>
      <c r="G1274">
        <v>9861</v>
      </c>
      <c r="H1274">
        <f>Table14[[#This Row],[Size]]/1000</f>
        <v>9.8610000000000007</v>
      </c>
    </row>
    <row r="1275" spans="1:8" x14ac:dyDescent="0.2">
      <c r="A1275" s="1">
        <v>5</v>
      </c>
      <c r="B1275">
        <v>26</v>
      </c>
      <c r="C1275">
        <v>30</v>
      </c>
      <c r="D1275" t="s">
        <v>140</v>
      </c>
      <c r="E1275" t="s">
        <v>133</v>
      </c>
      <c r="F1275">
        <v>2153910</v>
      </c>
      <c r="G1275">
        <v>9861</v>
      </c>
      <c r="H1275">
        <f>Table14[[#This Row],[Size]]/1000</f>
        <v>9.8610000000000007</v>
      </c>
    </row>
    <row r="1276" spans="1:8" x14ac:dyDescent="0.2">
      <c r="A1276" s="1">
        <v>5</v>
      </c>
      <c r="B1276">
        <v>26</v>
      </c>
      <c r="C1276">
        <v>30</v>
      </c>
      <c r="D1276" t="s">
        <v>140</v>
      </c>
      <c r="E1276" t="s">
        <v>133</v>
      </c>
      <c r="F1276">
        <v>2288436</v>
      </c>
      <c r="G1276">
        <v>16561</v>
      </c>
      <c r="H1276">
        <f>Table14[[#This Row],[Size]]/1000</f>
        <v>16.561</v>
      </c>
    </row>
    <row r="1277" spans="1:8" x14ac:dyDescent="0.2">
      <c r="A1277" s="1">
        <v>5</v>
      </c>
      <c r="B1277">
        <v>26</v>
      </c>
      <c r="C1277">
        <v>30</v>
      </c>
      <c r="D1277" t="s">
        <v>140</v>
      </c>
      <c r="E1277" t="s">
        <v>133</v>
      </c>
      <c r="F1277">
        <v>2569690</v>
      </c>
      <c r="G1277">
        <v>7449</v>
      </c>
      <c r="H1277">
        <f>Table14[[#This Row],[Size]]/1000</f>
        <v>7.4489999999999998</v>
      </c>
    </row>
    <row r="1278" spans="1:8" x14ac:dyDescent="0.2">
      <c r="A1278" s="1">
        <v>5</v>
      </c>
      <c r="B1278">
        <v>26</v>
      </c>
      <c r="C1278">
        <v>30</v>
      </c>
      <c r="D1278" t="s">
        <v>140</v>
      </c>
      <c r="E1278" t="s">
        <v>133</v>
      </c>
      <c r="F1278">
        <v>3712607</v>
      </c>
      <c r="G1278">
        <v>12273</v>
      </c>
      <c r="H1278">
        <f>Table14[[#This Row],[Size]]/1000</f>
        <v>12.273</v>
      </c>
    </row>
    <row r="1279" spans="1:8" x14ac:dyDescent="0.2">
      <c r="A1279" s="1">
        <v>5</v>
      </c>
      <c r="B1279">
        <v>26</v>
      </c>
      <c r="C1279">
        <v>30</v>
      </c>
      <c r="D1279" t="s">
        <v>140</v>
      </c>
      <c r="E1279" t="s">
        <v>133</v>
      </c>
      <c r="F1279">
        <v>4045233</v>
      </c>
      <c r="G1279">
        <v>12273</v>
      </c>
      <c r="H1279">
        <f>Table14[[#This Row],[Size]]/1000</f>
        <v>12.273</v>
      </c>
    </row>
    <row r="1280" spans="1:8" x14ac:dyDescent="0.2">
      <c r="A1280" s="1">
        <v>5</v>
      </c>
      <c r="B1280">
        <v>26</v>
      </c>
      <c r="C1280">
        <v>30</v>
      </c>
      <c r="D1280" t="s">
        <v>140</v>
      </c>
      <c r="E1280" t="s">
        <v>38</v>
      </c>
      <c r="F1280">
        <v>1425163</v>
      </c>
      <c r="G1280">
        <v>29358</v>
      </c>
      <c r="H1280">
        <f>Table14[[#This Row],[Size]]/1000</f>
        <v>29.358000000000001</v>
      </c>
    </row>
    <row r="1281" spans="1:8" x14ac:dyDescent="0.2">
      <c r="A1281" s="1">
        <v>5</v>
      </c>
      <c r="B1281">
        <v>26</v>
      </c>
      <c r="C1281">
        <v>30</v>
      </c>
      <c r="D1281" t="s">
        <v>140</v>
      </c>
      <c r="E1281" t="s">
        <v>38</v>
      </c>
      <c r="F1281">
        <v>1612321</v>
      </c>
      <c r="G1281">
        <v>41284</v>
      </c>
      <c r="H1281">
        <f>Table14[[#This Row],[Size]]/1000</f>
        <v>41.283999999999999</v>
      </c>
    </row>
    <row r="1282" spans="1:8" x14ac:dyDescent="0.2">
      <c r="A1282" s="1">
        <v>5</v>
      </c>
      <c r="B1282">
        <v>26</v>
      </c>
      <c r="C1282">
        <v>30</v>
      </c>
      <c r="D1282" t="s">
        <v>140</v>
      </c>
      <c r="E1282" t="s">
        <v>38</v>
      </c>
      <c r="F1282">
        <v>1678624</v>
      </c>
      <c r="G1282">
        <v>8990</v>
      </c>
      <c r="H1282">
        <f>Table14[[#This Row],[Size]]/1000</f>
        <v>8.99</v>
      </c>
    </row>
    <row r="1283" spans="1:8" x14ac:dyDescent="0.2">
      <c r="A1283" s="1">
        <v>5</v>
      </c>
      <c r="B1283">
        <v>26</v>
      </c>
      <c r="C1283">
        <v>30</v>
      </c>
      <c r="D1283" t="s">
        <v>140</v>
      </c>
      <c r="E1283" t="s">
        <v>38</v>
      </c>
      <c r="F1283">
        <v>1852464</v>
      </c>
      <c r="G1283">
        <v>6444</v>
      </c>
      <c r="H1283">
        <f>Table14[[#This Row],[Size]]/1000</f>
        <v>6.444</v>
      </c>
    </row>
    <row r="1284" spans="1:8" x14ac:dyDescent="0.2">
      <c r="A1284" s="1">
        <v>5</v>
      </c>
      <c r="B1284">
        <v>26</v>
      </c>
      <c r="C1284">
        <v>30</v>
      </c>
      <c r="D1284" t="s">
        <v>140</v>
      </c>
      <c r="E1284" t="s">
        <v>38</v>
      </c>
      <c r="F1284">
        <v>1980245</v>
      </c>
      <c r="G1284">
        <v>16829</v>
      </c>
      <c r="H1284">
        <f>Table14[[#This Row],[Size]]/1000</f>
        <v>16.829000000000001</v>
      </c>
    </row>
    <row r="1285" spans="1:8" x14ac:dyDescent="0.2">
      <c r="A1285" s="1">
        <v>5</v>
      </c>
      <c r="B1285">
        <v>26</v>
      </c>
      <c r="C1285">
        <v>30</v>
      </c>
      <c r="D1285" t="s">
        <v>140</v>
      </c>
      <c r="E1285" t="s">
        <v>38</v>
      </c>
      <c r="F1285">
        <v>2034851</v>
      </c>
      <c r="G1285">
        <v>14417</v>
      </c>
      <c r="H1285">
        <f>Table14[[#This Row],[Size]]/1000</f>
        <v>14.417</v>
      </c>
    </row>
    <row r="1286" spans="1:8" x14ac:dyDescent="0.2">
      <c r="A1286" s="1">
        <v>5</v>
      </c>
      <c r="B1286">
        <v>26</v>
      </c>
      <c r="C1286">
        <v>30</v>
      </c>
      <c r="D1286" t="s">
        <v>140</v>
      </c>
      <c r="E1286" t="s">
        <v>38</v>
      </c>
      <c r="F1286">
        <v>2076492</v>
      </c>
      <c r="G1286">
        <v>19241</v>
      </c>
      <c r="H1286">
        <f>Table14[[#This Row],[Size]]/1000</f>
        <v>19.241</v>
      </c>
    </row>
    <row r="1287" spans="1:8" x14ac:dyDescent="0.2">
      <c r="A1287" s="1">
        <v>5</v>
      </c>
      <c r="B1287">
        <v>26</v>
      </c>
      <c r="C1287">
        <v>30</v>
      </c>
      <c r="D1287" t="s">
        <v>140</v>
      </c>
      <c r="E1287" t="s">
        <v>38</v>
      </c>
      <c r="F1287">
        <v>2117582</v>
      </c>
      <c r="G1287">
        <v>9861</v>
      </c>
      <c r="H1287">
        <f>Table14[[#This Row],[Size]]/1000</f>
        <v>9.8610000000000007</v>
      </c>
    </row>
    <row r="1288" spans="1:8" x14ac:dyDescent="0.2">
      <c r="A1288" s="1">
        <v>5</v>
      </c>
      <c r="B1288">
        <v>26</v>
      </c>
      <c r="C1288">
        <v>30</v>
      </c>
      <c r="D1288" t="s">
        <v>140</v>
      </c>
      <c r="E1288" t="s">
        <v>38</v>
      </c>
      <c r="F1288">
        <v>2281267</v>
      </c>
      <c r="G1288">
        <v>11201</v>
      </c>
      <c r="H1288">
        <f>Table14[[#This Row],[Size]]/1000</f>
        <v>11.201000000000001</v>
      </c>
    </row>
    <row r="1289" spans="1:8" x14ac:dyDescent="0.2">
      <c r="A1289" s="1">
        <v>5</v>
      </c>
      <c r="B1289">
        <v>26</v>
      </c>
      <c r="C1289">
        <v>30</v>
      </c>
      <c r="D1289" t="s">
        <v>140</v>
      </c>
      <c r="E1289" t="s">
        <v>38</v>
      </c>
      <c r="F1289">
        <v>2526360</v>
      </c>
      <c r="G1289">
        <v>16360</v>
      </c>
      <c r="H1289">
        <f>Table14[[#This Row],[Size]]/1000</f>
        <v>16.36</v>
      </c>
    </row>
    <row r="1290" spans="1:8" x14ac:dyDescent="0.2">
      <c r="A1290" s="1">
        <v>5</v>
      </c>
      <c r="B1290">
        <v>26</v>
      </c>
      <c r="C1290">
        <v>30</v>
      </c>
      <c r="D1290" t="s">
        <v>140</v>
      </c>
      <c r="E1290" t="s">
        <v>38</v>
      </c>
      <c r="F1290">
        <v>2630458</v>
      </c>
      <c r="G1290">
        <v>17901</v>
      </c>
      <c r="H1290">
        <f>Table14[[#This Row],[Size]]/1000</f>
        <v>17.901</v>
      </c>
    </row>
    <row r="1291" spans="1:8" x14ac:dyDescent="0.2">
      <c r="A1291" s="1">
        <v>5</v>
      </c>
      <c r="B1291">
        <v>26</v>
      </c>
      <c r="C1291">
        <v>30</v>
      </c>
      <c r="D1291" t="s">
        <v>140</v>
      </c>
      <c r="E1291" t="s">
        <v>38</v>
      </c>
      <c r="F1291">
        <v>3966995</v>
      </c>
      <c r="G1291">
        <v>12273</v>
      </c>
      <c r="H1291">
        <f>Table14[[#This Row],[Size]]/1000</f>
        <v>12.273</v>
      </c>
    </row>
    <row r="1292" spans="1:8" x14ac:dyDescent="0.2">
      <c r="A1292" s="1">
        <v>5</v>
      </c>
      <c r="B1292">
        <v>26</v>
      </c>
      <c r="C1292">
        <v>30</v>
      </c>
      <c r="D1292" t="s">
        <v>146</v>
      </c>
      <c r="E1292" t="s">
        <v>133</v>
      </c>
      <c r="F1292">
        <v>1533907</v>
      </c>
      <c r="G1292">
        <v>8320</v>
      </c>
      <c r="H1292">
        <f>Table14[[#This Row],[Size]]/1000</f>
        <v>8.32</v>
      </c>
    </row>
    <row r="1293" spans="1:8" x14ac:dyDescent="0.2">
      <c r="A1293" s="1">
        <v>5</v>
      </c>
      <c r="B1293">
        <v>26</v>
      </c>
      <c r="C1293">
        <v>30</v>
      </c>
      <c r="D1293" t="s">
        <v>146</v>
      </c>
      <c r="E1293" t="s">
        <v>133</v>
      </c>
      <c r="F1293">
        <v>1615952</v>
      </c>
      <c r="G1293">
        <v>8789</v>
      </c>
      <c r="H1293">
        <f>Table14[[#This Row],[Size]]/1000</f>
        <v>8.7889999999999997</v>
      </c>
    </row>
    <row r="1294" spans="1:8" x14ac:dyDescent="0.2">
      <c r="A1294" s="1">
        <v>5</v>
      </c>
      <c r="B1294">
        <v>26</v>
      </c>
      <c r="C1294">
        <v>30</v>
      </c>
      <c r="D1294" t="s">
        <v>146</v>
      </c>
      <c r="E1294" t="s">
        <v>133</v>
      </c>
      <c r="F1294">
        <v>1776600</v>
      </c>
      <c r="G1294">
        <v>17700</v>
      </c>
      <c r="H1294">
        <f>Table14[[#This Row],[Size]]/1000</f>
        <v>17.7</v>
      </c>
    </row>
    <row r="1295" spans="1:8" x14ac:dyDescent="0.2">
      <c r="A1295" s="1">
        <v>5</v>
      </c>
      <c r="B1295">
        <v>26</v>
      </c>
      <c r="C1295">
        <v>30</v>
      </c>
      <c r="D1295" t="s">
        <v>146</v>
      </c>
      <c r="E1295" t="s">
        <v>133</v>
      </c>
      <c r="F1295">
        <v>1875894</v>
      </c>
      <c r="G1295">
        <v>8186</v>
      </c>
      <c r="H1295">
        <f>Table14[[#This Row],[Size]]/1000</f>
        <v>8.1859999999999999</v>
      </c>
    </row>
    <row r="1296" spans="1:8" x14ac:dyDescent="0.2">
      <c r="A1296" s="1">
        <v>5</v>
      </c>
      <c r="B1296">
        <v>26</v>
      </c>
      <c r="C1296">
        <v>30</v>
      </c>
      <c r="D1296" t="s">
        <v>146</v>
      </c>
      <c r="E1296" t="s">
        <v>133</v>
      </c>
      <c r="F1296">
        <v>1984845</v>
      </c>
      <c r="G1296">
        <v>6109</v>
      </c>
      <c r="H1296">
        <f>Table14[[#This Row],[Size]]/1000</f>
        <v>6.109</v>
      </c>
    </row>
    <row r="1297" spans="1:8" x14ac:dyDescent="0.2">
      <c r="A1297" s="1">
        <v>5</v>
      </c>
      <c r="B1297">
        <v>26</v>
      </c>
      <c r="C1297">
        <v>30</v>
      </c>
      <c r="D1297" t="s">
        <v>146</v>
      </c>
      <c r="E1297" t="s">
        <v>133</v>
      </c>
      <c r="F1297">
        <v>2066859</v>
      </c>
      <c r="G1297">
        <v>14618</v>
      </c>
      <c r="H1297">
        <f>Table14[[#This Row],[Size]]/1000</f>
        <v>14.618</v>
      </c>
    </row>
    <row r="1298" spans="1:8" x14ac:dyDescent="0.2">
      <c r="A1298" s="1">
        <v>5</v>
      </c>
      <c r="B1298">
        <v>26</v>
      </c>
      <c r="C1298">
        <v>30</v>
      </c>
      <c r="D1298" t="s">
        <v>146</v>
      </c>
      <c r="E1298" t="s">
        <v>133</v>
      </c>
      <c r="F1298">
        <v>2108836</v>
      </c>
      <c r="G1298">
        <v>7583</v>
      </c>
      <c r="H1298">
        <f>Table14[[#This Row],[Size]]/1000</f>
        <v>7.5830000000000002</v>
      </c>
    </row>
    <row r="1299" spans="1:8" x14ac:dyDescent="0.2">
      <c r="A1299" s="1">
        <v>5</v>
      </c>
      <c r="B1299">
        <v>26</v>
      </c>
      <c r="C1299">
        <v>30</v>
      </c>
      <c r="D1299" t="s">
        <v>146</v>
      </c>
      <c r="E1299" t="s">
        <v>133</v>
      </c>
      <c r="F1299">
        <v>2152997</v>
      </c>
      <c r="G1299">
        <v>7583</v>
      </c>
      <c r="H1299">
        <f>Table14[[#This Row],[Size]]/1000</f>
        <v>7.5830000000000002</v>
      </c>
    </row>
    <row r="1300" spans="1:8" x14ac:dyDescent="0.2">
      <c r="A1300" s="1">
        <v>5</v>
      </c>
      <c r="B1300">
        <v>26</v>
      </c>
      <c r="C1300">
        <v>30</v>
      </c>
      <c r="D1300" t="s">
        <v>146</v>
      </c>
      <c r="E1300" t="s">
        <v>133</v>
      </c>
      <c r="F1300">
        <v>2287525</v>
      </c>
      <c r="G1300">
        <v>14350</v>
      </c>
      <c r="H1300">
        <f>Table14[[#This Row],[Size]]/1000</f>
        <v>14.35</v>
      </c>
    </row>
    <row r="1301" spans="1:8" x14ac:dyDescent="0.2">
      <c r="A1301" s="1">
        <v>5</v>
      </c>
      <c r="B1301">
        <v>26</v>
      </c>
      <c r="C1301">
        <v>30</v>
      </c>
      <c r="D1301" t="s">
        <v>146</v>
      </c>
      <c r="E1301" t="s">
        <v>133</v>
      </c>
      <c r="F1301">
        <v>2568839</v>
      </c>
      <c r="G1301">
        <v>5975</v>
      </c>
      <c r="H1301">
        <f>Table14[[#This Row],[Size]]/1000</f>
        <v>5.9749999999999996</v>
      </c>
    </row>
    <row r="1302" spans="1:8" x14ac:dyDescent="0.2">
      <c r="A1302" s="1">
        <v>5</v>
      </c>
      <c r="B1302">
        <v>26</v>
      </c>
      <c r="C1302">
        <v>30</v>
      </c>
      <c r="D1302" t="s">
        <v>146</v>
      </c>
      <c r="E1302" t="s">
        <v>133</v>
      </c>
      <c r="F1302">
        <v>3711670</v>
      </c>
      <c r="G1302">
        <v>9928</v>
      </c>
      <c r="H1302">
        <f>Table14[[#This Row],[Size]]/1000</f>
        <v>9.9280000000000008</v>
      </c>
    </row>
    <row r="1303" spans="1:8" x14ac:dyDescent="0.2">
      <c r="A1303" s="1">
        <v>5</v>
      </c>
      <c r="B1303">
        <v>26</v>
      </c>
      <c r="C1303">
        <v>30</v>
      </c>
      <c r="D1303" t="s">
        <v>146</v>
      </c>
      <c r="E1303" t="s">
        <v>133</v>
      </c>
      <c r="F1303">
        <v>4044298</v>
      </c>
      <c r="G1303">
        <v>9928</v>
      </c>
      <c r="H1303">
        <f>Table14[[#This Row],[Size]]/1000</f>
        <v>9.9280000000000008</v>
      </c>
    </row>
    <row r="1304" spans="1:8" x14ac:dyDescent="0.2">
      <c r="A1304" s="1">
        <v>5</v>
      </c>
      <c r="B1304">
        <v>26</v>
      </c>
      <c r="C1304">
        <v>30</v>
      </c>
      <c r="D1304" t="s">
        <v>146</v>
      </c>
      <c r="E1304" t="s">
        <v>38</v>
      </c>
      <c r="F1304">
        <v>1424672</v>
      </c>
      <c r="G1304">
        <v>6645</v>
      </c>
      <c r="H1304">
        <f>Table14[[#This Row],[Size]]/1000</f>
        <v>6.6449999999999996</v>
      </c>
    </row>
    <row r="1305" spans="1:8" x14ac:dyDescent="0.2">
      <c r="A1305" s="1">
        <v>5</v>
      </c>
      <c r="B1305">
        <v>26</v>
      </c>
      <c r="C1305">
        <v>30</v>
      </c>
      <c r="D1305" t="s">
        <v>146</v>
      </c>
      <c r="E1305" t="s">
        <v>38</v>
      </c>
      <c r="F1305">
        <v>1611676</v>
      </c>
      <c r="G1305">
        <v>7315</v>
      </c>
      <c r="H1305">
        <f>Table14[[#This Row],[Size]]/1000</f>
        <v>7.3150000000000004</v>
      </c>
    </row>
    <row r="1306" spans="1:8" x14ac:dyDescent="0.2">
      <c r="A1306" s="1">
        <v>5</v>
      </c>
      <c r="B1306">
        <v>26</v>
      </c>
      <c r="C1306">
        <v>30</v>
      </c>
      <c r="D1306" t="s">
        <v>146</v>
      </c>
      <c r="E1306" t="s">
        <v>38</v>
      </c>
      <c r="F1306">
        <v>1677658</v>
      </c>
      <c r="G1306">
        <v>5707</v>
      </c>
      <c r="H1306">
        <f>Table14[[#This Row],[Size]]/1000</f>
        <v>5.7069999999999999</v>
      </c>
    </row>
    <row r="1307" spans="1:8" x14ac:dyDescent="0.2">
      <c r="A1307" s="1">
        <v>5</v>
      </c>
      <c r="B1307">
        <v>26</v>
      </c>
      <c r="C1307">
        <v>30</v>
      </c>
      <c r="D1307" t="s">
        <v>146</v>
      </c>
      <c r="E1307" t="s">
        <v>38</v>
      </c>
      <c r="F1307">
        <v>1851491</v>
      </c>
      <c r="G1307">
        <v>17700</v>
      </c>
      <c r="H1307">
        <f>Table14[[#This Row],[Size]]/1000</f>
        <v>17.7</v>
      </c>
    </row>
    <row r="1308" spans="1:8" x14ac:dyDescent="0.2">
      <c r="A1308" s="1">
        <v>5</v>
      </c>
      <c r="B1308">
        <v>26</v>
      </c>
      <c r="C1308">
        <v>30</v>
      </c>
      <c r="D1308" t="s">
        <v>146</v>
      </c>
      <c r="E1308" t="s">
        <v>38</v>
      </c>
      <c r="F1308">
        <v>1979243</v>
      </c>
      <c r="G1308">
        <v>14618</v>
      </c>
      <c r="H1308">
        <f>Table14[[#This Row],[Size]]/1000</f>
        <v>14.618</v>
      </c>
    </row>
    <row r="1309" spans="1:8" x14ac:dyDescent="0.2">
      <c r="A1309" s="1">
        <v>5</v>
      </c>
      <c r="B1309">
        <v>26</v>
      </c>
      <c r="C1309">
        <v>30</v>
      </c>
      <c r="D1309" t="s">
        <v>146</v>
      </c>
      <c r="E1309" t="s">
        <v>38</v>
      </c>
      <c r="F1309">
        <v>2034661</v>
      </c>
      <c r="G1309">
        <v>5841</v>
      </c>
      <c r="H1309">
        <f>Table14[[#This Row],[Size]]/1000</f>
        <v>5.8410000000000002</v>
      </c>
    </row>
    <row r="1310" spans="1:8" x14ac:dyDescent="0.2">
      <c r="A1310" s="1">
        <v>5</v>
      </c>
      <c r="B1310">
        <v>26</v>
      </c>
      <c r="C1310">
        <v>30</v>
      </c>
      <c r="D1310" t="s">
        <v>146</v>
      </c>
      <c r="E1310" t="s">
        <v>38</v>
      </c>
      <c r="F1310">
        <v>2075493</v>
      </c>
      <c r="G1310">
        <v>14618</v>
      </c>
      <c r="H1310">
        <f>Table14[[#This Row],[Size]]/1000</f>
        <v>14.618</v>
      </c>
    </row>
    <row r="1311" spans="1:8" x14ac:dyDescent="0.2">
      <c r="A1311" s="1">
        <v>5</v>
      </c>
      <c r="B1311">
        <v>26</v>
      </c>
      <c r="C1311">
        <v>30</v>
      </c>
      <c r="D1311" t="s">
        <v>146</v>
      </c>
      <c r="E1311" t="s">
        <v>38</v>
      </c>
      <c r="F1311">
        <v>2116585</v>
      </c>
      <c r="G1311">
        <v>7583</v>
      </c>
      <c r="H1311">
        <f>Table14[[#This Row],[Size]]/1000</f>
        <v>7.5830000000000002</v>
      </c>
    </row>
    <row r="1312" spans="1:8" x14ac:dyDescent="0.2">
      <c r="A1312" s="1">
        <v>5</v>
      </c>
      <c r="B1312">
        <v>26</v>
      </c>
      <c r="C1312">
        <v>30</v>
      </c>
      <c r="D1312" t="s">
        <v>146</v>
      </c>
      <c r="E1312" t="s">
        <v>38</v>
      </c>
      <c r="F1312">
        <v>2280244</v>
      </c>
      <c r="G1312">
        <v>8923</v>
      </c>
      <c r="H1312">
        <f>Table14[[#This Row],[Size]]/1000</f>
        <v>8.923</v>
      </c>
    </row>
    <row r="1313" spans="1:8" x14ac:dyDescent="0.2">
      <c r="A1313" s="1">
        <v>5</v>
      </c>
      <c r="B1313">
        <v>26</v>
      </c>
      <c r="C1313">
        <v>30</v>
      </c>
      <c r="D1313" t="s">
        <v>146</v>
      </c>
      <c r="E1313" t="s">
        <v>38</v>
      </c>
      <c r="F1313">
        <v>2525703</v>
      </c>
      <c r="G1313">
        <v>13948</v>
      </c>
      <c r="H1313">
        <f>Table14[[#This Row],[Size]]/1000</f>
        <v>13.948</v>
      </c>
    </row>
    <row r="1314" spans="1:8" x14ac:dyDescent="0.2">
      <c r="A1314" s="1">
        <v>5</v>
      </c>
      <c r="B1314">
        <v>26</v>
      </c>
      <c r="C1314">
        <v>30</v>
      </c>
      <c r="D1314" t="s">
        <v>146</v>
      </c>
      <c r="E1314" t="s">
        <v>38</v>
      </c>
      <c r="F1314">
        <v>2629674</v>
      </c>
      <c r="G1314">
        <v>15623</v>
      </c>
      <c r="H1314">
        <f>Table14[[#This Row],[Size]]/1000</f>
        <v>15.622999999999999</v>
      </c>
    </row>
    <row r="1315" spans="1:8" x14ac:dyDescent="0.2">
      <c r="A1315" s="1">
        <v>5</v>
      </c>
      <c r="B1315">
        <v>26</v>
      </c>
      <c r="C1315">
        <v>30</v>
      </c>
      <c r="D1315" t="s">
        <v>146</v>
      </c>
      <c r="E1315" t="s">
        <v>38</v>
      </c>
      <c r="F1315">
        <v>3965940</v>
      </c>
      <c r="G1315">
        <v>9928</v>
      </c>
      <c r="H1315">
        <f>Table14[[#This Row],[Size]]/1000</f>
        <v>9.9280000000000008</v>
      </c>
    </row>
    <row r="1316" spans="1:8" x14ac:dyDescent="0.2">
      <c r="A1316" s="1">
        <v>5</v>
      </c>
      <c r="B1316">
        <v>26</v>
      </c>
      <c r="C1316">
        <v>30</v>
      </c>
      <c r="D1316" t="s">
        <v>141</v>
      </c>
      <c r="E1316" t="s">
        <v>133</v>
      </c>
      <c r="F1316">
        <v>1534011</v>
      </c>
      <c r="G1316">
        <v>8253</v>
      </c>
      <c r="H1316">
        <f>Table14[[#This Row],[Size]]/1000</f>
        <v>8.2530000000000001</v>
      </c>
    </row>
    <row r="1317" spans="1:8" x14ac:dyDescent="0.2">
      <c r="A1317" s="1">
        <v>5</v>
      </c>
      <c r="B1317">
        <v>26</v>
      </c>
      <c r="C1317">
        <v>30</v>
      </c>
      <c r="D1317" t="s">
        <v>141</v>
      </c>
      <c r="E1317" t="s">
        <v>133</v>
      </c>
      <c r="F1317">
        <v>1616283</v>
      </c>
      <c r="G1317">
        <v>17700</v>
      </c>
      <c r="H1317">
        <f>Table14[[#This Row],[Size]]/1000</f>
        <v>17.7</v>
      </c>
    </row>
    <row r="1318" spans="1:8" x14ac:dyDescent="0.2">
      <c r="A1318" s="1">
        <v>5</v>
      </c>
      <c r="B1318">
        <v>26</v>
      </c>
      <c r="C1318">
        <v>30</v>
      </c>
      <c r="D1318" t="s">
        <v>141</v>
      </c>
      <c r="E1318" t="s">
        <v>133</v>
      </c>
      <c r="F1318">
        <v>1777145</v>
      </c>
      <c r="G1318">
        <v>10330</v>
      </c>
      <c r="H1318">
        <f>Table14[[#This Row],[Size]]/1000</f>
        <v>10.33</v>
      </c>
    </row>
    <row r="1319" spans="1:8" x14ac:dyDescent="0.2">
      <c r="A1319" s="1">
        <v>5</v>
      </c>
      <c r="B1319">
        <v>26</v>
      </c>
      <c r="C1319">
        <v>30</v>
      </c>
      <c r="D1319" t="s">
        <v>141</v>
      </c>
      <c r="E1319" t="s">
        <v>133</v>
      </c>
      <c r="F1319">
        <v>1875968</v>
      </c>
      <c r="G1319">
        <v>8119</v>
      </c>
      <c r="H1319">
        <f>Table14[[#This Row],[Size]]/1000</f>
        <v>8.1189999999999998</v>
      </c>
    </row>
    <row r="1320" spans="1:8" x14ac:dyDescent="0.2">
      <c r="A1320" s="1">
        <v>5</v>
      </c>
      <c r="B1320">
        <v>26</v>
      </c>
      <c r="C1320">
        <v>30</v>
      </c>
      <c r="D1320" t="s">
        <v>141</v>
      </c>
      <c r="E1320" t="s">
        <v>133</v>
      </c>
      <c r="F1320">
        <v>1985209</v>
      </c>
      <c r="G1320">
        <v>9861</v>
      </c>
      <c r="H1320">
        <f>Table14[[#This Row],[Size]]/1000</f>
        <v>9.8610000000000007</v>
      </c>
    </row>
    <row r="1321" spans="1:8" x14ac:dyDescent="0.2">
      <c r="A1321" s="1">
        <v>5</v>
      </c>
      <c r="B1321">
        <v>26</v>
      </c>
      <c r="C1321">
        <v>30</v>
      </c>
      <c r="D1321" t="s">
        <v>141</v>
      </c>
      <c r="E1321" t="s">
        <v>133</v>
      </c>
      <c r="F1321">
        <v>2066975</v>
      </c>
      <c r="G1321">
        <v>26879</v>
      </c>
      <c r="H1321">
        <f>Table14[[#This Row],[Size]]/1000</f>
        <v>26.879000000000001</v>
      </c>
    </row>
    <row r="1322" spans="1:8" x14ac:dyDescent="0.2">
      <c r="A1322" s="1">
        <v>5</v>
      </c>
      <c r="B1322">
        <v>26</v>
      </c>
      <c r="C1322">
        <v>30</v>
      </c>
      <c r="D1322" t="s">
        <v>141</v>
      </c>
      <c r="E1322" t="s">
        <v>133</v>
      </c>
      <c r="F1322">
        <v>2108943</v>
      </c>
      <c r="G1322">
        <v>13747</v>
      </c>
      <c r="H1322">
        <f>Table14[[#This Row],[Size]]/1000</f>
        <v>13.747</v>
      </c>
    </row>
    <row r="1323" spans="1:8" x14ac:dyDescent="0.2">
      <c r="A1323" s="1">
        <v>5</v>
      </c>
      <c r="B1323">
        <v>26</v>
      </c>
      <c r="C1323">
        <v>30</v>
      </c>
      <c r="D1323" t="s">
        <v>141</v>
      </c>
      <c r="E1323" t="s">
        <v>133</v>
      </c>
      <c r="F1323">
        <v>2153571</v>
      </c>
      <c r="G1323">
        <v>13747</v>
      </c>
      <c r="H1323">
        <f>Table14[[#This Row],[Size]]/1000</f>
        <v>13.747</v>
      </c>
    </row>
    <row r="1324" spans="1:8" x14ac:dyDescent="0.2">
      <c r="A1324" s="1">
        <v>5</v>
      </c>
      <c r="B1324">
        <v>26</v>
      </c>
      <c r="C1324">
        <v>30</v>
      </c>
      <c r="D1324" t="s">
        <v>141</v>
      </c>
      <c r="E1324" t="s">
        <v>133</v>
      </c>
      <c r="F1324">
        <v>2288044</v>
      </c>
      <c r="G1324">
        <v>7047</v>
      </c>
      <c r="H1324">
        <f>Table14[[#This Row],[Size]]/1000</f>
        <v>7.0469999999999997</v>
      </c>
    </row>
    <row r="1325" spans="1:8" x14ac:dyDescent="0.2">
      <c r="A1325" s="1">
        <v>5</v>
      </c>
      <c r="B1325">
        <v>26</v>
      </c>
      <c r="C1325">
        <v>30</v>
      </c>
      <c r="D1325" t="s">
        <v>141</v>
      </c>
      <c r="E1325" t="s">
        <v>133</v>
      </c>
      <c r="F1325">
        <v>2569360</v>
      </c>
      <c r="G1325">
        <v>11335</v>
      </c>
      <c r="H1325">
        <f>Table14[[#This Row],[Size]]/1000</f>
        <v>11.335000000000001</v>
      </c>
    </row>
    <row r="1326" spans="1:8" x14ac:dyDescent="0.2">
      <c r="A1326" s="1">
        <v>5</v>
      </c>
      <c r="B1326">
        <v>26</v>
      </c>
      <c r="C1326">
        <v>30</v>
      </c>
      <c r="D1326" t="s">
        <v>141</v>
      </c>
      <c r="E1326" t="s">
        <v>133</v>
      </c>
      <c r="F1326">
        <v>3712243</v>
      </c>
      <c r="G1326">
        <v>16226</v>
      </c>
      <c r="H1326">
        <f>Table14[[#This Row],[Size]]/1000</f>
        <v>16.225999999999999</v>
      </c>
    </row>
    <row r="1327" spans="1:8" x14ac:dyDescent="0.2">
      <c r="A1327" s="1">
        <v>5</v>
      </c>
      <c r="B1327">
        <v>26</v>
      </c>
      <c r="C1327">
        <v>30</v>
      </c>
      <c r="D1327" t="s">
        <v>141</v>
      </c>
      <c r="E1327" t="s">
        <v>133</v>
      </c>
      <c r="F1327">
        <v>4044867</v>
      </c>
      <c r="G1327">
        <v>16226</v>
      </c>
      <c r="H1327">
        <f>Table14[[#This Row],[Size]]/1000</f>
        <v>16.225999999999999</v>
      </c>
    </row>
    <row r="1328" spans="1:8" x14ac:dyDescent="0.2">
      <c r="A1328" s="1">
        <v>5</v>
      </c>
      <c r="B1328">
        <v>26</v>
      </c>
      <c r="C1328">
        <v>30</v>
      </c>
      <c r="D1328" t="s">
        <v>141</v>
      </c>
      <c r="E1328" t="s">
        <v>38</v>
      </c>
      <c r="F1328">
        <v>1424736</v>
      </c>
      <c r="G1328">
        <v>6511</v>
      </c>
      <c r="H1328">
        <f>Table14[[#This Row],[Size]]/1000</f>
        <v>6.5110000000000001</v>
      </c>
    </row>
    <row r="1329" spans="1:8" x14ac:dyDescent="0.2">
      <c r="A1329" s="1">
        <v>5</v>
      </c>
      <c r="B1329">
        <v>26</v>
      </c>
      <c r="C1329">
        <v>30</v>
      </c>
      <c r="D1329" t="s">
        <v>141</v>
      </c>
      <c r="E1329" t="s">
        <v>38</v>
      </c>
      <c r="F1329">
        <v>1611740</v>
      </c>
      <c r="G1329">
        <v>7516</v>
      </c>
      <c r="H1329">
        <f>Table14[[#This Row],[Size]]/1000</f>
        <v>7.516</v>
      </c>
    </row>
    <row r="1330" spans="1:8" x14ac:dyDescent="0.2">
      <c r="A1330" s="1">
        <v>5</v>
      </c>
      <c r="B1330">
        <v>26</v>
      </c>
      <c r="C1330">
        <v>30</v>
      </c>
      <c r="D1330" t="s">
        <v>141</v>
      </c>
      <c r="E1330" t="s">
        <v>38</v>
      </c>
      <c r="F1330">
        <v>1678184</v>
      </c>
      <c r="G1330">
        <v>16963</v>
      </c>
      <c r="H1330">
        <f>Table14[[#This Row],[Size]]/1000</f>
        <v>16.963000000000001</v>
      </c>
    </row>
    <row r="1331" spans="1:8" x14ac:dyDescent="0.2">
      <c r="A1331" s="1">
        <v>5</v>
      </c>
      <c r="B1331">
        <v>26</v>
      </c>
      <c r="C1331">
        <v>30</v>
      </c>
      <c r="D1331" t="s">
        <v>141</v>
      </c>
      <c r="E1331" t="s">
        <v>38</v>
      </c>
      <c r="F1331">
        <v>1852024</v>
      </c>
      <c r="G1331">
        <v>10330</v>
      </c>
      <c r="H1331">
        <f>Table14[[#This Row],[Size]]/1000</f>
        <v>10.33</v>
      </c>
    </row>
    <row r="1332" spans="1:8" x14ac:dyDescent="0.2">
      <c r="A1332" s="1">
        <v>5</v>
      </c>
      <c r="B1332">
        <v>26</v>
      </c>
      <c r="C1332">
        <v>30</v>
      </c>
      <c r="D1332" t="s">
        <v>141</v>
      </c>
      <c r="E1332" t="s">
        <v>38</v>
      </c>
      <c r="F1332">
        <v>1979738</v>
      </c>
      <c r="G1332">
        <v>7315</v>
      </c>
      <c r="H1332">
        <f>Table14[[#This Row],[Size]]/1000</f>
        <v>7.3150000000000004</v>
      </c>
    </row>
    <row r="1333" spans="1:8" x14ac:dyDescent="0.2">
      <c r="A1333" s="1">
        <v>5</v>
      </c>
      <c r="B1333">
        <v>26</v>
      </c>
      <c r="C1333">
        <v>30</v>
      </c>
      <c r="D1333" t="s">
        <v>141</v>
      </c>
      <c r="E1333" t="s">
        <v>38</v>
      </c>
      <c r="F1333">
        <v>2034718</v>
      </c>
      <c r="G1333">
        <v>5774</v>
      </c>
      <c r="H1333">
        <f>Table14[[#This Row],[Size]]/1000</f>
        <v>5.774</v>
      </c>
    </row>
    <row r="1334" spans="1:8" x14ac:dyDescent="0.2">
      <c r="A1334" s="1">
        <v>5</v>
      </c>
      <c r="B1334">
        <v>26</v>
      </c>
      <c r="C1334">
        <v>30</v>
      </c>
      <c r="D1334" t="s">
        <v>141</v>
      </c>
      <c r="E1334" t="s">
        <v>38</v>
      </c>
      <c r="F1334">
        <v>2076066</v>
      </c>
      <c r="G1334">
        <v>26879</v>
      </c>
      <c r="H1334">
        <f>Table14[[#This Row],[Size]]/1000</f>
        <v>26.879000000000001</v>
      </c>
    </row>
    <row r="1335" spans="1:8" x14ac:dyDescent="0.2">
      <c r="A1335" s="1">
        <v>5</v>
      </c>
      <c r="B1335">
        <v>26</v>
      </c>
      <c r="C1335">
        <v>30</v>
      </c>
      <c r="D1335" t="s">
        <v>141</v>
      </c>
      <c r="E1335" t="s">
        <v>38</v>
      </c>
      <c r="F1335">
        <v>2117147</v>
      </c>
      <c r="G1335">
        <v>13747</v>
      </c>
      <c r="H1335">
        <f>Table14[[#This Row],[Size]]/1000</f>
        <v>13.747</v>
      </c>
    </row>
    <row r="1336" spans="1:8" x14ac:dyDescent="0.2">
      <c r="A1336" s="1">
        <v>5</v>
      </c>
      <c r="B1336">
        <v>26</v>
      </c>
      <c r="C1336">
        <v>30</v>
      </c>
      <c r="D1336" t="s">
        <v>141</v>
      </c>
      <c r="E1336" t="s">
        <v>38</v>
      </c>
      <c r="F1336">
        <v>2280797</v>
      </c>
      <c r="G1336">
        <v>15154</v>
      </c>
      <c r="H1336">
        <f>Table14[[#This Row],[Size]]/1000</f>
        <v>15.154</v>
      </c>
    </row>
    <row r="1337" spans="1:8" x14ac:dyDescent="0.2">
      <c r="A1337" s="1">
        <v>5</v>
      </c>
      <c r="B1337">
        <v>26</v>
      </c>
      <c r="C1337">
        <v>30</v>
      </c>
      <c r="D1337" t="s">
        <v>141</v>
      </c>
      <c r="E1337" t="s">
        <v>38</v>
      </c>
      <c r="F1337">
        <v>2525860</v>
      </c>
      <c r="G1337">
        <v>6846</v>
      </c>
      <c r="H1337">
        <f>Table14[[#This Row],[Size]]/1000</f>
        <v>6.8460000000000001</v>
      </c>
    </row>
    <row r="1338" spans="1:8" x14ac:dyDescent="0.2">
      <c r="A1338" s="1">
        <v>5</v>
      </c>
      <c r="B1338">
        <v>26</v>
      </c>
      <c r="C1338">
        <v>30</v>
      </c>
      <c r="D1338" t="s">
        <v>141</v>
      </c>
      <c r="E1338" t="s">
        <v>38</v>
      </c>
      <c r="F1338">
        <v>2629959</v>
      </c>
      <c r="G1338">
        <v>8387</v>
      </c>
      <c r="H1338">
        <f>Table14[[#This Row],[Size]]/1000</f>
        <v>8.3870000000000005</v>
      </c>
    </row>
    <row r="1339" spans="1:8" x14ac:dyDescent="0.2">
      <c r="A1339" s="1">
        <v>5</v>
      </c>
      <c r="B1339">
        <v>26</v>
      </c>
      <c r="C1339">
        <v>30</v>
      </c>
      <c r="D1339" t="s">
        <v>141</v>
      </c>
      <c r="E1339" t="s">
        <v>38</v>
      </c>
      <c r="F1339">
        <v>3966487</v>
      </c>
      <c r="G1339">
        <v>16226</v>
      </c>
      <c r="H1339">
        <f>Table14[[#This Row],[Size]]/1000</f>
        <v>16.225999999999999</v>
      </c>
    </row>
    <row r="1340" spans="1:8" x14ac:dyDescent="0.2">
      <c r="A1340" s="1">
        <v>5</v>
      </c>
      <c r="B1340">
        <v>26</v>
      </c>
      <c r="C1340">
        <v>40</v>
      </c>
      <c r="D1340" t="s">
        <v>140</v>
      </c>
      <c r="E1340" t="s">
        <v>133</v>
      </c>
      <c r="F1340">
        <v>1534213</v>
      </c>
      <c r="G1340">
        <v>51736</v>
      </c>
      <c r="H1340">
        <f>Table14[[#This Row],[Size]]/1000</f>
        <v>51.735999999999997</v>
      </c>
    </row>
    <row r="1341" spans="1:8" x14ac:dyDescent="0.2">
      <c r="A1341" s="1">
        <v>5</v>
      </c>
      <c r="B1341">
        <v>26</v>
      </c>
      <c r="C1341">
        <v>40</v>
      </c>
      <c r="D1341" t="s">
        <v>140</v>
      </c>
      <c r="E1341" t="s">
        <v>133</v>
      </c>
      <c r="F1341">
        <v>1616251</v>
      </c>
      <c r="G1341">
        <v>15891</v>
      </c>
      <c r="H1341">
        <f>Table14[[#This Row],[Size]]/1000</f>
        <v>15.891</v>
      </c>
    </row>
    <row r="1342" spans="1:8" x14ac:dyDescent="0.2">
      <c r="A1342" s="1">
        <v>5</v>
      </c>
      <c r="B1342">
        <v>26</v>
      </c>
      <c r="C1342">
        <v>40</v>
      </c>
      <c r="D1342" t="s">
        <v>140</v>
      </c>
      <c r="E1342" t="s">
        <v>133</v>
      </c>
      <c r="F1342">
        <v>1777130</v>
      </c>
      <c r="G1342">
        <v>10062</v>
      </c>
      <c r="H1342">
        <f>Table14[[#This Row],[Size]]/1000</f>
        <v>10.061999999999999</v>
      </c>
    </row>
    <row r="1343" spans="1:8" x14ac:dyDescent="0.2">
      <c r="A1343" s="1">
        <v>5</v>
      </c>
      <c r="B1343">
        <v>26</v>
      </c>
      <c r="C1343">
        <v>40</v>
      </c>
      <c r="D1343" t="s">
        <v>140</v>
      </c>
      <c r="E1343" t="s">
        <v>133</v>
      </c>
      <c r="F1343">
        <v>1875954</v>
      </c>
      <c r="G1343">
        <v>6645</v>
      </c>
      <c r="H1343">
        <f>Table14[[#This Row],[Size]]/1000</f>
        <v>6.6449999999999996</v>
      </c>
    </row>
    <row r="1344" spans="1:8" x14ac:dyDescent="0.2">
      <c r="A1344" s="1">
        <v>5</v>
      </c>
      <c r="B1344">
        <v>26</v>
      </c>
      <c r="C1344">
        <v>40</v>
      </c>
      <c r="D1344" t="s">
        <v>140</v>
      </c>
      <c r="E1344" t="s">
        <v>133</v>
      </c>
      <c r="F1344">
        <v>1985184</v>
      </c>
      <c r="G1344">
        <v>9325</v>
      </c>
      <c r="H1344">
        <f>Table14[[#This Row],[Size]]/1000</f>
        <v>9.3249999999999993</v>
      </c>
    </row>
    <row r="1345" spans="1:8" x14ac:dyDescent="0.2">
      <c r="A1345" s="1">
        <v>5</v>
      </c>
      <c r="B1345">
        <v>26</v>
      </c>
      <c r="C1345">
        <v>40</v>
      </c>
      <c r="D1345" t="s">
        <v>140</v>
      </c>
      <c r="E1345" t="s">
        <v>133</v>
      </c>
      <c r="F1345">
        <v>2066666</v>
      </c>
      <c r="G1345">
        <v>22457</v>
      </c>
      <c r="H1345">
        <f>Table14[[#This Row],[Size]]/1000</f>
        <v>22.457000000000001</v>
      </c>
    </row>
    <row r="1346" spans="1:8" x14ac:dyDescent="0.2">
      <c r="A1346" s="1">
        <v>5</v>
      </c>
      <c r="B1346">
        <v>26</v>
      </c>
      <c r="C1346">
        <v>40</v>
      </c>
      <c r="D1346" t="s">
        <v>140</v>
      </c>
      <c r="E1346" t="s">
        <v>133</v>
      </c>
      <c r="F1346">
        <v>2108575</v>
      </c>
      <c r="G1346">
        <v>13412</v>
      </c>
      <c r="H1346">
        <f>Table14[[#This Row],[Size]]/1000</f>
        <v>13.412000000000001</v>
      </c>
    </row>
    <row r="1347" spans="1:8" x14ac:dyDescent="0.2">
      <c r="A1347" s="1">
        <v>5</v>
      </c>
      <c r="B1347">
        <v>26</v>
      </c>
      <c r="C1347">
        <v>40</v>
      </c>
      <c r="D1347" t="s">
        <v>140</v>
      </c>
      <c r="E1347" t="s">
        <v>133</v>
      </c>
      <c r="F1347">
        <v>2153556</v>
      </c>
      <c r="G1347">
        <v>13412</v>
      </c>
      <c r="H1347">
        <f>Table14[[#This Row],[Size]]/1000</f>
        <v>13.412000000000001</v>
      </c>
    </row>
    <row r="1348" spans="1:8" x14ac:dyDescent="0.2">
      <c r="A1348" s="1">
        <v>5</v>
      </c>
      <c r="B1348">
        <v>26</v>
      </c>
      <c r="C1348">
        <v>40</v>
      </c>
      <c r="D1348" t="s">
        <v>140</v>
      </c>
      <c r="E1348" t="s">
        <v>133</v>
      </c>
      <c r="F1348">
        <v>2288023</v>
      </c>
      <c r="G1348">
        <v>6645</v>
      </c>
      <c r="H1348">
        <f>Table14[[#This Row],[Size]]/1000</f>
        <v>6.6449999999999996</v>
      </c>
    </row>
    <row r="1349" spans="1:8" x14ac:dyDescent="0.2">
      <c r="A1349" s="1">
        <v>5</v>
      </c>
      <c r="B1349">
        <v>26</v>
      </c>
      <c r="C1349">
        <v>40</v>
      </c>
      <c r="D1349" t="s">
        <v>140</v>
      </c>
      <c r="E1349" t="s">
        <v>133</v>
      </c>
      <c r="F1349">
        <v>2569348</v>
      </c>
      <c r="G1349">
        <v>10866</v>
      </c>
      <c r="H1349">
        <f>Table14[[#This Row],[Size]]/1000</f>
        <v>10.866</v>
      </c>
    </row>
    <row r="1350" spans="1:8" x14ac:dyDescent="0.2">
      <c r="A1350" s="1">
        <v>5</v>
      </c>
      <c r="B1350">
        <v>26</v>
      </c>
      <c r="C1350">
        <v>40</v>
      </c>
      <c r="D1350" t="s">
        <v>140</v>
      </c>
      <c r="E1350" t="s">
        <v>133</v>
      </c>
      <c r="F1350">
        <v>3712228</v>
      </c>
      <c r="G1350">
        <v>15757</v>
      </c>
      <c r="H1350">
        <f>Table14[[#This Row],[Size]]/1000</f>
        <v>15.757</v>
      </c>
    </row>
    <row r="1351" spans="1:8" x14ac:dyDescent="0.2">
      <c r="A1351" s="1">
        <v>5</v>
      </c>
      <c r="B1351">
        <v>26</v>
      </c>
      <c r="C1351">
        <v>40</v>
      </c>
      <c r="D1351" t="s">
        <v>140</v>
      </c>
      <c r="E1351" t="s">
        <v>133</v>
      </c>
      <c r="F1351">
        <v>4044855</v>
      </c>
      <c r="G1351">
        <v>15757</v>
      </c>
      <c r="H1351">
        <f>Table14[[#This Row],[Size]]/1000</f>
        <v>15.757</v>
      </c>
    </row>
    <row r="1352" spans="1:8" x14ac:dyDescent="0.2">
      <c r="A1352" s="1">
        <v>5</v>
      </c>
      <c r="B1352">
        <v>26</v>
      </c>
      <c r="C1352">
        <v>40</v>
      </c>
      <c r="D1352" t="s">
        <v>140</v>
      </c>
      <c r="E1352" t="s">
        <v>38</v>
      </c>
      <c r="F1352">
        <v>1424724</v>
      </c>
      <c r="G1352">
        <v>39676</v>
      </c>
      <c r="H1352">
        <f>Table14[[#This Row],[Size]]/1000</f>
        <v>39.676000000000002</v>
      </c>
    </row>
    <row r="1353" spans="1:8" x14ac:dyDescent="0.2">
      <c r="A1353" s="1">
        <v>5</v>
      </c>
      <c r="B1353">
        <v>26</v>
      </c>
      <c r="C1353">
        <v>40</v>
      </c>
      <c r="D1353" t="s">
        <v>140</v>
      </c>
      <c r="E1353" t="s">
        <v>38</v>
      </c>
      <c r="F1353">
        <v>1611890</v>
      </c>
      <c r="G1353">
        <v>55287</v>
      </c>
      <c r="H1353">
        <f>Table14[[#This Row],[Size]]/1000</f>
        <v>55.286999999999999</v>
      </c>
    </row>
    <row r="1354" spans="1:8" x14ac:dyDescent="0.2">
      <c r="A1354" s="1">
        <v>5</v>
      </c>
      <c r="B1354">
        <v>26</v>
      </c>
      <c r="C1354">
        <v>40</v>
      </c>
      <c r="D1354" t="s">
        <v>140</v>
      </c>
      <c r="E1354" t="s">
        <v>38</v>
      </c>
      <c r="F1354">
        <v>1678177</v>
      </c>
      <c r="G1354">
        <v>16092</v>
      </c>
      <c r="H1354">
        <f>Table14[[#This Row],[Size]]/1000</f>
        <v>16.091999999999999</v>
      </c>
    </row>
    <row r="1355" spans="1:8" x14ac:dyDescent="0.2">
      <c r="A1355" s="1">
        <v>5</v>
      </c>
      <c r="B1355">
        <v>26</v>
      </c>
      <c r="C1355">
        <v>40</v>
      </c>
      <c r="D1355" t="s">
        <v>140</v>
      </c>
      <c r="E1355" t="s">
        <v>38</v>
      </c>
      <c r="F1355">
        <v>1852014</v>
      </c>
      <c r="G1355">
        <v>10062</v>
      </c>
      <c r="H1355">
        <f>Table14[[#This Row],[Size]]/1000</f>
        <v>10.061999999999999</v>
      </c>
    </row>
    <row r="1356" spans="1:8" x14ac:dyDescent="0.2">
      <c r="A1356" s="1">
        <v>5</v>
      </c>
      <c r="B1356">
        <v>26</v>
      </c>
      <c r="C1356">
        <v>40</v>
      </c>
      <c r="D1356" t="s">
        <v>140</v>
      </c>
      <c r="E1356" t="s">
        <v>38</v>
      </c>
      <c r="F1356">
        <v>1979737</v>
      </c>
      <c r="G1356">
        <v>6980</v>
      </c>
      <c r="H1356">
        <f>Table14[[#This Row],[Size]]/1000</f>
        <v>6.98</v>
      </c>
    </row>
    <row r="1357" spans="1:8" x14ac:dyDescent="0.2">
      <c r="A1357" s="1">
        <v>5</v>
      </c>
      <c r="B1357">
        <v>26</v>
      </c>
      <c r="C1357">
        <v>40</v>
      </c>
      <c r="D1357" t="s">
        <v>140</v>
      </c>
      <c r="E1357" t="s">
        <v>38</v>
      </c>
      <c r="F1357">
        <v>2034396</v>
      </c>
      <c r="G1357">
        <v>21318</v>
      </c>
      <c r="H1357">
        <f>Table14[[#This Row],[Size]]/1000</f>
        <v>21.318000000000001</v>
      </c>
    </row>
    <row r="1358" spans="1:8" x14ac:dyDescent="0.2">
      <c r="A1358" s="1">
        <v>5</v>
      </c>
      <c r="B1358">
        <v>26</v>
      </c>
      <c r="C1358">
        <v>40</v>
      </c>
      <c r="D1358" t="s">
        <v>140</v>
      </c>
      <c r="E1358" t="s">
        <v>38</v>
      </c>
      <c r="F1358">
        <v>2076042</v>
      </c>
      <c r="G1358">
        <v>26075</v>
      </c>
      <c r="H1358">
        <f>Table14[[#This Row],[Size]]/1000</f>
        <v>26.074999999999999</v>
      </c>
    </row>
    <row r="1359" spans="1:8" x14ac:dyDescent="0.2">
      <c r="A1359" s="1">
        <v>5</v>
      </c>
      <c r="B1359">
        <v>26</v>
      </c>
      <c r="C1359">
        <v>40</v>
      </c>
      <c r="D1359" t="s">
        <v>140</v>
      </c>
      <c r="E1359" t="s">
        <v>38</v>
      </c>
      <c r="F1359">
        <v>2117131</v>
      </c>
      <c r="G1359">
        <v>13412</v>
      </c>
      <c r="H1359">
        <f>Table14[[#This Row],[Size]]/1000</f>
        <v>13.412000000000001</v>
      </c>
    </row>
    <row r="1360" spans="1:8" x14ac:dyDescent="0.2">
      <c r="A1360" s="1">
        <v>5</v>
      </c>
      <c r="B1360">
        <v>26</v>
      </c>
      <c r="C1360">
        <v>40</v>
      </c>
      <c r="D1360" t="s">
        <v>140</v>
      </c>
      <c r="E1360" t="s">
        <v>38</v>
      </c>
      <c r="F1360">
        <v>2279995</v>
      </c>
      <c r="G1360">
        <v>14618</v>
      </c>
      <c r="H1360">
        <f>Table14[[#This Row],[Size]]/1000</f>
        <v>14.618</v>
      </c>
    </row>
    <row r="1361" spans="1:8" x14ac:dyDescent="0.2">
      <c r="A1361" s="1">
        <v>5</v>
      </c>
      <c r="B1361">
        <v>26</v>
      </c>
      <c r="C1361">
        <v>40</v>
      </c>
      <c r="D1361" t="s">
        <v>140</v>
      </c>
      <c r="E1361" t="s">
        <v>38</v>
      </c>
      <c r="F1361">
        <v>2525845</v>
      </c>
      <c r="G1361">
        <v>6444</v>
      </c>
      <c r="H1361">
        <f>Table14[[#This Row],[Size]]/1000</f>
        <v>6.444</v>
      </c>
    </row>
    <row r="1362" spans="1:8" x14ac:dyDescent="0.2">
      <c r="A1362" s="1">
        <v>5</v>
      </c>
      <c r="B1362">
        <v>26</v>
      </c>
      <c r="C1362">
        <v>40</v>
      </c>
      <c r="D1362" t="s">
        <v>140</v>
      </c>
      <c r="E1362" t="s">
        <v>38</v>
      </c>
      <c r="F1362">
        <v>2629951</v>
      </c>
      <c r="G1362">
        <v>8052</v>
      </c>
      <c r="H1362">
        <f>Table14[[#This Row],[Size]]/1000</f>
        <v>8.0519999999999996</v>
      </c>
    </row>
    <row r="1363" spans="1:8" x14ac:dyDescent="0.2">
      <c r="A1363" s="1">
        <v>5</v>
      </c>
      <c r="B1363">
        <v>26</v>
      </c>
      <c r="C1363">
        <v>40</v>
      </c>
      <c r="D1363" t="s">
        <v>140</v>
      </c>
      <c r="E1363" t="s">
        <v>38</v>
      </c>
      <c r="F1363">
        <v>3966459</v>
      </c>
      <c r="G1363">
        <v>15757</v>
      </c>
      <c r="H1363">
        <f>Table14[[#This Row],[Size]]/1000</f>
        <v>15.757</v>
      </c>
    </row>
    <row r="1364" spans="1:8" x14ac:dyDescent="0.2">
      <c r="A1364" s="1">
        <v>5</v>
      </c>
      <c r="B1364">
        <v>26</v>
      </c>
      <c r="C1364">
        <v>40</v>
      </c>
      <c r="D1364" t="s">
        <v>146</v>
      </c>
      <c r="E1364" t="s">
        <v>133</v>
      </c>
      <c r="F1364">
        <v>1533924</v>
      </c>
      <c r="G1364">
        <v>8052</v>
      </c>
      <c r="H1364">
        <f>Table14[[#This Row],[Size]]/1000</f>
        <v>8.0519999999999996</v>
      </c>
    </row>
    <row r="1365" spans="1:8" x14ac:dyDescent="0.2">
      <c r="A1365" s="1">
        <v>5</v>
      </c>
      <c r="B1365">
        <v>26</v>
      </c>
      <c r="C1365">
        <v>40</v>
      </c>
      <c r="D1365" t="s">
        <v>146</v>
      </c>
      <c r="E1365" t="s">
        <v>133</v>
      </c>
      <c r="F1365">
        <v>1617132</v>
      </c>
      <c r="G1365">
        <v>12206</v>
      </c>
      <c r="H1365">
        <f>Table14[[#This Row],[Size]]/1000</f>
        <v>12.206</v>
      </c>
    </row>
    <row r="1366" spans="1:8" x14ac:dyDescent="0.2">
      <c r="A1366" s="1">
        <v>5</v>
      </c>
      <c r="B1366">
        <v>26</v>
      </c>
      <c r="C1366">
        <v>40</v>
      </c>
      <c r="D1366" t="s">
        <v>146</v>
      </c>
      <c r="E1366" t="s">
        <v>133</v>
      </c>
      <c r="F1366">
        <v>1777058</v>
      </c>
      <c r="G1366">
        <v>10397</v>
      </c>
      <c r="H1366">
        <f>Table14[[#This Row],[Size]]/1000</f>
        <v>10.397</v>
      </c>
    </row>
    <row r="1367" spans="1:8" x14ac:dyDescent="0.2">
      <c r="A1367" s="1">
        <v>5</v>
      </c>
      <c r="B1367">
        <v>26</v>
      </c>
      <c r="C1367">
        <v>40</v>
      </c>
      <c r="D1367" t="s">
        <v>146</v>
      </c>
      <c r="E1367" t="s">
        <v>133</v>
      </c>
      <c r="F1367">
        <v>1875893</v>
      </c>
      <c r="G1367">
        <v>8119</v>
      </c>
      <c r="H1367">
        <f>Table14[[#This Row],[Size]]/1000</f>
        <v>8.1189999999999998</v>
      </c>
    </row>
    <row r="1368" spans="1:8" x14ac:dyDescent="0.2">
      <c r="A1368" s="1">
        <v>5</v>
      </c>
      <c r="B1368">
        <v>26</v>
      </c>
      <c r="C1368">
        <v>40</v>
      </c>
      <c r="D1368" t="s">
        <v>146</v>
      </c>
      <c r="E1368" t="s">
        <v>133</v>
      </c>
      <c r="F1368">
        <v>1985837</v>
      </c>
      <c r="G1368">
        <v>5908</v>
      </c>
      <c r="H1368">
        <f>Table14[[#This Row],[Size]]/1000</f>
        <v>5.9080000000000004</v>
      </c>
    </row>
    <row r="1369" spans="1:8" x14ac:dyDescent="0.2">
      <c r="A1369" s="1">
        <v>5</v>
      </c>
      <c r="B1369">
        <v>26</v>
      </c>
      <c r="C1369">
        <v>40</v>
      </c>
      <c r="D1369" t="s">
        <v>146</v>
      </c>
      <c r="E1369" t="s">
        <v>133</v>
      </c>
      <c r="F1369">
        <v>2066891</v>
      </c>
      <c r="G1369">
        <v>27013</v>
      </c>
      <c r="H1369">
        <f>Table14[[#This Row],[Size]]/1000</f>
        <v>27.013000000000002</v>
      </c>
    </row>
    <row r="1370" spans="1:8" x14ac:dyDescent="0.2">
      <c r="A1370" s="1">
        <v>5</v>
      </c>
      <c r="B1370">
        <v>26</v>
      </c>
      <c r="C1370">
        <v>40</v>
      </c>
      <c r="D1370" t="s">
        <v>146</v>
      </c>
      <c r="E1370" t="s">
        <v>133</v>
      </c>
      <c r="F1370">
        <v>2108859</v>
      </c>
      <c r="G1370">
        <v>13747</v>
      </c>
      <c r="H1370">
        <f>Table14[[#This Row],[Size]]/1000</f>
        <v>13.747</v>
      </c>
    </row>
    <row r="1371" spans="1:8" x14ac:dyDescent="0.2">
      <c r="A1371" s="1">
        <v>5</v>
      </c>
      <c r="B1371">
        <v>26</v>
      </c>
      <c r="C1371">
        <v>40</v>
      </c>
      <c r="D1371" t="s">
        <v>146</v>
      </c>
      <c r="E1371" t="s">
        <v>133</v>
      </c>
      <c r="F1371">
        <v>2153487</v>
      </c>
      <c r="G1371">
        <v>13747</v>
      </c>
      <c r="H1371">
        <f>Table14[[#This Row],[Size]]/1000</f>
        <v>13.747</v>
      </c>
    </row>
    <row r="1372" spans="1:8" x14ac:dyDescent="0.2">
      <c r="A1372" s="1">
        <v>5</v>
      </c>
      <c r="B1372">
        <v>26</v>
      </c>
      <c r="C1372">
        <v>40</v>
      </c>
      <c r="D1372" t="s">
        <v>146</v>
      </c>
      <c r="E1372" t="s">
        <v>133</v>
      </c>
      <c r="F1372">
        <v>2287957</v>
      </c>
      <c r="G1372">
        <v>7114</v>
      </c>
      <c r="H1372">
        <f>Table14[[#This Row],[Size]]/1000</f>
        <v>7.1139999999999999</v>
      </c>
    </row>
    <row r="1373" spans="1:8" x14ac:dyDescent="0.2">
      <c r="A1373" s="1">
        <v>5</v>
      </c>
      <c r="B1373">
        <v>26</v>
      </c>
      <c r="C1373">
        <v>40</v>
      </c>
      <c r="D1373" t="s">
        <v>146</v>
      </c>
      <c r="E1373" t="s">
        <v>133</v>
      </c>
      <c r="F1373">
        <v>2569843</v>
      </c>
      <c r="G1373">
        <v>5908</v>
      </c>
      <c r="H1373">
        <f>Table14[[#This Row],[Size]]/1000</f>
        <v>5.9080000000000004</v>
      </c>
    </row>
    <row r="1374" spans="1:8" x14ac:dyDescent="0.2">
      <c r="A1374" s="1">
        <v>5</v>
      </c>
      <c r="B1374">
        <v>26</v>
      </c>
      <c r="C1374">
        <v>40</v>
      </c>
      <c r="D1374" t="s">
        <v>146</v>
      </c>
      <c r="E1374" t="s">
        <v>133</v>
      </c>
      <c r="F1374">
        <v>3712166</v>
      </c>
      <c r="G1374">
        <v>16226</v>
      </c>
      <c r="H1374">
        <f>Table14[[#This Row],[Size]]/1000</f>
        <v>16.225999999999999</v>
      </c>
    </row>
    <row r="1375" spans="1:8" x14ac:dyDescent="0.2">
      <c r="A1375" s="1">
        <v>5</v>
      </c>
      <c r="B1375">
        <v>26</v>
      </c>
      <c r="C1375">
        <v>40</v>
      </c>
      <c r="D1375" t="s">
        <v>146</v>
      </c>
      <c r="E1375" t="s">
        <v>133</v>
      </c>
      <c r="F1375">
        <v>4044784</v>
      </c>
      <c r="G1375">
        <v>16226</v>
      </c>
      <c r="H1375">
        <f>Table14[[#This Row],[Size]]/1000</f>
        <v>16.225999999999999</v>
      </c>
    </row>
    <row r="1376" spans="1:8" x14ac:dyDescent="0.2">
      <c r="A1376" s="1">
        <v>5</v>
      </c>
      <c r="B1376">
        <v>26</v>
      </c>
      <c r="C1376">
        <v>40</v>
      </c>
      <c r="D1376" t="s">
        <v>146</v>
      </c>
      <c r="E1376" t="s">
        <v>38</v>
      </c>
      <c r="F1376">
        <v>1424749</v>
      </c>
      <c r="G1376">
        <v>6712</v>
      </c>
      <c r="H1376">
        <f>Table14[[#This Row],[Size]]/1000</f>
        <v>6.7119999999999997</v>
      </c>
    </row>
    <row r="1377" spans="1:8" x14ac:dyDescent="0.2">
      <c r="A1377" s="1">
        <v>5</v>
      </c>
      <c r="B1377">
        <v>26</v>
      </c>
      <c r="C1377">
        <v>40</v>
      </c>
      <c r="D1377" t="s">
        <v>146</v>
      </c>
      <c r="E1377" t="s">
        <v>38</v>
      </c>
      <c r="F1377">
        <v>1611751</v>
      </c>
      <c r="G1377">
        <v>7449</v>
      </c>
      <c r="H1377">
        <f>Table14[[#This Row],[Size]]/1000</f>
        <v>7.4489999999999998</v>
      </c>
    </row>
    <row r="1378" spans="1:8" x14ac:dyDescent="0.2">
      <c r="A1378" s="1">
        <v>5</v>
      </c>
      <c r="B1378">
        <v>26</v>
      </c>
      <c r="C1378">
        <v>40</v>
      </c>
      <c r="D1378" t="s">
        <v>146</v>
      </c>
      <c r="E1378" t="s">
        <v>38</v>
      </c>
      <c r="F1378">
        <v>1678736</v>
      </c>
      <c r="G1378">
        <v>5774</v>
      </c>
      <c r="H1378">
        <f>Table14[[#This Row],[Size]]/1000</f>
        <v>5.774</v>
      </c>
    </row>
    <row r="1379" spans="1:8" x14ac:dyDescent="0.2">
      <c r="A1379" s="1">
        <v>5</v>
      </c>
      <c r="B1379">
        <v>26</v>
      </c>
      <c r="C1379">
        <v>40</v>
      </c>
      <c r="D1379" t="s">
        <v>146</v>
      </c>
      <c r="E1379" t="s">
        <v>38</v>
      </c>
      <c r="F1379">
        <v>1852034</v>
      </c>
      <c r="G1379">
        <v>10397</v>
      </c>
      <c r="H1379">
        <f>Table14[[#This Row],[Size]]/1000</f>
        <v>10.397</v>
      </c>
    </row>
    <row r="1380" spans="1:8" x14ac:dyDescent="0.2">
      <c r="A1380" s="1">
        <v>5</v>
      </c>
      <c r="B1380">
        <v>26</v>
      </c>
      <c r="C1380">
        <v>40</v>
      </c>
      <c r="D1380" t="s">
        <v>146</v>
      </c>
      <c r="E1380" t="s">
        <v>38</v>
      </c>
      <c r="F1380">
        <v>1979750</v>
      </c>
      <c r="G1380">
        <v>7315</v>
      </c>
      <c r="H1380">
        <f>Table14[[#This Row],[Size]]/1000</f>
        <v>7.3150000000000004</v>
      </c>
    </row>
    <row r="1381" spans="1:8" x14ac:dyDescent="0.2">
      <c r="A1381" s="1">
        <v>5</v>
      </c>
      <c r="B1381">
        <v>26</v>
      </c>
      <c r="C1381">
        <v>40</v>
      </c>
      <c r="D1381" t="s">
        <v>146</v>
      </c>
      <c r="E1381" t="s">
        <v>38</v>
      </c>
      <c r="F1381">
        <v>2034734</v>
      </c>
      <c r="G1381">
        <v>5774</v>
      </c>
      <c r="H1381">
        <f>Table14[[#This Row],[Size]]/1000</f>
        <v>5.774</v>
      </c>
    </row>
    <row r="1382" spans="1:8" x14ac:dyDescent="0.2">
      <c r="A1382" s="1">
        <v>5</v>
      </c>
      <c r="B1382">
        <v>26</v>
      </c>
      <c r="C1382">
        <v>40</v>
      </c>
      <c r="D1382" t="s">
        <v>146</v>
      </c>
      <c r="E1382" t="s">
        <v>38</v>
      </c>
      <c r="F1382">
        <v>2076061</v>
      </c>
      <c r="G1382">
        <v>27013</v>
      </c>
      <c r="H1382">
        <f>Table14[[#This Row],[Size]]/1000</f>
        <v>27.013000000000002</v>
      </c>
    </row>
    <row r="1383" spans="1:8" x14ac:dyDescent="0.2">
      <c r="A1383" s="1">
        <v>5</v>
      </c>
      <c r="B1383">
        <v>26</v>
      </c>
      <c r="C1383">
        <v>40</v>
      </c>
      <c r="D1383" t="s">
        <v>146</v>
      </c>
      <c r="E1383" t="s">
        <v>38</v>
      </c>
      <c r="F1383">
        <v>2117151</v>
      </c>
      <c r="G1383">
        <v>13747</v>
      </c>
      <c r="H1383">
        <f>Table14[[#This Row],[Size]]/1000</f>
        <v>13.747</v>
      </c>
    </row>
    <row r="1384" spans="1:8" x14ac:dyDescent="0.2">
      <c r="A1384" s="1">
        <v>5</v>
      </c>
      <c r="B1384">
        <v>26</v>
      </c>
      <c r="C1384">
        <v>40</v>
      </c>
      <c r="D1384" t="s">
        <v>146</v>
      </c>
      <c r="E1384" t="s">
        <v>38</v>
      </c>
      <c r="F1384">
        <v>2280016</v>
      </c>
      <c r="G1384">
        <v>15087</v>
      </c>
      <c r="H1384">
        <f>Table14[[#This Row],[Size]]/1000</f>
        <v>15.087</v>
      </c>
    </row>
    <row r="1385" spans="1:8" x14ac:dyDescent="0.2">
      <c r="A1385" s="1">
        <v>5</v>
      </c>
      <c r="B1385">
        <v>26</v>
      </c>
      <c r="C1385">
        <v>40</v>
      </c>
      <c r="D1385" t="s">
        <v>146</v>
      </c>
      <c r="E1385" t="s">
        <v>38</v>
      </c>
      <c r="F1385">
        <v>2526752</v>
      </c>
      <c r="G1385">
        <v>6176</v>
      </c>
      <c r="H1385">
        <f>Table14[[#This Row],[Size]]/1000</f>
        <v>6.1760000000000002</v>
      </c>
    </row>
    <row r="1386" spans="1:8" x14ac:dyDescent="0.2">
      <c r="A1386" s="1">
        <v>5</v>
      </c>
      <c r="B1386">
        <v>26</v>
      </c>
      <c r="C1386">
        <v>40</v>
      </c>
      <c r="D1386" t="s">
        <v>146</v>
      </c>
      <c r="E1386" t="s">
        <v>38</v>
      </c>
      <c r="F1386">
        <v>2630726</v>
      </c>
      <c r="G1386">
        <v>8454</v>
      </c>
      <c r="H1386">
        <f>Table14[[#This Row],[Size]]/1000</f>
        <v>8.4540000000000006</v>
      </c>
    </row>
    <row r="1387" spans="1:8" x14ac:dyDescent="0.2">
      <c r="A1387" s="1">
        <v>5</v>
      </c>
      <c r="B1387">
        <v>26</v>
      </c>
      <c r="C1387">
        <v>40</v>
      </c>
      <c r="D1387" t="s">
        <v>146</v>
      </c>
      <c r="E1387" t="s">
        <v>38</v>
      </c>
      <c r="F1387">
        <v>3966478</v>
      </c>
      <c r="G1387">
        <v>16226</v>
      </c>
      <c r="H1387">
        <f>Table14[[#This Row],[Size]]/1000</f>
        <v>16.225999999999999</v>
      </c>
    </row>
    <row r="1388" spans="1:8" x14ac:dyDescent="0.2">
      <c r="A1388" s="1">
        <v>5</v>
      </c>
      <c r="B1388">
        <v>26</v>
      </c>
      <c r="C1388">
        <v>40</v>
      </c>
      <c r="D1388" t="s">
        <v>141</v>
      </c>
      <c r="E1388" t="s">
        <v>133</v>
      </c>
      <c r="F1388">
        <v>1533677</v>
      </c>
      <c r="G1388">
        <v>33780</v>
      </c>
      <c r="H1388">
        <f>Table14[[#This Row],[Size]]/1000</f>
        <v>33.78</v>
      </c>
    </row>
    <row r="1389" spans="1:8" x14ac:dyDescent="0.2">
      <c r="A1389" s="1">
        <v>5</v>
      </c>
      <c r="B1389">
        <v>26</v>
      </c>
      <c r="C1389">
        <v>40</v>
      </c>
      <c r="D1389" t="s">
        <v>141</v>
      </c>
      <c r="E1389" t="s">
        <v>133</v>
      </c>
      <c r="F1389">
        <v>1616032</v>
      </c>
      <c r="G1389">
        <v>9057</v>
      </c>
      <c r="H1389">
        <f>Table14[[#This Row],[Size]]/1000</f>
        <v>9.0570000000000004</v>
      </c>
    </row>
    <row r="1390" spans="1:8" x14ac:dyDescent="0.2">
      <c r="A1390" s="1">
        <v>5</v>
      </c>
      <c r="B1390">
        <v>26</v>
      </c>
      <c r="C1390">
        <v>40</v>
      </c>
      <c r="D1390" t="s">
        <v>141</v>
      </c>
      <c r="E1390" t="s">
        <v>133</v>
      </c>
      <c r="F1390">
        <v>1776702</v>
      </c>
      <c r="G1390">
        <v>17030</v>
      </c>
      <c r="H1390">
        <f>Table14[[#This Row],[Size]]/1000</f>
        <v>17.03</v>
      </c>
    </row>
    <row r="1391" spans="1:8" x14ac:dyDescent="0.2">
      <c r="A1391" s="1">
        <v>5</v>
      </c>
      <c r="B1391">
        <v>26</v>
      </c>
      <c r="C1391">
        <v>40</v>
      </c>
      <c r="D1391" t="s">
        <v>141</v>
      </c>
      <c r="E1391" t="s">
        <v>133</v>
      </c>
      <c r="F1391">
        <v>1875568</v>
      </c>
      <c r="G1391">
        <v>21184</v>
      </c>
      <c r="H1391">
        <f>Table14[[#This Row],[Size]]/1000</f>
        <v>21.184000000000001</v>
      </c>
    </row>
    <row r="1392" spans="1:8" x14ac:dyDescent="0.2">
      <c r="A1392" s="1">
        <v>5</v>
      </c>
      <c r="B1392">
        <v>26</v>
      </c>
      <c r="C1392">
        <v>40</v>
      </c>
      <c r="D1392" t="s">
        <v>141</v>
      </c>
      <c r="E1392" t="s">
        <v>133</v>
      </c>
      <c r="F1392">
        <v>1984944</v>
      </c>
      <c r="G1392">
        <v>5975</v>
      </c>
      <c r="H1392">
        <f>Table14[[#This Row],[Size]]/1000</f>
        <v>5.9749999999999996</v>
      </c>
    </row>
    <row r="1393" spans="1:8" x14ac:dyDescent="0.2">
      <c r="A1393" s="1">
        <v>5</v>
      </c>
      <c r="B1393">
        <v>26</v>
      </c>
      <c r="C1393">
        <v>40</v>
      </c>
      <c r="D1393" t="s">
        <v>141</v>
      </c>
      <c r="E1393" t="s">
        <v>133</v>
      </c>
      <c r="F1393">
        <v>2066079</v>
      </c>
      <c r="G1393">
        <v>9392</v>
      </c>
      <c r="H1393">
        <f>Table14[[#This Row],[Size]]/1000</f>
        <v>9.3919999999999995</v>
      </c>
    </row>
    <row r="1394" spans="1:8" x14ac:dyDescent="0.2">
      <c r="A1394" s="1">
        <v>5</v>
      </c>
      <c r="B1394">
        <v>26</v>
      </c>
      <c r="C1394">
        <v>40</v>
      </c>
      <c r="D1394" t="s">
        <v>141</v>
      </c>
      <c r="E1394" t="s">
        <v>133</v>
      </c>
      <c r="F1394">
        <v>2108068</v>
      </c>
      <c r="G1394">
        <v>6980</v>
      </c>
      <c r="H1394">
        <f>Table14[[#This Row],[Size]]/1000</f>
        <v>6.98</v>
      </c>
    </row>
    <row r="1395" spans="1:8" x14ac:dyDescent="0.2">
      <c r="A1395" s="1">
        <v>5</v>
      </c>
      <c r="B1395">
        <v>26</v>
      </c>
      <c r="C1395">
        <v>40</v>
      </c>
      <c r="D1395" t="s">
        <v>141</v>
      </c>
      <c r="E1395" t="s">
        <v>133</v>
      </c>
      <c r="F1395">
        <v>2153050</v>
      </c>
      <c r="G1395">
        <v>6980</v>
      </c>
      <c r="H1395">
        <f>Table14[[#This Row],[Size]]/1000</f>
        <v>6.98</v>
      </c>
    </row>
    <row r="1396" spans="1:8" x14ac:dyDescent="0.2">
      <c r="A1396" s="1">
        <v>5</v>
      </c>
      <c r="B1396">
        <v>26</v>
      </c>
      <c r="C1396">
        <v>40</v>
      </c>
      <c r="D1396" t="s">
        <v>141</v>
      </c>
      <c r="E1396" t="s">
        <v>133</v>
      </c>
      <c r="F1396">
        <v>2287578</v>
      </c>
      <c r="G1396">
        <v>13613</v>
      </c>
      <c r="H1396">
        <f>Table14[[#This Row],[Size]]/1000</f>
        <v>13.613</v>
      </c>
    </row>
    <row r="1397" spans="1:8" x14ac:dyDescent="0.2">
      <c r="A1397" s="1">
        <v>5</v>
      </c>
      <c r="B1397">
        <v>26</v>
      </c>
      <c r="C1397">
        <v>40</v>
      </c>
      <c r="D1397" t="s">
        <v>141</v>
      </c>
      <c r="E1397" t="s">
        <v>133</v>
      </c>
      <c r="F1397">
        <v>2568940</v>
      </c>
      <c r="G1397">
        <v>5975</v>
      </c>
      <c r="H1397">
        <f>Table14[[#This Row],[Size]]/1000</f>
        <v>5.9749999999999996</v>
      </c>
    </row>
    <row r="1398" spans="1:8" x14ac:dyDescent="0.2">
      <c r="A1398" s="1">
        <v>5</v>
      </c>
      <c r="B1398">
        <v>26</v>
      </c>
      <c r="C1398">
        <v>40</v>
      </c>
      <c r="D1398" t="s">
        <v>141</v>
      </c>
      <c r="E1398" t="s">
        <v>133</v>
      </c>
      <c r="F1398">
        <v>3711719</v>
      </c>
      <c r="G1398">
        <v>9392</v>
      </c>
      <c r="H1398">
        <f>Table14[[#This Row],[Size]]/1000</f>
        <v>9.3919999999999995</v>
      </c>
    </row>
    <row r="1399" spans="1:8" x14ac:dyDescent="0.2">
      <c r="A1399" s="1">
        <v>5</v>
      </c>
      <c r="B1399">
        <v>26</v>
      </c>
      <c r="C1399">
        <v>40</v>
      </c>
      <c r="D1399" t="s">
        <v>141</v>
      </c>
      <c r="E1399" t="s">
        <v>133</v>
      </c>
      <c r="F1399">
        <v>4044348</v>
      </c>
      <c r="G1399">
        <v>9392</v>
      </c>
      <c r="H1399">
        <f>Table14[[#This Row],[Size]]/1000</f>
        <v>9.3919999999999995</v>
      </c>
    </row>
    <row r="1400" spans="1:8" x14ac:dyDescent="0.2">
      <c r="A1400" s="1">
        <v>5</v>
      </c>
      <c r="B1400">
        <v>26</v>
      </c>
      <c r="C1400">
        <v>40</v>
      </c>
      <c r="D1400" t="s">
        <v>141</v>
      </c>
      <c r="E1400" t="s">
        <v>38</v>
      </c>
      <c r="F1400">
        <v>1424393</v>
      </c>
      <c r="G1400">
        <v>21117</v>
      </c>
      <c r="H1400">
        <f>Table14[[#This Row],[Size]]/1000</f>
        <v>21.117000000000001</v>
      </c>
    </row>
    <row r="1401" spans="1:8" x14ac:dyDescent="0.2">
      <c r="A1401" s="1">
        <v>5</v>
      </c>
      <c r="B1401">
        <v>26</v>
      </c>
      <c r="C1401">
        <v>40</v>
      </c>
      <c r="D1401" t="s">
        <v>141</v>
      </c>
      <c r="E1401" t="s">
        <v>38</v>
      </c>
      <c r="F1401">
        <v>1611387</v>
      </c>
      <c r="G1401">
        <v>29961</v>
      </c>
      <c r="H1401">
        <f>Table14[[#This Row],[Size]]/1000</f>
        <v>29.960999999999999</v>
      </c>
    </row>
    <row r="1402" spans="1:8" x14ac:dyDescent="0.2">
      <c r="A1402" s="1">
        <v>5</v>
      </c>
      <c r="B1402">
        <v>26</v>
      </c>
      <c r="C1402">
        <v>40</v>
      </c>
      <c r="D1402" t="s">
        <v>141</v>
      </c>
      <c r="E1402" t="s">
        <v>38</v>
      </c>
      <c r="F1402">
        <v>1677850</v>
      </c>
      <c r="G1402">
        <v>5774</v>
      </c>
      <c r="H1402">
        <f>Table14[[#This Row],[Size]]/1000</f>
        <v>5.774</v>
      </c>
    </row>
    <row r="1403" spans="1:8" x14ac:dyDescent="0.2">
      <c r="A1403" s="1">
        <v>5</v>
      </c>
      <c r="B1403">
        <v>26</v>
      </c>
      <c r="C1403">
        <v>40</v>
      </c>
      <c r="D1403" t="s">
        <v>141</v>
      </c>
      <c r="E1403" t="s">
        <v>38</v>
      </c>
      <c r="F1403">
        <v>1851700</v>
      </c>
      <c r="G1403">
        <v>17030</v>
      </c>
      <c r="H1403">
        <f>Table14[[#This Row],[Size]]/1000</f>
        <v>17.03</v>
      </c>
    </row>
    <row r="1404" spans="1:8" x14ac:dyDescent="0.2">
      <c r="A1404" s="1">
        <v>5</v>
      </c>
      <c r="B1404">
        <v>26</v>
      </c>
      <c r="C1404">
        <v>40</v>
      </c>
      <c r="D1404" t="s">
        <v>141</v>
      </c>
      <c r="E1404" t="s">
        <v>38</v>
      </c>
      <c r="F1404">
        <v>1979390</v>
      </c>
      <c r="G1404">
        <v>13814</v>
      </c>
      <c r="H1404">
        <f>Table14[[#This Row],[Size]]/1000</f>
        <v>13.814</v>
      </c>
    </row>
    <row r="1405" spans="1:8" x14ac:dyDescent="0.2">
      <c r="A1405" s="1">
        <v>5</v>
      </c>
      <c r="B1405">
        <v>26</v>
      </c>
      <c r="C1405">
        <v>40</v>
      </c>
      <c r="D1405" t="s">
        <v>141</v>
      </c>
      <c r="E1405" t="s">
        <v>38</v>
      </c>
      <c r="F1405">
        <v>2033963</v>
      </c>
      <c r="G1405">
        <v>8722</v>
      </c>
      <c r="H1405">
        <f>Table14[[#This Row],[Size]]/1000</f>
        <v>8.7219999999999995</v>
      </c>
    </row>
    <row r="1406" spans="1:8" x14ac:dyDescent="0.2">
      <c r="A1406" s="1">
        <v>5</v>
      </c>
      <c r="B1406">
        <v>26</v>
      </c>
      <c r="C1406">
        <v>40</v>
      </c>
      <c r="D1406" t="s">
        <v>141</v>
      </c>
      <c r="E1406" t="s">
        <v>38</v>
      </c>
      <c r="F1406">
        <v>2075634</v>
      </c>
      <c r="G1406">
        <v>13144</v>
      </c>
      <c r="H1406">
        <f>Table14[[#This Row],[Size]]/1000</f>
        <v>13.144</v>
      </c>
    </row>
    <row r="1407" spans="1:8" x14ac:dyDescent="0.2">
      <c r="A1407" s="1">
        <v>5</v>
      </c>
      <c r="B1407">
        <v>26</v>
      </c>
      <c r="C1407">
        <v>40</v>
      </c>
      <c r="D1407" t="s">
        <v>141</v>
      </c>
      <c r="E1407" t="s">
        <v>38</v>
      </c>
      <c r="F1407">
        <v>2116731</v>
      </c>
      <c r="G1407">
        <v>6980</v>
      </c>
      <c r="H1407">
        <f>Table14[[#This Row],[Size]]/1000</f>
        <v>6.98</v>
      </c>
    </row>
    <row r="1408" spans="1:8" x14ac:dyDescent="0.2">
      <c r="A1408" s="1">
        <v>5</v>
      </c>
      <c r="B1408">
        <v>26</v>
      </c>
      <c r="C1408">
        <v>40</v>
      </c>
      <c r="D1408" t="s">
        <v>141</v>
      </c>
      <c r="E1408" t="s">
        <v>38</v>
      </c>
      <c r="F1408">
        <v>2279590</v>
      </c>
      <c r="G1408">
        <v>8320</v>
      </c>
      <c r="H1408">
        <f>Table14[[#This Row],[Size]]/1000</f>
        <v>8.32</v>
      </c>
    </row>
    <row r="1409" spans="1:8" x14ac:dyDescent="0.2">
      <c r="A1409" s="1">
        <v>5</v>
      </c>
      <c r="B1409">
        <v>26</v>
      </c>
      <c r="C1409">
        <v>40</v>
      </c>
      <c r="D1409" t="s">
        <v>141</v>
      </c>
      <c r="E1409" t="s">
        <v>38</v>
      </c>
      <c r="F1409">
        <v>2525893</v>
      </c>
      <c r="G1409">
        <v>13345</v>
      </c>
      <c r="H1409">
        <f>Table14[[#This Row],[Size]]/1000</f>
        <v>13.345000000000001</v>
      </c>
    </row>
    <row r="1410" spans="1:8" x14ac:dyDescent="0.2">
      <c r="A1410" s="1">
        <v>5</v>
      </c>
      <c r="B1410">
        <v>26</v>
      </c>
      <c r="C1410">
        <v>40</v>
      </c>
      <c r="D1410" t="s">
        <v>141</v>
      </c>
      <c r="E1410" t="s">
        <v>38</v>
      </c>
      <c r="F1410">
        <v>2629869</v>
      </c>
      <c r="G1410">
        <v>14886</v>
      </c>
      <c r="H1410">
        <f>Table14[[#This Row],[Size]]/1000</f>
        <v>14.885999999999999</v>
      </c>
    </row>
    <row r="1411" spans="1:8" x14ac:dyDescent="0.2">
      <c r="A1411" s="1">
        <v>5</v>
      </c>
      <c r="B1411">
        <v>26</v>
      </c>
      <c r="C1411">
        <v>40</v>
      </c>
      <c r="D1411" t="s">
        <v>141</v>
      </c>
      <c r="E1411" t="s">
        <v>38</v>
      </c>
      <c r="F1411">
        <v>3966061</v>
      </c>
      <c r="G1411">
        <v>9392</v>
      </c>
      <c r="H1411">
        <f>Table14[[#This Row],[Size]]/1000</f>
        <v>9.3919999999999995</v>
      </c>
    </row>
    <row r="1412" spans="1:8" x14ac:dyDescent="0.2">
      <c r="A1412" s="1">
        <v>1</v>
      </c>
      <c r="B1412">
        <v>27</v>
      </c>
      <c r="C1412">
        <v>0</v>
      </c>
      <c r="D1412" t="s">
        <v>140</v>
      </c>
      <c r="E1412" t="s">
        <v>133</v>
      </c>
      <c r="F1412">
        <v>1534654</v>
      </c>
      <c r="G1412">
        <v>39274</v>
      </c>
      <c r="H1412">
        <f>Table14[[#This Row],[Size]]/1000</f>
        <v>39.274000000000001</v>
      </c>
    </row>
    <row r="1413" spans="1:8" x14ac:dyDescent="0.2">
      <c r="A1413" s="1">
        <v>1</v>
      </c>
      <c r="B1413">
        <v>27</v>
      </c>
      <c r="C1413">
        <v>0</v>
      </c>
      <c r="D1413" t="s">
        <v>140</v>
      </c>
      <c r="E1413" t="s">
        <v>133</v>
      </c>
      <c r="F1413">
        <v>1616985</v>
      </c>
      <c r="G1413">
        <v>42691</v>
      </c>
      <c r="H1413">
        <f>Table14[[#This Row],[Size]]/1000</f>
        <v>42.691000000000003</v>
      </c>
    </row>
    <row r="1414" spans="1:8" x14ac:dyDescent="0.2">
      <c r="A1414" s="1">
        <v>1</v>
      </c>
      <c r="B1414">
        <v>27</v>
      </c>
      <c r="C1414">
        <v>0</v>
      </c>
      <c r="D1414" t="s">
        <v>140</v>
      </c>
      <c r="E1414" t="s">
        <v>133</v>
      </c>
      <c r="F1414">
        <v>1777652</v>
      </c>
      <c r="G1414">
        <v>5774</v>
      </c>
      <c r="H1414">
        <f>Table14[[#This Row],[Size]]/1000</f>
        <v>5.774</v>
      </c>
    </row>
    <row r="1415" spans="1:8" x14ac:dyDescent="0.2">
      <c r="A1415" s="1">
        <v>1</v>
      </c>
      <c r="B1415">
        <v>27</v>
      </c>
      <c r="C1415">
        <v>0</v>
      </c>
      <c r="D1415" t="s">
        <v>140</v>
      </c>
      <c r="E1415" t="s">
        <v>133</v>
      </c>
      <c r="F1415">
        <v>1876595</v>
      </c>
      <c r="G1415">
        <v>25003</v>
      </c>
      <c r="H1415">
        <f>Table14[[#This Row],[Size]]/1000</f>
        <v>25.003</v>
      </c>
    </row>
    <row r="1416" spans="1:8" x14ac:dyDescent="0.2">
      <c r="A1416" s="1">
        <v>1</v>
      </c>
      <c r="B1416">
        <v>27</v>
      </c>
      <c r="C1416">
        <v>0</v>
      </c>
      <c r="D1416" t="s">
        <v>140</v>
      </c>
      <c r="E1416" t="s">
        <v>133</v>
      </c>
      <c r="F1416">
        <v>1985773</v>
      </c>
      <c r="G1416">
        <v>18303</v>
      </c>
      <c r="H1416">
        <f>Table14[[#This Row],[Size]]/1000</f>
        <v>18.303000000000001</v>
      </c>
    </row>
    <row r="1417" spans="1:8" x14ac:dyDescent="0.2">
      <c r="A1417" s="1">
        <v>1</v>
      </c>
      <c r="B1417">
        <v>27</v>
      </c>
      <c r="C1417">
        <v>0</v>
      </c>
      <c r="D1417" t="s">
        <v>140</v>
      </c>
      <c r="E1417" t="s">
        <v>133</v>
      </c>
      <c r="F1417">
        <v>2110844</v>
      </c>
      <c r="G1417">
        <v>9057</v>
      </c>
      <c r="H1417">
        <f>Table14[[#This Row],[Size]]/1000</f>
        <v>9.0570000000000004</v>
      </c>
    </row>
    <row r="1418" spans="1:8" x14ac:dyDescent="0.2">
      <c r="A1418" s="1">
        <v>1</v>
      </c>
      <c r="B1418">
        <v>27</v>
      </c>
      <c r="C1418">
        <v>0</v>
      </c>
      <c r="D1418" t="s">
        <v>140</v>
      </c>
      <c r="E1418" t="s">
        <v>133</v>
      </c>
      <c r="F1418">
        <v>2154074</v>
      </c>
      <c r="G1418">
        <v>9057</v>
      </c>
      <c r="H1418">
        <f>Table14[[#This Row],[Size]]/1000</f>
        <v>9.0570000000000004</v>
      </c>
    </row>
    <row r="1419" spans="1:8" x14ac:dyDescent="0.2">
      <c r="A1419" s="1">
        <v>1</v>
      </c>
      <c r="B1419">
        <v>27</v>
      </c>
      <c r="C1419">
        <v>0</v>
      </c>
      <c r="D1419" t="s">
        <v>140</v>
      </c>
      <c r="E1419" t="s">
        <v>133</v>
      </c>
      <c r="F1419">
        <v>2288607</v>
      </c>
      <c r="G1419">
        <v>15757</v>
      </c>
      <c r="H1419">
        <f>Table14[[#This Row],[Size]]/1000</f>
        <v>15.757</v>
      </c>
    </row>
    <row r="1420" spans="1:8" x14ac:dyDescent="0.2">
      <c r="A1420" s="1">
        <v>1</v>
      </c>
      <c r="B1420">
        <v>27</v>
      </c>
      <c r="C1420">
        <v>0</v>
      </c>
      <c r="D1420" t="s">
        <v>140</v>
      </c>
      <c r="E1420" t="s">
        <v>133</v>
      </c>
      <c r="F1420">
        <v>2569862</v>
      </c>
      <c r="G1420">
        <v>6444</v>
      </c>
      <c r="H1420">
        <f>Table14[[#This Row],[Size]]/1000</f>
        <v>6.444</v>
      </c>
    </row>
    <row r="1421" spans="1:8" x14ac:dyDescent="0.2">
      <c r="A1421" s="1">
        <v>1</v>
      </c>
      <c r="B1421">
        <v>27</v>
      </c>
      <c r="C1421">
        <v>0</v>
      </c>
      <c r="D1421" t="s">
        <v>140</v>
      </c>
      <c r="E1421" t="s">
        <v>133</v>
      </c>
      <c r="F1421">
        <v>3712784</v>
      </c>
      <c r="G1421">
        <v>11536</v>
      </c>
      <c r="H1421">
        <f>Table14[[#This Row],[Size]]/1000</f>
        <v>11.536</v>
      </c>
    </row>
    <row r="1422" spans="1:8" x14ac:dyDescent="0.2">
      <c r="A1422" s="1">
        <v>1</v>
      </c>
      <c r="B1422">
        <v>27</v>
      </c>
      <c r="C1422">
        <v>0</v>
      </c>
      <c r="D1422" t="s">
        <v>140</v>
      </c>
      <c r="E1422" t="s">
        <v>38</v>
      </c>
      <c r="F1422">
        <v>1426750</v>
      </c>
      <c r="G1422">
        <v>30497</v>
      </c>
      <c r="H1422">
        <f>Table14[[#This Row],[Size]]/1000</f>
        <v>30.497</v>
      </c>
    </row>
    <row r="1423" spans="1:8" x14ac:dyDescent="0.2">
      <c r="A1423" s="1">
        <v>1</v>
      </c>
      <c r="B1423">
        <v>27</v>
      </c>
      <c r="C1423">
        <v>0</v>
      </c>
      <c r="D1423" t="s">
        <v>140</v>
      </c>
      <c r="E1423" t="s">
        <v>38</v>
      </c>
      <c r="F1423">
        <v>1614996</v>
      </c>
      <c r="G1423">
        <v>15355</v>
      </c>
      <c r="H1423">
        <f>Table14[[#This Row],[Size]]/1000</f>
        <v>15.355</v>
      </c>
    </row>
    <row r="1424" spans="1:8" x14ac:dyDescent="0.2">
      <c r="A1424" s="1">
        <v>1</v>
      </c>
      <c r="B1424">
        <v>27</v>
      </c>
      <c r="C1424">
        <v>0</v>
      </c>
      <c r="D1424" t="s">
        <v>140</v>
      </c>
      <c r="E1424" t="s">
        <v>38</v>
      </c>
      <c r="F1424">
        <v>1680686</v>
      </c>
      <c r="G1424">
        <v>18035</v>
      </c>
      <c r="H1424">
        <f>Table14[[#This Row],[Size]]/1000</f>
        <v>18.035</v>
      </c>
    </row>
    <row r="1425" spans="1:8" x14ac:dyDescent="0.2">
      <c r="A1425" s="1">
        <v>1</v>
      </c>
      <c r="B1425">
        <v>27</v>
      </c>
      <c r="C1425">
        <v>0</v>
      </c>
      <c r="D1425" t="s">
        <v>140</v>
      </c>
      <c r="E1425" t="s">
        <v>38</v>
      </c>
      <c r="F1425">
        <v>1852636</v>
      </c>
      <c r="G1425">
        <v>5774</v>
      </c>
      <c r="H1425">
        <f>Table14[[#This Row],[Size]]/1000</f>
        <v>5.774</v>
      </c>
    </row>
    <row r="1426" spans="1:8" x14ac:dyDescent="0.2">
      <c r="A1426" s="1">
        <v>1</v>
      </c>
      <c r="B1426">
        <v>27</v>
      </c>
      <c r="C1426">
        <v>0</v>
      </c>
      <c r="D1426" t="s">
        <v>140</v>
      </c>
      <c r="E1426" t="s">
        <v>38</v>
      </c>
      <c r="F1426">
        <v>1980415</v>
      </c>
      <c r="G1426">
        <v>16025</v>
      </c>
      <c r="H1426">
        <f>Table14[[#This Row],[Size]]/1000</f>
        <v>16.024999999999999</v>
      </c>
    </row>
    <row r="1427" spans="1:8" x14ac:dyDescent="0.2">
      <c r="A1427" s="1">
        <v>1</v>
      </c>
      <c r="B1427">
        <v>27</v>
      </c>
      <c r="C1427">
        <v>0</v>
      </c>
      <c r="D1427" t="s">
        <v>140</v>
      </c>
      <c r="E1427" t="s">
        <v>38</v>
      </c>
      <c r="F1427">
        <v>2048146</v>
      </c>
      <c r="G1427">
        <v>10799</v>
      </c>
      <c r="H1427">
        <f>Table14[[#This Row],[Size]]/1000</f>
        <v>10.798999999999999</v>
      </c>
    </row>
    <row r="1428" spans="1:8" x14ac:dyDescent="0.2">
      <c r="A1428" s="1">
        <v>1</v>
      </c>
      <c r="B1428">
        <v>27</v>
      </c>
      <c r="C1428">
        <v>0</v>
      </c>
      <c r="D1428" t="s">
        <v>140</v>
      </c>
      <c r="E1428" t="s">
        <v>38</v>
      </c>
      <c r="F1428">
        <v>2117750</v>
      </c>
      <c r="G1428">
        <v>9057</v>
      </c>
      <c r="H1428">
        <f>Table14[[#This Row],[Size]]/1000</f>
        <v>9.0570000000000004</v>
      </c>
    </row>
    <row r="1429" spans="1:8" x14ac:dyDescent="0.2">
      <c r="A1429" s="1">
        <v>1</v>
      </c>
      <c r="B1429">
        <v>27</v>
      </c>
      <c r="C1429">
        <v>0</v>
      </c>
      <c r="D1429" t="s">
        <v>140</v>
      </c>
      <c r="E1429" t="s">
        <v>38</v>
      </c>
      <c r="F1429">
        <v>2281438</v>
      </c>
      <c r="G1429">
        <v>10464</v>
      </c>
      <c r="H1429">
        <f>Table14[[#This Row],[Size]]/1000</f>
        <v>10.464</v>
      </c>
    </row>
    <row r="1430" spans="1:8" x14ac:dyDescent="0.2">
      <c r="A1430" s="1">
        <v>1</v>
      </c>
      <c r="B1430">
        <v>27</v>
      </c>
      <c r="C1430">
        <v>0</v>
      </c>
      <c r="D1430" t="s">
        <v>140</v>
      </c>
      <c r="E1430" t="s">
        <v>38</v>
      </c>
      <c r="F1430">
        <v>2544894</v>
      </c>
      <c r="G1430">
        <v>12139</v>
      </c>
      <c r="H1430">
        <f>Table14[[#This Row],[Size]]/1000</f>
        <v>12.138999999999999</v>
      </c>
    </row>
    <row r="1431" spans="1:8" x14ac:dyDescent="0.2">
      <c r="A1431" s="1">
        <v>1</v>
      </c>
      <c r="B1431">
        <v>27</v>
      </c>
      <c r="C1431">
        <v>0</v>
      </c>
      <c r="D1431" t="s">
        <v>140</v>
      </c>
      <c r="E1431" t="s">
        <v>38</v>
      </c>
      <c r="F1431">
        <v>2631510</v>
      </c>
      <c r="G1431">
        <v>17164</v>
      </c>
      <c r="H1431">
        <f>Table14[[#This Row],[Size]]/1000</f>
        <v>17.164000000000001</v>
      </c>
    </row>
    <row r="1432" spans="1:8" x14ac:dyDescent="0.2">
      <c r="A1432" s="1">
        <v>1</v>
      </c>
      <c r="B1432">
        <v>27</v>
      </c>
      <c r="C1432">
        <v>0</v>
      </c>
      <c r="D1432" t="s">
        <v>141</v>
      </c>
      <c r="E1432" t="s">
        <v>133</v>
      </c>
      <c r="F1432">
        <v>1534727</v>
      </c>
      <c r="G1432">
        <v>26678</v>
      </c>
      <c r="H1432">
        <f>Table14[[#This Row],[Size]]/1000</f>
        <v>26.678000000000001</v>
      </c>
    </row>
    <row r="1433" spans="1:8" x14ac:dyDescent="0.2">
      <c r="A1433" s="1">
        <v>1</v>
      </c>
      <c r="B1433">
        <v>27</v>
      </c>
      <c r="C1433">
        <v>0</v>
      </c>
      <c r="D1433" t="s">
        <v>141</v>
      </c>
      <c r="E1433" t="s">
        <v>133</v>
      </c>
      <c r="F1433">
        <v>1617255</v>
      </c>
      <c r="G1433">
        <v>9258</v>
      </c>
      <c r="H1433">
        <f>Table14[[#This Row],[Size]]/1000</f>
        <v>9.2579999999999991</v>
      </c>
    </row>
    <row r="1434" spans="1:8" x14ac:dyDescent="0.2">
      <c r="A1434" s="1">
        <v>1</v>
      </c>
      <c r="B1434">
        <v>27</v>
      </c>
      <c r="C1434">
        <v>0</v>
      </c>
      <c r="D1434" t="s">
        <v>141</v>
      </c>
      <c r="E1434" t="s">
        <v>133</v>
      </c>
      <c r="F1434">
        <v>1777761</v>
      </c>
      <c r="G1434">
        <v>15824</v>
      </c>
      <c r="H1434">
        <f>Table14[[#This Row],[Size]]/1000</f>
        <v>15.824</v>
      </c>
    </row>
    <row r="1435" spans="1:8" x14ac:dyDescent="0.2">
      <c r="A1435" s="1">
        <v>1</v>
      </c>
      <c r="B1435">
        <v>27</v>
      </c>
      <c r="C1435">
        <v>0</v>
      </c>
      <c r="D1435" t="s">
        <v>141</v>
      </c>
      <c r="E1435" t="s">
        <v>133</v>
      </c>
      <c r="F1435">
        <v>1876644</v>
      </c>
      <c r="G1435">
        <v>18571</v>
      </c>
      <c r="H1435">
        <f>Table14[[#This Row],[Size]]/1000</f>
        <v>18.571000000000002</v>
      </c>
    </row>
    <row r="1436" spans="1:8" x14ac:dyDescent="0.2">
      <c r="A1436" s="1">
        <v>1</v>
      </c>
      <c r="B1436">
        <v>27</v>
      </c>
      <c r="C1436">
        <v>0</v>
      </c>
      <c r="D1436" t="s">
        <v>141</v>
      </c>
      <c r="E1436" t="s">
        <v>133</v>
      </c>
      <c r="F1436">
        <v>1986159</v>
      </c>
      <c r="G1436">
        <v>6109</v>
      </c>
      <c r="H1436">
        <f>Table14[[#This Row],[Size]]/1000</f>
        <v>6.109</v>
      </c>
    </row>
    <row r="1437" spans="1:8" x14ac:dyDescent="0.2">
      <c r="A1437" s="1">
        <v>1</v>
      </c>
      <c r="B1437">
        <v>27</v>
      </c>
      <c r="C1437">
        <v>0</v>
      </c>
      <c r="D1437" t="s">
        <v>141</v>
      </c>
      <c r="E1437" t="s">
        <v>133</v>
      </c>
      <c r="F1437">
        <v>2110936</v>
      </c>
      <c r="G1437">
        <v>5707</v>
      </c>
      <c r="H1437">
        <f>Table14[[#This Row],[Size]]/1000</f>
        <v>5.7069999999999999</v>
      </c>
    </row>
    <row r="1438" spans="1:8" x14ac:dyDescent="0.2">
      <c r="A1438" s="1">
        <v>1</v>
      </c>
      <c r="B1438">
        <v>27</v>
      </c>
      <c r="C1438">
        <v>0</v>
      </c>
      <c r="D1438" t="s">
        <v>141</v>
      </c>
      <c r="E1438" t="s">
        <v>133</v>
      </c>
      <c r="F1438">
        <v>2154162</v>
      </c>
      <c r="G1438">
        <v>5707</v>
      </c>
      <c r="H1438">
        <f>Table14[[#This Row],[Size]]/1000</f>
        <v>5.7069999999999999</v>
      </c>
    </row>
    <row r="1439" spans="1:8" x14ac:dyDescent="0.2">
      <c r="A1439" s="1">
        <v>1</v>
      </c>
      <c r="B1439">
        <v>27</v>
      </c>
      <c r="C1439">
        <v>0</v>
      </c>
      <c r="D1439" t="s">
        <v>141</v>
      </c>
      <c r="E1439" t="s">
        <v>133</v>
      </c>
      <c r="F1439">
        <v>2288694</v>
      </c>
      <c r="G1439">
        <v>12474</v>
      </c>
      <c r="H1439">
        <f>Table14[[#This Row],[Size]]/1000</f>
        <v>12.474</v>
      </c>
    </row>
    <row r="1440" spans="1:8" x14ac:dyDescent="0.2">
      <c r="A1440" s="1">
        <v>1</v>
      </c>
      <c r="B1440">
        <v>27</v>
      </c>
      <c r="C1440">
        <v>0</v>
      </c>
      <c r="D1440" t="s">
        <v>141</v>
      </c>
      <c r="E1440" t="s">
        <v>133</v>
      </c>
      <c r="F1440">
        <v>2570165</v>
      </c>
      <c r="G1440">
        <v>6109</v>
      </c>
      <c r="H1440">
        <f>Table14[[#This Row],[Size]]/1000</f>
        <v>6.109</v>
      </c>
    </row>
    <row r="1441" spans="1:8" x14ac:dyDescent="0.2">
      <c r="A1441" s="1">
        <v>1</v>
      </c>
      <c r="B1441">
        <v>27</v>
      </c>
      <c r="C1441">
        <v>0</v>
      </c>
      <c r="D1441" t="s">
        <v>141</v>
      </c>
      <c r="E1441" t="s">
        <v>133</v>
      </c>
      <c r="F1441">
        <v>3712846</v>
      </c>
      <c r="G1441">
        <v>8186</v>
      </c>
      <c r="H1441">
        <f>Table14[[#This Row],[Size]]/1000</f>
        <v>8.1859999999999999</v>
      </c>
    </row>
    <row r="1442" spans="1:8" x14ac:dyDescent="0.2">
      <c r="A1442" s="1">
        <v>1</v>
      </c>
      <c r="B1442">
        <v>27</v>
      </c>
      <c r="C1442">
        <v>0</v>
      </c>
      <c r="D1442" t="s">
        <v>141</v>
      </c>
      <c r="E1442" t="s">
        <v>38</v>
      </c>
      <c r="F1442">
        <v>1427103</v>
      </c>
      <c r="G1442">
        <v>7918</v>
      </c>
      <c r="H1442">
        <f>Table14[[#This Row],[Size]]/1000</f>
        <v>7.9180000000000001</v>
      </c>
    </row>
    <row r="1443" spans="1:8" x14ac:dyDescent="0.2">
      <c r="A1443" s="1">
        <v>1</v>
      </c>
      <c r="B1443">
        <v>27</v>
      </c>
      <c r="C1443">
        <v>0</v>
      </c>
      <c r="D1443" t="s">
        <v>141</v>
      </c>
      <c r="E1443" t="s">
        <v>38</v>
      </c>
      <c r="F1443">
        <v>1615096</v>
      </c>
      <c r="G1443">
        <v>7918</v>
      </c>
      <c r="H1443">
        <f>Table14[[#This Row],[Size]]/1000</f>
        <v>7.9180000000000001</v>
      </c>
    </row>
    <row r="1444" spans="1:8" x14ac:dyDescent="0.2">
      <c r="A1444" s="1">
        <v>1</v>
      </c>
      <c r="B1444">
        <v>27</v>
      </c>
      <c r="C1444">
        <v>0</v>
      </c>
      <c r="D1444" t="s">
        <v>141</v>
      </c>
      <c r="E1444" t="s">
        <v>38</v>
      </c>
      <c r="F1444">
        <v>1681072</v>
      </c>
      <c r="G1444">
        <v>5841</v>
      </c>
      <c r="H1444">
        <f>Table14[[#This Row],[Size]]/1000</f>
        <v>5.8410000000000002</v>
      </c>
    </row>
    <row r="1445" spans="1:8" x14ac:dyDescent="0.2">
      <c r="A1445" s="1">
        <v>1</v>
      </c>
      <c r="B1445">
        <v>27</v>
      </c>
      <c r="C1445">
        <v>0</v>
      </c>
      <c r="D1445" t="s">
        <v>141</v>
      </c>
      <c r="E1445" t="s">
        <v>38</v>
      </c>
      <c r="F1445">
        <v>1852753</v>
      </c>
      <c r="G1445">
        <v>15824</v>
      </c>
      <c r="H1445">
        <f>Table14[[#This Row],[Size]]/1000</f>
        <v>15.824</v>
      </c>
    </row>
    <row r="1446" spans="1:8" x14ac:dyDescent="0.2">
      <c r="A1446" s="1">
        <v>1</v>
      </c>
      <c r="B1446">
        <v>27</v>
      </c>
      <c r="C1446">
        <v>0</v>
      </c>
      <c r="D1446" t="s">
        <v>141</v>
      </c>
      <c r="E1446" t="s">
        <v>38</v>
      </c>
      <c r="F1446">
        <v>1980506</v>
      </c>
      <c r="G1446">
        <v>12742</v>
      </c>
      <c r="H1446">
        <f>Table14[[#This Row],[Size]]/1000</f>
        <v>12.742000000000001</v>
      </c>
    </row>
    <row r="1447" spans="1:8" x14ac:dyDescent="0.2">
      <c r="A1447" s="1">
        <v>1</v>
      </c>
      <c r="B1447">
        <v>27</v>
      </c>
      <c r="C1447">
        <v>0</v>
      </c>
      <c r="D1447" t="s">
        <v>141</v>
      </c>
      <c r="E1447" t="s">
        <v>38</v>
      </c>
      <c r="F1447">
        <v>2048204</v>
      </c>
      <c r="G1447">
        <v>7516</v>
      </c>
      <c r="H1447">
        <f>Table14[[#This Row],[Size]]/1000</f>
        <v>7.516</v>
      </c>
    </row>
    <row r="1448" spans="1:8" x14ac:dyDescent="0.2">
      <c r="A1448" s="1">
        <v>1</v>
      </c>
      <c r="B1448">
        <v>27</v>
      </c>
      <c r="C1448">
        <v>0</v>
      </c>
      <c r="D1448" t="s">
        <v>141</v>
      </c>
      <c r="E1448" t="s">
        <v>38</v>
      </c>
      <c r="F1448">
        <v>2117845</v>
      </c>
      <c r="G1448">
        <v>5707</v>
      </c>
      <c r="H1448">
        <f>Table14[[#This Row],[Size]]/1000</f>
        <v>5.7069999999999999</v>
      </c>
    </row>
    <row r="1449" spans="1:8" x14ac:dyDescent="0.2">
      <c r="A1449" s="1">
        <v>1</v>
      </c>
      <c r="B1449">
        <v>27</v>
      </c>
      <c r="C1449">
        <v>0</v>
      </c>
      <c r="D1449" t="s">
        <v>141</v>
      </c>
      <c r="E1449" t="s">
        <v>38</v>
      </c>
      <c r="F1449">
        <v>2281505</v>
      </c>
      <c r="G1449">
        <v>7047</v>
      </c>
      <c r="H1449">
        <f>Table14[[#This Row],[Size]]/1000</f>
        <v>7.0469999999999997</v>
      </c>
    </row>
    <row r="1450" spans="1:8" x14ac:dyDescent="0.2">
      <c r="A1450" s="1">
        <v>1</v>
      </c>
      <c r="B1450">
        <v>27</v>
      </c>
      <c r="C1450">
        <v>0</v>
      </c>
      <c r="D1450" t="s">
        <v>141</v>
      </c>
      <c r="E1450" t="s">
        <v>38</v>
      </c>
      <c r="F1450">
        <v>2544967</v>
      </c>
      <c r="G1450">
        <v>8789</v>
      </c>
      <c r="H1450">
        <f>Table14[[#This Row],[Size]]/1000</f>
        <v>8.7889999999999997</v>
      </c>
    </row>
    <row r="1451" spans="1:8" x14ac:dyDescent="0.2">
      <c r="A1451" s="1">
        <v>1</v>
      </c>
      <c r="B1451">
        <v>27</v>
      </c>
      <c r="C1451">
        <v>0</v>
      </c>
      <c r="D1451" t="s">
        <v>141</v>
      </c>
      <c r="E1451" t="s">
        <v>38</v>
      </c>
      <c r="F1451">
        <v>2631604</v>
      </c>
      <c r="G1451">
        <v>13680</v>
      </c>
      <c r="H1451">
        <f>Table14[[#This Row],[Size]]/1000</f>
        <v>13.68</v>
      </c>
    </row>
    <row r="1452" spans="1:8" x14ac:dyDescent="0.2">
      <c r="A1452" s="1">
        <v>2</v>
      </c>
      <c r="B1452">
        <v>27</v>
      </c>
      <c r="C1452">
        <v>0</v>
      </c>
      <c r="D1452" t="s">
        <v>140</v>
      </c>
      <c r="E1452" t="s">
        <v>133</v>
      </c>
      <c r="F1452">
        <v>1533718</v>
      </c>
      <c r="G1452">
        <v>37398</v>
      </c>
      <c r="H1452">
        <f>Table14[[#This Row],[Size]]/1000</f>
        <v>37.398000000000003</v>
      </c>
    </row>
    <row r="1453" spans="1:8" x14ac:dyDescent="0.2">
      <c r="A1453" s="1">
        <v>2</v>
      </c>
      <c r="B1453">
        <v>27</v>
      </c>
      <c r="C1453">
        <v>0</v>
      </c>
      <c r="D1453" t="s">
        <v>140</v>
      </c>
      <c r="E1453" t="s">
        <v>133</v>
      </c>
      <c r="F1453">
        <v>1616071</v>
      </c>
      <c r="G1453">
        <v>42490</v>
      </c>
      <c r="H1453">
        <f>Table14[[#This Row],[Size]]/1000</f>
        <v>42.49</v>
      </c>
    </row>
    <row r="1454" spans="1:8" x14ac:dyDescent="0.2">
      <c r="A1454" s="1">
        <v>2</v>
      </c>
      <c r="B1454">
        <v>27</v>
      </c>
      <c r="C1454">
        <v>0</v>
      </c>
      <c r="D1454" t="s">
        <v>140</v>
      </c>
      <c r="E1454" t="s">
        <v>133</v>
      </c>
      <c r="F1454">
        <v>1776727</v>
      </c>
      <c r="G1454">
        <v>5439</v>
      </c>
      <c r="H1454">
        <f>Table14[[#This Row],[Size]]/1000</f>
        <v>5.4390000000000001</v>
      </c>
    </row>
    <row r="1455" spans="1:8" x14ac:dyDescent="0.2">
      <c r="A1455" s="1">
        <v>2</v>
      </c>
      <c r="B1455">
        <v>27</v>
      </c>
      <c r="C1455">
        <v>0</v>
      </c>
      <c r="D1455" t="s">
        <v>140</v>
      </c>
      <c r="E1455" t="s">
        <v>133</v>
      </c>
      <c r="F1455">
        <v>1875674</v>
      </c>
      <c r="G1455">
        <v>24735</v>
      </c>
      <c r="H1455">
        <f>Table14[[#This Row],[Size]]/1000</f>
        <v>24.734999999999999</v>
      </c>
    </row>
    <row r="1456" spans="1:8" x14ac:dyDescent="0.2">
      <c r="A1456" s="1">
        <v>2</v>
      </c>
      <c r="B1456">
        <v>27</v>
      </c>
      <c r="C1456">
        <v>0</v>
      </c>
      <c r="D1456" t="s">
        <v>140</v>
      </c>
      <c r="E1456" t="s">
        <v>133</v>
      </c>
      <c r="F1456">
        <v>1984848</v>
      </c>
      <c r="G1456">
        <v>17968</v>
      </c>
      <c r="H1456">
        <f>Table14[[#This Row],[Size]]/1000</f>
        <v>17.968</v>
      </c>
    </row>
    <row r="1457" spans="1:8" x14ac:dyDescent="0.2">
      <c r="A1457" s="1">
        <v>2</v>
      </c>
      <c r="B1457">
        <v>27</v>
      </c>
      <c r="C1457">
        <v>0</v>
      </c>
      <c r="D1457" t="s">
        <v>140</v>
      </c>
      <c r="E1457" t="s">
        <v>133</v>
      </c>
      <c r="F1457">
        <v>2109925</v>
      </c>
      <c r="G1457">
        <v>8856</v>
      </c>
      <c r="H1457">
        <f>Table14[[#This Row],[Size]]/1000</f>
        <v>8.8559999999999999</v>
      </c>
    </row>
    <row r="1458" spans="1:8" x14ac:dyDescent="0.2">
      <c r="A1458" s="1">
        <v>2</v>
      </c>
      <c r="B1458">
        <v>27</v>
      </c>
      <c r="C1458">
        <v>0</v>
      </c>
      <c r="D1458" t="s">
        <v>140</v>
      </c>
      <c r="E1458" t="s">
        <v>133</v>
      </c>
      <c r="F1458">
        <v>2153153</v>
      </c>
      <c r="G1458">
        <v>8856</v>
      </c>
      <c r="H1458">
        <f>Table14[[#This Row],[Size]]/1000</f>
        <v>8.8559999999999999</v>
      </c>
    </row>
    <row r="1459" spans="1:8" x14ac:dyDescent="0.2">
      <c r="A1459" s="1">
        <v>2</v>
      </c>
      <c r="B1459">
        <v>27</v>
      </c>
      <c r="C1459">
        <v>0</v>
      </c>
      <c r="D1459" t="s">
        <v>140</v>
      </c>
      <c r="E1459" t="s">
        <v>133</v>
      </c>
      <c r="F1459">
        <v>2287684</v>
      </c>
      <c r="G1459">
        <v>15489</v>
      </c>
      <c r="H1459">
        <f>Table14[[#This Row],[Size]]/1000</f>
        <v>15.489000000000001</v>
      </c>
    </row>
    <row r="1460" spans="1:8" x14ac:dyDescent="0.2">
      <c r="A1460" s="1">
        <v>2</v>
      </c>
      <c r="B1460">
        <v>27</v>
      </c>
      <c r="C1460">
        <v>0</v>
      </c>
      <c r="D1460" t="s">
        <v>140</v>
      </c>
      <c r="E1460" t="s">
        <v>133</v>
      </c>
      <c r="F1460">
        <v>2568942</v>
      </c>
      <c r="G1460">
        <v>6377</v>
      </c>
      <c r="H1460">
        <f>Table14[[#This Row],[Size]]/1000</f>
        <v>6.3769999999999998</v>
      </c>
    </row>
    <row r="1461" spans="1:8" x14ac:dyDescent="0.2">
      <c r="A1461" s="1">
        <v>2</v>
      </c>
      <c r="B1461">
        <v>27</v>
      </c>
      <c r="C1461">
        <v>0</v>
      </c>
      <c r="D1461" t="s">
        <v>140</v>
      </c>
      <c r="E1461" t="s">
        <v>133</v>
      </c>
      <c r="F1461">
        <v>3711864</v>
      </c>
      <c r="G1461">
        <v>11201</v>
      </c>
      <c r="H1461">
        <f>Table14[[#This Row],[Size]]/1000</f>
        <v>11.201000000000001</v>
      </c>
    </row>
    <row r="1462" spans="1:8" x14ac:dyDescent="0.2">
      <c r="A1462" s="1">
        <v>2</v>
      </c>
      <c r="B1462">
        <v>27</v>
      </c>
      <c r="C1462">
        <v>0</v>
      </c>
      <c r="D1462" t="s">
        <v>140</v>
      </c>
      <c r="E1462" t="s">
        <v>38</v>
      </c>
      <c r="F1462">
        <v>1425790</v>
      </c>
      <c r="G1462">
        <v>29827</v>
      </c>
      <c r="H1462">
        <f>Table14[[#This Row],[Size]]/1000</f>
        <v>29.827000000000002</v>
      </c>
    </row>
    <row r="1463" spans="1:8" x14ac:dyDescent="0.2">
      <c r="A1463" s="1">
        <v>2</v>
      </c>
      <c r="B1463">
        <v>27</v>
      </c>
      <c r="C1463">
        <v>0</v>
      </c>
      <c r="D1463" t="s">
        <v>140</v>
      </c>
      <c r="E1463" t="s">
        <v>38</v>
      </c>
      <c r="F1463">
        <v>1614101</v>
      </c>
      <c r="G1463">
        <v>14484</v>
      </c>
      <c r="H1463">
        <f>Table14[[#This Row],[Size]]/1000</f>
        <v>14.484</v>
      </c>
    </row>
    <row r="1464" spans="1:8" x14ac:dyDescent="0.2">
      <c r="A1464" s="1">
        <v>2</v>
      </c>
      <c r="B1464">
        <v>27</v>
      </c>
      <c r="C1464">
        <v>0</v>
      </c>
      <c r="D1464" t="s">
        <v>140</v>
      </c>
      <c r="E1464" t="s">
        <v>38</v>
      </c>
      <c r="F1464">
        <v>1679769</v>
      </c>
      <c r="G1464">
        <v>17901</v>
      </c>
      <c r="H1464">
        <f>Table14[[#This Row],[Size]]/1000</f>
        <v>17.901</v>
      </c>
    </row>
    <row r="1465" spans="1:8" x14ac:dyDescent="0.2">
      <c r="A1465" s="1">
        <v>2</v>
      </c>
      <c r="B1465">
        <v>27</v>
      </c>
      <c r="C1465">
        <v>0</v>
      </c>
      <c r="D1465" t="s">
        <v>140</v>
      </c>
      <c r="E1465" t="s">
        <v>38</v>
      </c>
      <c r="F1465">
        <v>1851715</v>
      </c>
      <c r="G1465">
        <v>5439</v>
      </c>
      <c r="H1465">
        <f>Table14[[#This Row],[Size]]/1000</f>
        <v>5.4390000000000001</v>
      </c>
    </row>
    <row r="1466" spans="1:8" x14ac:dyDescent="0.2">
      <c r="A1466" s="1">
        <v>2</v>
      </c>
      <c r="B1466">
        <v>27</v>
      </c>
      <c r="C1466">
        <v>0</v>
      </c>
      <c r="D1466" t="s">
        <v>140</v>
      </c>
      <c r="E1466" t="s">
        <v>38</v>
      </c>
      <c r="F1466">
        <v>1979492</v>
      </c>
      <c r="G1466">
        <v>15824</v>
      </c>
      <c r="H1466">
        <f>Table14[[#This Row],[Size]]/1000</f>
        <v>15.824</v>
      </c>
    </row>
    <row r="1467" spans="1:8" x14ac:dyDescent="0.2">
      <c r="A1467" s="1">
        <v>2</v>
      </c>
      <c r="B1467">
        <v>27</v>
      </c>
      <c r="C1467">
        <v>0</v>
      </c>
      <c r="D1467" t="s">
        <v>140</v>
      </c>
      <c r="E1467" t="s">
        <v>38</v>
      </c>
      <c r="F1467">
        <v>2047223</v>
      </c>
      <c r="G1467">
        <v>10531</v>
      </c>
      <c r="H1467">
        <f>Table14[[#This Row],[Size]]/1000</f>
        <v>10.531000000000001</v>
      </c>
    </row>
    <row r="1468" spans="1:8" x14ac:dyDescent="0.2">
      <c r="A1468" s="1">
        <v>2</v>
      </c>
      <c r="B1468">
        <v>27</v>
      </c>
      <c r="C1468">
        <v>0</v>
      </c>
      <c r="D1468" t="s">
        <v>140</v>
      </c>
      <c r="E1468" t="s">
        <v>38</v>
      </c>
      <c r="F1468">
        <v>2116833</v>
      </c>
      <c r="G1468">
        <v>8856</v>
      </c>
      <c r="H1468">
        <f>Table14[[#This Row],[Size]]/1000</f>
        <v>8.8559999999999999</v>
      </c>
    </row>
    <row r="1469" spans="1:8" x14ac:dyDescent="0.2">
      <c r="A1469" s="1">
        <v>2</v>
      </c>
      <c r="B1469">
        <v>27</v>
      </c>
      <c r="C1469">
        <v>0</v>
      </c>
      <c r="D1469" t="s">
        <v>140</v>
      </c>
      <c r="E1469" t="s">
        <v>38</v>
      </c>
      <c r="F1469">
        <v>2280516</v>
      </c>
      <c r="G1469">
        <v>10129</v>
      </c>
      <c r="H1469">
        <f>Table14[[#This Row],[Size]]/1000</f>
        <v>10.129</v>
      </c>
    </row>
    <row r="1470" spans="1:8" x14ac:dyDescent="0.2">
      <c r="A1470" s="1">
        <v>2</v>
      </c>
      <c r="B1470">
        <v>27</v>
      </c>
      <c r="C1470">
        <v>0</v>
      </c>
      <c r="D1470" t="s">
        <v>140</v>
      </c>
      <c r="E1470" t="s">
        <v>38</v>
      </c>
      <c r="F1470">
        <v>2543978</v>
      </c>
      <c r="G1470">
        <v>11938</v>
      </c>
      <c r="H1470">
        <f>Table14[[#This Row],[Size]]/1000</f>
        <v>11.938000000000001</v>
      </c>
    </row>
    <row r="1471" spans="1:8" x14ac:dyDescent="0.2">
      <c r="A1471" s="1">
        <v>2</v>
      </c>
      <c r="B1471">
        <v>27</v>
      </c>
      <c r="C1471">
        <v>0</v>
      </c>
      <c r="D1471" t="s">
        <v>140</v>
      </c>
      <c r="E1471" t="s">
        <v>38</v>
      </c>
      <c r="F1471">
        <v>2630591</v>
      </c>
      <c r="G1471">
        <v>16896</v>
      </c>
      <c r="H1471">
        <f>Table14[[#This Row],[Size]]/1000</f>
        <v>16.896000000000001</v>
      </c>
    </row>
    <row r="1472" spans="1:8" x14ac:dyDescent="0.2">
      <c r="A1472" s="1">
        <v>2</v>
      </c>
      <c r="B1472">
        <v>27</v>
      </c>
      <c r="C1472">
        <v>0</v>
      </c>
      <c r="D1472" t="s">
        <v>141</v>
      </c>
      <c r="E1472" t="s">
        <v>133</v>
      </c>
      <c r="F1472">
        <v>1533349</v>
      </c>
      <c r="G1472">
        <v>32507</v>
      </c>
      <c r="H1472">
        <f>Table14[[#This Row],[Size]]/1000</f>
        <v>32.506999999999998</v>
      </c>
    </row>
    <row r="1473" spans="1:8" x14ac:dyDescent="0.2">
      <c r="A1473" s="1">
        <v>2</v>
      </c>
      <c r="B1473">
        <v>27</v>
      </c>
      <c r="C1473">
        <v>0</v>
      </c>
      <c r="D1473" t="s">
        <v>141</v>
      </c>
      <c r="E1473" t="s">
        <v>133</v>
      </c>
      <c r="F1473">
        <v>1615698</v>
      </c>
      <c r="G1473">
        <v>8320</v>
      </c>
      <c r="H1473">
        <f>Table14[[#This Row],[Size]]/1000</f>
        <v>8.32</v>
      </c>
    </row>
    <row r="1474" spans="1:8" x14ac:dyDescent="0.2">
      <c r="A1474" s="1">
        <v>2</v>
      </c>
      <c r="B1474">
        <v>27</v>
      </c>
      <c r="C1474">
        <v>0</v>
      </c>
      <c r="D1474" t="s">
        <v>141</v>
      </c>
      <c r="E1474" t="s">
        <v>133</v>
      </c>
      <c r="F1474">
        <v>1776363</v>
      </c>
      <c r="G1474">
        <v>17231</v>
      </c>
      <c r="H1474">
        <f>Table14[[#This Row],[Size]]/1000</f>
        <v>17.231000000000002</v>
      </c>
    </row>
    <row r="1475" spans="1:8" x14ac:dyDescent="0.2">
      <c r="A1475" s="1">
        <v>2</v>
      </c>
      <c r="B1475">
        <v>27</v>
      </c>
      <c r="C1475">
        <v>0</v>
      </c>
      <c r="D1475" t="s">
        <v>141</v>
      </c>
      <c r="E1475" t="s">
        <v>133</v>
      </c>
      <c r="F1475">
        <v>1875684</v>
      </c>
      <c r="G1475">
        <v>7918</v>
      </c>
      <c r="H1475">
        <f>Table14[[#This Row],[Size]]/1000</f>
        <v>7.9180000000000001</v>
      </c>
    </row>
    <row r="1476" spans="1:8" x14ac:dyDescent="0.2">
      <c r="A1476" s="1">
        <v>2</v>
      </c>
      <c r="B1476">
        <v>27</v>
      </c>
      <c r="C1476">
        <v>0</v>
      </c>
      <c r="D1476" t="s">
        <v>141</v>
      </c>
      <c r="E1476" t="s">
        <v>133</v>
      </c>
      <c r="F1476">
        <v>1984642</v>
      </c>
      <c r="G1476">
        <v>6109</v>
      </c>
      <c r="H1476">
        <f>Table14[[#This Row],[Size]]/1000</f>
        <v>6.109</v>
      </c>
    </row>
    <row r="1477" spans="1:8" x14ac:dyDescent="0.2">
      <c r="A1477" s="1">
        <v>2</v>
      </c>
      <c r="B1477">
        <v>27</v>
      </c>
      <c r="C1477">
        <v>0</v>
      </c>
      <c r="D1477" t="s">
        <v>141</v>
      </c>
      <c r="E1477" t="s">
        <v>133</v>
      </c>
      <c r="F1477">
        <v>2109528</v>
      </c>
      <c r="G1477">
        <v>7114</v>
      </c>
      <c r="H1477">
        <f>Table14[[#This Row],[Size]]/1000</f>
        <v>7.1139999999999999</v>
      </c>
    </row>
    <row r="1478" spans="1:8" x14ac:dyDescent="0.2">
      <c r="A1478" s="1">
        <v>2</v>
      </c>
      <c r="B1478">
        <v>27</v>
      </c>
      <c r="C1478">
        <v>0</v>
      </c>
      <c r="D1478" t="s">
        <v>141</v>
      </c>
      <c r="E1478" t="s">
        <v>133</v>
      </c>
      <c r="F1478">
        <v>2152756</v>
      </c>
      <c r="G1478">
        <v>7114</v>
      </c>
      <c r="H1478">
        <f>Table14[[#This Row],[Size]]/1000</f>
        <v>7.1139999999999999</v>
      </c>
    </row>
    <row r="1479" spans="1:8" x14ac:dyDescent="0.2">
      <c r="A1479" s="1">
        <v>2</v>
      </c>
      <c r="B1479">
        <v>27</v>
      </c>
      <c r="C1479">
        <v>0</v>
      </c>
      <c r="D1479" t="s">
        <v>141</v>
      </c>
      <c r="E1479" t="s">
        <v>133</v>
      </c>
      <c r="F1479">
        <v>2287291</v>
      </c>
      <c r="G1479">
        <v>13948</v>
      </c>
      <c r="H1479">
        <f>Table14[[#This Row],[Size]]/1000</f>
        <v>13.948</v>
      </c>
    </row>
    <row r="1480" spans="1:8" x14ac:dyDescent="0.2">
      <c r="A1480" s="1">
        <v>2</v>
      </c>
      <c r="B1480">
        <v>27</v>
      </c>
      <c r="C1480">
        <v>0</v>
      </c>
      <c r="D1480" t="s">
        <v>141</v>
      </c>
      <c r="E1480" t="s">
        <v>133</v>
      </c>
      <c r="F1480">
        <v>2568640</v>
      </c>
      <c r="G1480">
        <v>5975</v>
      </c>
      <c r="H1480">
        <f>Table14[[#This Row],[Size]]/1000</f>
        <v>5.9749999999999996</v>
      </c>
    </row>
    <row r="1481" spans="1:8" x14ac:dyDescent="0.2">
      <c r="A1481" s="1">
        <v>2</v>
      </c>
      <c r="B1481">
        <v>27</v>
      </c>
      <c r="C1481">
        <v>0</v>
      </c>
      <c r="D1481" t="s">
        <v>141</v>
      </c>
      <c r="E1481" t="s">
        <v>133</v>
      </c>
      <c r="F1481">
        <v>3711440</v>
      </c>
      <c r="G1481">
        <v>9660</v>
      </c>
      <c r="H1481">
        <f>Table14[[#This Row],[Size]]/1000</f>
        <v>9.66</v>
      </c>
    </row>
    <row r="1482" spans="1:8" x14ac:dyDescent="0.2">
      <c r="A1482" s="1">
        <v>2</v>
      </c>
      <c r="B1482">
        <v>27</v>
      </c>
      <c r="C1482">
        <v>0</v>
      </c>
      <c r="D1482" t="s">
        <v>141</v>
      </c>
      <c r="E1482" t="s">
        <v>38</v>
      </c>
      <c r="F1482">
        <v>1425631</v>
      </c>
      <c r="G1482">
        <v>6511</v>
      </c>
      <c r="H1482">
        <f>Table14[[#This Row],[Size]]/1000</f>
        <v>6.5110000000000001</v>
      </c>
    </row>
    <row r="1483" spans="1:8" x14ac:dyDescent="0.2">
      <c r="A1483" s="1">
        <v>2</v>
      </c>
      <c r="B1483">
        <v>27</v>
      </c>
      <c r="C1483">
        <v>0</v>
      </c>
      <c r="D1483" t="s">
        <v>141</v>
      </c>
      <c r="E1483" t="s">
        <v>38</v>
      </c>
      <c r="F1483">
        <v>1613694</v>
      </c>
      <c r="G1483">
        <v>9727</v>
      </c>
      <c r="H1483">
        <f>Table14[[#This Row],[Size]]/1000</f>
        <v>9.7270000000000003</v>
      </c>
    </row>
    <row r="1484" spans="1:8" x14ac:dyDescent="0.2">
      <c r="A1484" s="1">
        <v>2</v>
      </c>
      <c r="B1484">
        <v>27</v>
      </c>
      <c r="C1484">
        <v>0</v>
      </c>
      <c r="D1484" t="s">
        <v>141</v>
      </c>
      <c r="E1484" t="s">
        <v>38</v>
      </c>
      <c r="F1484">
        <v>1679621</v>
      </c>
      <c r="G1484">
        <v>5640</v>
      </c>
      <c r="H1484">
        <f>Table14[[#This Row],[Size]]/1000</f>
        <v>5.64</v>
      </c>
    </row>
    <row r="1485" spans="1:8" x14ac:dyDescent="0.2">
      <c r="A1485" s="1">
        <v>2</v>
      </c>
      <c r="B1485">
        <v>27</v>
      </c>
      <c r="C1485">
        <v>0</v>
      </c>
      <c r="D1485" t="s">
        <v>141</v>
      </c>
      <c r="E1485" t="s">
        <v>38</v>
      </c>
      <c r="F1485">
        <v>1851424</v>
      </c>
      <c r="G1485">
        <v>17231</v>
      </c>
      <c r="H1485">
        <f>Table14[[#This Row],[Size]]/1000</f>
        <v>17.231000000000002</v>
      </c>
    </row>
    <row r="1486" spans="1:8" x14ac:dyDescent="0.2">
      <c r="A1486" s="1">
        <v>2</v>
      </c>
      <c r="B1486">
        <v>27</v>
      </c>
      <c r="C1486">
        <v>0</v>
      </c>
      <c r="D1486" t="s">
        <v>141</v>
      </c>
      <c r="E1486" t="s">
        <v>38</v>
      </c>
      <c r="F1486">
        <v>1979169</v>
      </c>
      <c r="G1486">
        <v>14216</v>
      </c>
      <c r="H1486">
        <f>Table14[[#This Row],[Size]]/1000</f>
        <v>14.215999999999999</v>
      </c>
    </row>
    <row r="1487" spans="1:8" x14ac:dyDescent="0.2">
      <c r="A1487" s="1">
        <v>2</v>
      </c>
      <c r="B1487">
        <v>27</v>
      </c>
      <c r="C1487">
        <v>0</v>
      </c>
      <c r="D1487" t="s">
        <v>141</v>
      </c>
      <c r="E1487" t="s">
        <v>38</v>
      </c>
      <c r="F1487">
        <v>2046869</v>
      </c>
      <c r="G1487">
        <v>8990</v>
      </c>
      <c r="H1487">
        <f>Table14[[#This Row],[Size]]/1000</f>
        <v>8.99</v>
      </c>
    </row>
    <row r="1488" spans="1:8" x14ac:dyDescent="0.2">
      <c r="A1488" s="1">
        <v>2</v>
      </c>
      <c r="B1488">
        <v>27</v>
      </c>
      <c r="C1488">
        <v>0</v>
      </c>
      <c r="D1488" t="s">
        <v>141</v>
      </c>
      <c r="E1488" t="s">
        <v>38</v>
      </c>
      <c r="F1488">
        <v>2116512</v>
      </c>
      <c r="G1488">
        <v>7114</v>
      </c>
      <c r="H1488">
        <f>Table14[[#This Row],[Size]]/1000</f>
        <v>7.1139999999999999</v>
      </c>
    </row>
    <row r="1489" spans="1:8" x14ac:dyDescent="0.2">
      <c r="A1489" s="1">
        <v>2</v>
      </c>
      <c r="B1489">
        <v>27</v>
      </c>
      <c r="C1489">
        <v>0</v>
      </c>
      <c r="D1489" t="s">
        <v>141</v>
      </c>
      <c r="E1489" t="s">
        <v>38</v>
      </c>
      <c r="F1489">
        <v>2280170</v>
      </c>
      <c r="G1489">
        <v>8454</v>
      </c>
      <c r="H1489">
        <f>Table14[[#This Row],[Size]]/1000</f>
        <v>8.4540000000000006</v>
      </c>
    </row>
    <row r="1490" spans="1:8" x14ac:dyDescent="0.2">
      <c r="A1490" s="1">
        <v>2</v>
      </c>
      <c r="B1490">
        <v>27</v>
      </c>
      <c r="C1490">
        <v>0</v>
      </c>
      <c r="D1490" t="s">
        <v>141</v>
      </c>
      <c r="E1490" t="s">
        <v>38</v>
      </c>
      <c r="F1490">
        <v>2543665</v>
      </c>
      <c r="G1490">
        <v>10196</v>
      </c>
      <c r="H1490">
        <f>Table14[[#This Row],[Size]]/1000</f>
        <v>10.196</v>
      </c>
    </row>
    <row r="1491" spans="1:8" x14ac:dyDescent="0.2">
      <c r="A1491" s="1">
        <v>2</v>
      </c>
      <c r="B1491">
        <v>27</v>
      </c>
      <c r="C1491">
        <v>0</v>
      </c>
      <c r="D1491" t="s">
        <v>141</v>
      </c>
      <c r="E1491" t="s">
        <v>38</v>
      </c>
      <c r="F1491">
        <v>2630266</v>
      </c>
      <c r="G1491">
        <v>15154</v>
      </c>
      <c r="H1491">
        <f>Table14[[#This Row],[Size]]/1000</f>
        <v>15.154</v>
      </c>
    </row>
    <row r="1492" spans="1:8" x14ac:dyDescent="0.2">
      <c r="A1492" s="1">
        <v>3</v>
      </c>
      <c r="B1492">
        <v>27</v>
      </c>
      <c r="C1492">
        <v>0</v>
      </c>
      <c r="D1492" t="s">
        <v>140</v>
      </c>
      <c r="E1492" t="s">
        <v>133</v>
      </c>
      <c r="F1492">
        <v>1533715</v>
      </c>
      <c r="G1492">
        <v>5372</v>
      </c>
      <c r="H1492">
        <f>Table14[[#This Row],[Size]]/1000</f>
        <v>5.3719999999999999</v>
      </c>
    </row>
    <row r="1493" spans="1:8" x14ac:dyDescent="0.2">
      <c r="A1493" s="1">
        <v>3</v>
      </c>
      <c r="B1493">
        <v>27</v>
      </c>
      <c r="C1493">
        <v>0</v>
      </c>
      <c r="D1493" t="s">
        <v>140</v>
      </c>
      <c r="E1493" t="s">
        <v>133</v>
      </c>
      <c r="F1493">
        <v>1616031</v>
      </c>
      <c r="G1493">
        <v>15757</v>
      </c>
      <c r="H1493">
        <f>Table14[[#This Row],[Size]]/1000</f>
        <v>15.757</v>
      </c>
    </row>
    <row r="1494" spans="1:8" x14ac:dyDescent="0.2">
      <c r="A1494" s="1">
        <v>3</v>
      </c>
      <c r="B1494">
        <v>27</v>
      </c>
      <c r="C1494">
        <v>0</v>
      </c>
      <c r="D1494" t="s">
        <v>140</v>
      </c>
      <c r="E1494" t="s">
        <v>133</v>
      </c>
      <c r="F1494">
        <v>1776905</v>
      </c>
      <c r="G1494">
        <v>10062</v>
      </c>
      <c r="H1494">
        <f>Table14[[#This Row],[Size]]/1000</f>
        <v>10.061999999999999</v>
      </c>
    </row>
    <row r="1495" spans="1:8" x14ac:dyDescent="0.2">
      <c r="A1495" s="1">
        <v>3</v>
      </c>
      <c r="B1495">
        <v>27</v>
      </c>
      <c r="C1495">
        <v>0</v>
      </c>
      <c r="D1495" t="s">
        <v>140</v>
      </c>
      <c r="E1495" t="s">
        <v>133</v>
      </c>
      <c r="F1495">
        <v>1875735</v>
      </c>
      <c r="G1495">
        <v>6645</v>
      </c>
      <c r="H1495">
        <f>Table14[[#This Row],[Size]]/1000</f>
        <v>6.6449999999999996</v>
      </c>
    </row>
    <row r="1496" spans="1:8" x14ac:dyDescent="0.2">
      <c r="A1496" s="1">
        <v>3</v>
      </c>
      <c r="B1496">
        <v>27</v>
      </c>
      <c r="C1496">
        <v>0</v>
      </c>
      <c r="D1496" t="s">
        <v>140</v>
      </c>
      <c r="E1496" t="s">
        <v>133</v>
      </c>
      <c r="F1496">
        <v>1984962</v>
      </c>
      <c r="G1496">
        <v>9057</v>
      </c>
      <c r="H1496">
        <f>Table14[[#This Row],[Size]]/1000</f>
        <v>9.0570000000000004</v>
      </c>
    </row>
    <row r="1497" spans="1:8" x14ac:dyDescent="0.2">
      <c r="A1497" s="1">
        <v>3</v>
      </c>
      <c r="B1497">
        <v>27</v>
      </c>
      <c r="C1497">
        <v>0</v>
      </c>
      <c r="D1497" t="s">
        <v>140</v>
      </c>
      <c r="E1497" t="s">
        <v>133</v>
      </c>
      <c r="F1497">
        <v>2110135</v>
      </c>
      <c r="G1497">
        <v>13278</v>
      </c>
      <c r="H1497">
        <f>Table14[[#This Row],[Size]]/1000</f>
        <v>13.278</v>
      </c>
    </row>
    <row r="1498" spans="1:8" x14ac:dyDescent="0.2">
      <c r="A1498" s="1">
        <v>3</v>
      </c>
      <c r="B1498">
        <v>27</v>
      </c>
      <c r="C1498">
        <v>0</v>
      </c>
      <c r="D1498" t="s">
        <v>140</v>
      </c>
      <c r="E1498" t="s">
        <v>133</v>
      </c>
      <c r="F1498">
        <v>2153333</v>
      </c>
      <c r="G1498">
        <v>13278</v>
      </c>
      <c r="H1498">
        <f>Table14[[#This Row],[Size]]/1000</f>
        <v>13.278</v>
      </c>
    </row>
    <row r="1499" spans="1:8" x14ac:dyDescent="0.2">
      <c r="A1499" s="1">
        <v>3</v>
      </c>
      <c r="B1499">
        <v>27</v>
      </c>
      <c r="C1499">
        <v>0</v>
      </c>
      <c r="D1499" t="s">
        <v>140</v>
      </c>
      <c r="E1499" t="s">
        <v>133</v>
      </c>
      <c r="F1499">
        <v>2287802</v>
      </c>
      <c r="G1499">
        <v>6578</v>
      </c>
      <c r="H1499">
        <f>Table14[[#This Row],[Size]]/1000</f>
        <v>6.5780000000000003</v>
      </c>
    </row>
    <row r="1500" spans="1:8" x14ac:dyDescent="0.2">
      <c r="A1500" s="1">
        <v>3</v>
      </c>
      <c r="B1500">
        <v>27</v>
      </c>
      <c r="C1500">
        <v>0</v>
      </c>
      <c r="D1500" t="s">
        <v>140</v>
      </c>
      <c r="E1500" t="s">
        <v>133</v>
      </c>
      <c r="F1500">
        <v>2569124</v>
      </c>
      <c r="G1500">
        <v>10799</v>
      </c>
      <c r="H1500">
        <f>Table14[[#This Row],[Size]]/1000</f>
        <v>10.798999999999999</v>
      </c>
    </row>
    <row r="1501" spans="1:8" x14ac:dyDescent="0.2">
      <c r="A1501" s="1">
        <v>3</v>
      </c>
      <c r="B1501">
        <v>27</v>
      </c>
      <c r="C1501">
        <v>0</v>
      </c>
      <c r="D1501" t="s">
        <v>140</v>
      </c>
      <c r="E1501" t="s">
        <v>133</v>
      </c>
      <c r="F1501">
        <v>3712012</v>
      </c>
      <c r="G1501">
        <v>15757</v>
      </c>
      <c r="H1501">
        <f>Table14[[#This Row],[Size]]/1000</f>
        <v>15.757</v>
      </c>
    </row>
    <row r="1502" spans="1:8" x14ac:dyDescent="0.2">
      <c r="A1502" s="1">
        <v>3</v>
      </c>
      <c r="B1502">
        <v>27</v>
      </c>
      <c r="C1502">
        <v>0</v>
      </c>
      <c r="D1502" t="s">
        <v>140</v>
      </c>
      <c r="E1502" t="s">
        <v>38</v>
      </c>
      <c r="F1502">
        <v>1425794</v>
      </c>
      <c r="G1502">
        <v>12206</v>
      </c>
      <c r="H1502">
        <f>Table14[[#This Row],[Size]]/1000</f>
        <v>12.206</v>
      </c>
    </row>
    <row r="1503" spans="1:8" x14ac:dyDescent="0.2">
      <c r="A1503" s="1">
        <v>3</v>
      </c>
      <c r="B1503">
        <v>27</v>
      </c>
      <c r="C1503">
        <v>0</v>
      </c>
      <c r="D1503" t="s">
        <v>140</v>
      </c>
      <c r="E1503" t="s">
        <v>38</v>
      </c>
      <c r="F1503">
        <v>1614152</v>
      </c>
      <c r="G1503">
        <v>28085</v>
      </c>
      <c r="H1503">
        <f>Table14[[#This Row],[Size]]/1000</f>
        <v>28.085000000000001</v>
      </c>
    </row>
    <row r="1504" spans="1:8" x14ac:dyDescent="0.2">
      <c r="A1504" s="1">
        <v>3</v>
      </c>
      <c r="B1504">
        <v>27</v>
      </c>
      <c r="C1504">
        <v>0</v>
      </c>
      <c r="D1504" t="s">
        <v>140</v>
      </c>
      <c r="E1504" t="s">
        <v>38</v>
      </c>
      <c r="F1504">
        <v>1679774</v>
      </c>
      <c r="G1504">
        <v>8923</v>
      </c>
      <c r="H1504">
        <f>Table14[[#This Row],[Size]]/1000</f>
        <v>8.923</v>
      </c>
    </row>
    <row r="1505" spans="1:8" x14ac:dyDescent="0.2">
      <c r="A1505" s="1">
        <v>3</v>
      </c>
      <c r="B1505">
        <v>27</v>
      </c>
      <c r="C1505">
        <v>0</v>
      </c>
      <c r="D1505" t="s">
        <v>140</v>
      </c>
      <c r="E1505" t="s">
        <v>38</v>
      </c>
      <c r="F1505">
        <v>1851784</v>
      </c>
      <c r="G1505">
        <v>10062</v>
      </c>
      <c r="H1505">
        <f>Table14[[#This Row],[Size]]/1000</f>
        <v>10.061999999999999</v>
      </c>
    </row>
    <row r="1506" spans="1:8" x14ac:dyDescent="0.2">
      <c r="A1506" s="1">
        <v>3</v>
      </c>
      <c r="B1506">
        <v>27</v>
      </c>
      <c r="C1506">
        <v>0</v>
      </c>
      <c r="D1506" t="s">
        <v>140</v>
      </c>
      <c r="E1506" t="s">
        <v>38</v>
      </c>
      <c r="F1506">
        <v>1979503</v>
      </c>
      <c r="G1506">
        <v>6980</v>
      </c>
      <c r="H1506">
        <f>Table14[[#This Row],[Size]]/1000</f>
        <v>6.98</v>
      </c>
    </row>
    <row r="1507" spans="1:8" x14ac:dyDescent="0.2">
      <c r="A1507" s="1">
        <v>3</v>
      </c>
      <c r="B1507">
        <v>27</v>
      </c>
      <c r="C1507">
        <v>0</v>
      </c>
      <c r="D1507" t="s">
        <v>140</v>
      </c>
      <c r="E1507" t="s">
        <v>38</v>
      </c>
      <c r="F1507">
        <v>2047264</v>
      </c>
      <c r="G1507">
        <v>15020</v>
      </c>
      <c r="H1507">
        <f>Table14[[#This Row],[Size]]/1000</f>
        <v>15.02</v>
      </c>
    </row>
    <row r="1508" spans="1:8" x14ac:dyDescent="0.2">
      <c r="A1508" s="1">
        <v>3</v>
      </c>
      <c r="B1508">
        <v>27</v>
      </c>
      <c r="C1508">
        <v>0</v>
      </c>
      <c r="D1508" t="s">
        <v>140</v>
      </c>
      <c r="E1508" t="s">
        <v>38</v>
      </c>
      <c r="F1508">
        <v>2116908</v>
      </c>
      <c r="G1508">
        <v>13278</v>
      </c>
      <c r="H1508">
        <f>Table14[[#This Row],[Size]]/1000</f>
        <v>13.278</v>
      </c>
    </row>
    <row r="1509" spans="1:8" x14ac:dyDescent="0.2">
      <c r="A1509" s="1">
        <v>3</v>
      </c>
      <c r="B1509">
        <v>27</v>
      </c>
      <c r="C1509">
        <v>0</v>
      </c>
      <c r="D1509" t="s">
        <v>140</v>
      </c>
      <c r="E1509" t="s">
        <v>38</v>
      </c>
      <c r="F1509">
        <v>2280555</v>
      </c>
      <c r="G1509">
        <v>14685</v>
      </c>
      <c r="H1509">
        <f>Table14[[#This Row],[Size]]/1000</f>
        <v>14.685</v>
      </c>
    </row>
    <row r="1510" spans="1:8" x14ac:dyDescent="0.2">
      <c r="A1510" s="1">
        <v>3</v>
      </c>
      <c r="B1510">
        <v>27</v>
      </c>
      <c r="C1510">
        <v>0</v>
      </c>
      <c r="D1510" t="s">
        <v>140</v>
      </c>
      <c r="E1510" t="s">
        <v>38</v>
      </c>
      <c r="F1510">
        <v>2544015</v>
      </c>
      <c r="G1510">
        <v>16494</v>
      </c>
      <c r="H1510">
        <f>Table14[[#This Row],[Size]]/1000</f>
        <v>16.494</v>
      </c>
    </row>
    <row r="1511" spans="1:8" x14ac:dyDescent="0.2">
      <c r="A1511" s="1">
        <v>3</v>
      </c>
      <c r="B1511">
        <v>27</v>
      </c>
      <c r="C1511">
        <v>0</v>
      </c>
      <c r="D1511" t="s">
        <v>140</v>
      </c>
      <c r="E1511" t="s">
        <v>38</v>
      </c>
      <c r="F1511">
        <v>2630598</v>
      </c>
      <c r="G1511">
        <v>7985</v>
      </c>
      <c r="H1511">
        <f>Table14[[#This Row],[Size]]/1000</f>
        <v>7.9850000000000003</v>
      </c>
    </row>
    <row r="1512" spans="1:8" x14ac:dyDescent="0.2">
      <c r="A1512" s="1">
        <v>3</v>
      </c>
      <c r="B1512">
        <v>27</v>
      </c>
      <c r="C1512">
        <v>0</v>
      </c>
      <c r="D1512" t="s">
        <v>141</v>
      </c>
      <c r="E1512" t="s">
        <v>133</v>
      </c>
      <c r="F1512">
        <v>1534137</v>
      </c>
      <c r="G1512">
        <v>8655</v>
      </c>
      <c r="H1512">
        <f>Table14[[#This Row],[Size]]/1000</f>
        <v>8.6549999999999994</v>
      </c>
    </row>
    <row r="1513" spans="1:8" x14ac:dyDescent="0.2">
      <c r="A1513" s="1">
        <v>3</v>
      </c>
      <c r="B1513">
        <v>27</v>
      </c>
      <c r="C1513">
        <v>0</v>
      </c>
      <c r="D1513" t="s">
        <v>141</v>
      </c>
      <c r="E1513" t="s">
        <v>133</v>
      </c>
      <c r="F1513">
        <v>1616151</v>
      </c>
      <c r="G1513">
        <v>8990</v>
      </c>
      <c r="H1513">
        <f>Table14[[#This Row],[Size]]/1000</f>
        <v>8.99</v>
      </c>
    </row>
    <row r="1514" spans="1:8" x14ac:dyDescent="0.2">
      <c r="A1514" s="1">
        <v>3</v>
      </c>
      <c r="B1514">
        <v>27</v>
      </c>
      <c r="C1514">
        <v>0</v>
      </c>
      <c r="D1514" t="s">
        <v>141</v>
      </c>
      <c r="E1514" t="s">
        <v>133</v>
      </c>
      <c r="F1514">
        <v>1776967</v>
      </c>
      <c r="G1514">
        <v>6846</v>
      </c>
      <c r="H1514">
        <f>Table14[[#This Row],[Size]]/1000</f>
        <v>6.8460000000000001</v>
      </c>
    </row>
    <row r="1515" spans="1:8" x14ac:dyDescent="0.2">
      <c r="A1515" s="1">
        <v>3</v>
      </c>
      <c r="B1515">
        <v>27</v>
      </c>
      <c r="C1515">
        <v>0</v>
      </c>
      <c r="D1515" t="s">
        <v>141</v>
      </c>
      <c r="E1515" t="s">
        <v>133</v>
      </c>
      <c r="F1515">
        <v>1876117</v>
      </c>
      <c r="G1515">
        <v>8320</v>
      </c>
      <c r="H1515">
        <f>Table14[[#This Row],[Size]]/1000</f>
        <v>8.32</v>
      </c>
    </row>
    <row r="1516" spans="1:8" x14ac:dyDescent="0.2">
      <c r="A1516" s="1">
        <v>3</v>
      </c>
      <c r="B1516">
        <v>27</v>
      </c>
      <c r="C1516">
        <v>0</v>
      </c>
      <c r="D1516" t="s">
        <v>141</v>
      </c>
      <c r="E1516" t="s">
        <v>133</v>
      </c>
      <c r="F1516">
        <v>1985062</v>
      </c>
      <c r="G1516">
        <v>6042</v>
      </c>
      <c r="H1516">
        <f>Table14[[#This Row],[Size]]/1000</f>
        <v>6.0419999999999998</v>
      </c>
    </row>
    <row r="1517" spans="1:8" x14ac:dyDescent="0.2">
      <c r="A1517" s="1">
        <v>3</v>
      </c>
      <c r="B1517">
        <v>27</v>
      </c>
      <c r="C1517">
        <v>0</v>
      </c>
      <c r="D1517" t="s">
        <v>141</v>
      </c>
      <c r="E1517" t="s">
        <v>133</v>
      </c>
      <c r="F1517">
        <v>2110200</v>
      </c>
      <c r="G1517">
        <v>10062</v>
      </c>
      <c r="H1517">
        <f>Table14[[#This Row],[Size]]/1000</f>
        <v>10.061999999999999</v>
      </c>
    </row>
    <row r="1518" spans="1:8" x14ac:dyDescent="0.2">
      <c r="A1518" s="1">
        <v>3</v>
      </c>
      <c r="B1518">
        <v>27</v>
      </c>
      <c r="C1518">
        <v>0</v>
      </c>
      <c r="D1518" t="s">
        <v>141</v>
      </c>
      <c r="E1518" t="s">
        <v>133</v>
      </c>
      <c r="F1518">
        <v>2153427</v>
      </c>
      <c r="G1518">
        <v>10062</v>
      </c>
      <c r="H1518">
        <f>Table14[[#This Row],[Size]]/1000</f>
        <v>10.061999999999999</v>
      </c>
    </row>
    <row r="1519" spans="1:8" x14ac:dyDescent="0.2">
      <c r="A1519" s="1">
        <v>3</v>
      </c>
      <c r="B1519">
        <v>27</v>
      </c>
      <c r="C1519">
        <v>0</v>
      </c>
      <c r="D1519" t="s">
        <v>141</v>
      </c>
      <c r="E1519" t="s">
        <v>133</v>
      </c>
      <c r="F1519">
        <v>2287925</v>
      </c>
      <c r="G1519">
        <v>16829</v>
      </c>
      <c r="H1519">
        <f>Table14[[#This Row],[Size]]/1000</f>
        <v>16.829000000000001</v>
      </c>
    </row>
    <row r="1520" spans="1:8" x14ac:dyDescent="0.2">
      <c r="A1520" s="1">
        <v>3</v>
      </c>
      <c r="B1520">
        <v>27</v>
      </c>
      <c r="C1520">
        <v>0</v>
      </c>
      <c r="D1520" t="s">
        <v>141</v>
      </c>
      <c r="E1520" t="s">
        <v>133</v>
      </c>
      <c r="F1520">
        <v>2569186</v>
      </c>
      <c r="G1520">
        <v>7650</v>
      </c>
      <c r="H1520">
        <f>Table14[[#This Row],[Size]]/1000</f>
        <v>7.65</v>
      </c>
    </row>
    <row r="1521" spans="1:8" x14ac:dyDescent="0.2">
      <c r="A1521" s="1">
        <v>3</v>
      </c>
      <c r="B1521">
        <v>27</v>
      </c>
      <c r="C1521">
        <v>0</v>
      </c>
      <c r="D1521" t="s">
        <v>141</v>
      </c>
      <c r="E1521" t="s">
        <v>133</v>
      </c>
      <c r="F1521">
        <v>3712108</v>
      </c>
      <c r="G1521">
        <v>12541</v>
      </c>
      <c r="H1521">
        <f>Table14[[#This Row],[Size]]/1000</f>
        <v>12.541</v>
      </c>
    </row>
    <row r="1522" spans="1:8" x14ac:dyDescent="0.2">
      <c r="A1522" s="1">
        <v>3</v>
      </c>
      <c r="B1522">
        <v>27</v>
      </c>
      <c r="C1522">
        <v>0</v>
      </c>
      <c r="D1522" t="s">
        <v>141</v>
      </c>
      <c r="E1522" t="s">
        <v>38</v>
      </c>
      <c r="F1522">
        <v>1425962</v>
      </c>
      <c r="G1522">
        <v>6779</v>
      </c>
      <c r="H1522">
        <f>Table14[[#This Row],[Size]]/1000</f>
        <v>6.7789999999999999</v>
      </c>
    </row>
    <row r="1523" spans="1:8" x14ac:dyDescent="0.2">
      <c r="A1523" s="1">
        <v>3</v>
      </c>
      <c r="B1523">
        <v>27</v>
      </c>
      <c r="C1523">
        <v>0</v>
      </c>
      <c r="D1523" t="s">
        <v>141</v>
      </c>
      <c r="E1523" t="s">
        <v>38</v>
      </c>
      <c r="F1523">
        <v>1614292</v>
      </c>
      <c r="G1523">
        <v>18906</v>
      </c>
      <c r="H1523">
        <f>Table14[[#This Row],[Size]]/1000</f>
        <v>18.905999999999999</v>
      </c>
    </row>
    <row r="1524" spans="1:8" x14ac:dyDescent="0.2">
      <c r="A1524" s="1">
        <v>3</v>
      </c>
      <c r="B1524">
        <v>27</v>
      </c>
      <c r="C1524">
        <v>0</v>
      </c>
      <c r="D1524" t="s">
        <v>141</v>
      </c>
      <c r="E1524" t="s">
        <v>38</v>
      </c>
      <c r="F1524">
        <v>1679938</v>
      </c>
      <c r="G1524">
        <v>5841</v>
      </c>
      <c r="H1524">
        <f>Table14[[#This Row],[Size]]/1000</f>
        <v>5.8410000000000002</v>
      </c>
    </row>
    <row r="1525" spans="1:8" x14ac:dyDescent="0.2">
      <c r="A1525" s="1">
        <v>3</v>
      </c>
      <c r="B1525">
        <v>27</v>
      </c>
      <c r="C1525">
        <v>0</v>
      </c>
      <c r="D1525" t="s">
        <v>141</v>
      </c>
      <c r="E1525" t="s">
        <v>38</v>
      </c>
      <c r="F1525">
        <v>1851928</v>
      </c>
      <c r="G1525">
        <v>6846</v>
      </c>
      <c r="H1525">
        <f>Table14[[#This Row],[Size]]/1000</f>
        <v>6.8460000000000001</v>
      </c>
    </row>
    <row r="1526" spans="1:8" x14ac:dyDescent="0.2">
      <c r="A1526" s="1">
        <v>3</v>
      </c>
      <c r="B1526">
        <v>27</v>
      </c>
      <c r="C1526">
        <v>0</v>
      </c>
      <c r="D1526" t="s">
        <v>141</v>
      </c>
      <c r="E1526" t="s">
        <v>38</v>
      </c>
      <c r="F1526">
        <v>1979700</v>
      </c>
      <c r="G1526">
        <v>17164</v>
      </c>
      <c r="H1526">
        <f>Table14[[#This Row],[Size]]/1000</f>
        <v>17.164000000000001</v>
      </c>
    </row>
    <row r="1527" spans="1:8" x14ac:dyDescent="0.2">
      <c r="A1527" s="1">
        <v>3</v>
      </c>
      <c r="B1527">
        <v>27</v>
      </c>
      <c r="C1527">
        <v>0</v>
      </c>
      <c r="D1527" t="s">
        <v>141</v>
      </c>
      <c r="E1527" t="s">
        <v>38</v>
      </c>
      <c r="F1527">
        <v>2047434</v>
      </c>
      <c r="G1527">
        <v>12005</v>
      </c>
      <c r="H1527">
        <f>Table14[[#This Row],[Size]]/1000</f>
        <v>12.005000000000001</v>
      </c>
    </row>
    <row r="1528" spans="1:8" x14ac:dyDescent="0.2">
      <c r="A1528" s="1">
        <v>3</v>
      </c>
      <c r="B1528">
        <v>27</v>
      </c>
      <c r="C1528">
        <v>0</v>
      </c>
      <c r="D1528" t="s">
        <v>141</v>
      </c>
      <c r="E1528" t="s">
        <v>38</v>
      </c>
      <c r="F1528">
        <v>2117074</v>
      </c>
      <c r="G1528">
        <v>10062</v>
      </c>
      <c r="H1528">
        <f>Table14[[#This Row],[Size]]/1000</f>
        <v>10.061999999999999</v>
      </c>
    </row>
    <row r="1529" spans="1:8" x14ac:dyDescent="0.2">
      <c r="A1529" s="1">
        <v>3</v>
      </c>
      <c r="B1529">
        <v>27</v>
      </c>
      <c r="C1529">
        <v>0</v>
      </c>
      <c r="D1529" t="s">
        <v>141</v>
      </c>
      <c r="E1529" t="s">
        <v>38</v>
      </c>
      <c r="F1529">
        <v>2280729</v>
      </c>
      <c r="G1529">
        <v>11536</v>
      </c>
      <c r="H1529">
        <f>Table14[[#This Row],[Size]]/1000</f>
        <v>11.536</v>
      </c>
    </row>
    <row r="1530" spans="1:8" x14ac:dyDescent="0.2">
      <c r="A1530" s="1">
        <v>3</v>
      </c>
      <c r="B1530">
        <v>27</v>
      </c>
      <c r="C1530">
        <v>0</v>
      </c>
      <c r="D1530" t="s">
        <v>141</v>
      </c>
      <c r="E1530" t="s">
        <v>38</v>
      </c>
      <c r="F1530">
        <v>2544197</v>
      </c>
      <c r="G1530">
        <v>13278</v>
      </c>
      <c r="H1530">
        <f>Table14[[#This Row],[Size]]/1000</f>
        <v>13.278</v>
      </c>
    </row>
    <row r="1531" spans="1:8" x14ac:dyDescent="0.2">
      <c r="A1531" s="1">
        <v>3</v>
      </c>
      <c r="B1531">
        <v>27</v>
      </c>
      <c r="C1531">
        <v>0</v>
      </c>
      <c r="D1531" t="s">
        <v>141</v>
      </c>
      <c r="E1531" t="s">
        <v>38</v>
      </c>
      <c r="F1531">
        <v>2630799</v>
      </c>
      <c r="G1531">
        <v>18236</v>
      </c>
      <c r="H1531">
        <f>Table14[[#This Row],[Size]]/1000</f>
        <v>18.236000000000001</v>
      </c>
    </row>
    <row r="1532" spans="1:8" x14ac:dyDescent="0.2">
      <c r="A1532" s="1">
        <v>4</v>
      </c>
      <c r="B1532">
        <v>27</v>
      </c>
      <c r="C1532">
        <v>0</v>
      </c>
      <c r="D1532" t="s">
        <v>140</v>
      </c>
      <c r="E1532" t="s">
        <v>133</v>
      </c>
      <c r="F1532">
        <v>1534141</v>
      </c>
      <c r="G1532">
        <v>43763</v>
      </c>
      <c r="H1532">
        <f>Table14[[#This Row],[Size]]/1000</f>
        <v>43.762999999999998</v>
      </c>
    </row>
    <row r="1533" spans="1:8" x14ac:dyDescent="0.2">
      <c r="A1533" s="1">
        <v>4</v>
      </c>
      <c r="B1533">
        <v>27</v>
      </c>
      <c r="C1533">
        <v>0</v>
      </c>
      <c r="D1533" t="s">
        <v>140</v>
      </c>
      <c r="E1533" t="s">
        <v>133</v>
      </c>
      <c r="F1533">
        <v>1616195</v>
      </c>
      <c r="G1533">
        <v>7583</v>
      </c>
      <c r="H1533">
        <f>Table14[[#This Row],[Size]]/1000</f>
        <v>7.5830000000000002</v>
      </c>
    </row>
    <row r="1534" spans="1:8" x14ac:dyDescent="0.2">
      <c r="A1534" s="1">
        <v>4</v>
      </c>
      <c r="B1534">
        <v>27</v>
      </c>
      <c r="C1534">
        <v>0</v>
      </c>
      <c r="D1534" t="s">
        <v>140</v>
      </c>
      <c r="E1534" t="s">
        <v>133</v>
      </c>
      <c r="F1534">
        <v>1777085</v>
      </c>
      <c r="G1534">
        <v>7516</v>
      </c>
      <c r="H1534">
        <f>Table14[[#This Row],[Size]]/1000</f>
        <v>7.516</v>
      </c>
    </row>
    <row r="1535" spans="1:8" x14ac:dyDescent="0.2">
      <c r="A1535" s="1">
        <v>4</v>
      </c>
      <c r="B1535">
        <v>27</v>
      </c>
      <c r="C1535">
        <v>0</v>
      </c>
      <c r="D1535" t="s">
        <v>140</v>
      </c>
      <c r="E1535" t="s">
        <v>133</v>
      </c>
      <c r="F1535">
        <v>1876033</v>
      </c>
      <c r="G1535">
        <v>28487</v>
      </c>
      <c r="H1535">
        <f>Table14[[#This Row],[Size]]/1000</f>
        <v>28.486999999999998</v>
      </c>
    </row>
    <row r="1536" spans="1:8" x14ac:dyDescent="0.2">
      <c r="A1536" s="1">
        <v>4</v>
      </c>
      <c r="B1536">
        <v>27</v>
      </c>
      <c r="C1536">
        <v>0</v>
      </c>
      <c r="D1536" t="s">
        <v>140</v>
      </c>
      <c r="E1536" t="s">
        <v>133</v>
      </c>
      <c r="F1536">
        <v>1985179</v>
      </c>
      <c r="G1536">
        <v>6712</v>
      </c>
      <c r="H1536">
        <f>Table14[[#This Row],[Size]]/1000</f>
        <v>6.7119999999999997</v>
      </c>
    </row>
    <row r="1537" spans="1:8" x14ac:dyDescent="0.2">
      <c r="A1537" s="1">
        <v>4</v>
      </c>
      <c r="B1537">
        <v>27</v>
      </c>
      <c r="C1537">
        <v>0</v>
      </c>
      <c r="D1537" t="s">
        <v>140</v>
      </c>
      <c r="E1537" t="s">
        <v>133</v>
      </c>
      <c r="F1537">
        <v>2110312</v>
      </c>
      <c r="G1537">
        <v>10799</v>
      </c>
      <c r="H1537">
        <f>Table14[[#This Row],[Size]]/1000</f>
        <v>10.798999999999999</v>
      </c>
    </row>
    <row r="1538" spans="1:8" x14ac:dyDescent="0.2">
      <c r="A1538" s="1">
        <v>4</v>
      </c>
      <c r="B1538">
        <v>27</v>
      </c>
      <c r="C1538">
        <v>0</v>
      </c>
      <c r="D1538" t="s">
        <v>140</v>
      </c>
      <c r="E1538" t="s">
        <v>133</v>
      </c>
      <c r="F1538">
        <v>2153541</v>
      </c>
      <c r="G1538">
        <v>10799</v>
      </c>
      <c r="H1538">
        <f>Table14[[#This Row],[Size]]/1000</f>
        <v>10.798999999999999</v>
      </c>
    </row>
    <row r="1539" spans="1:8" x14ac:dyDescent="0.2">
      <c r="A1539" s="1">
        <v>4</v>
      </c>
      <c r="B1539">
        <v>27</v>
      </c>
      <c r="C1539">
        <v>0</v>
      </c>
      <c r="D1539" t="s">
        <v>140</v>
      </c>
      <c r="E1539" t="s">
        <v>133</v>
      </c>
      <c r="F1539">
        <v>2288042</v>
      </c>
      <c r="G1539">
        <v>17499</v>
      </c>
      <c r="H1539">
        <f>Table14[[#This Row],[Size]]/1000</f>
        <v>17.498999999999999</v>
      </c>
    </row>
    <row r="1540" spans="1:8" x14ac:dyDescent="0.2">
      <c r="A1540" s="1">
        <v>4</v>
      </c>
      <c r="B1540">
        <v>27</v>
      </c>
      <c r="C1540">
        <v>0</v>
      </c>
      <c r="D1540" t="s">
        <v>140</v>
      </c>
      <c r="E1540" t="s">
        <v>133</v>
      </c>
      <c r="F1540">
        <v>2569309</v>
      </c>
      <c r="G1540">
        <v>8320</v>
      </c>
      <c r="H1540">
        <f>Table14[[#This Row],[Size]]/1000</f>
        <v>8.32</v>
      </c>
    </row>
    <row r="1541" spans="1:8" x14ac:dyDescent="0.2">
      <c r="A1541" s="1">
        <v>4</v>
      </c>
      <c r="B1541">
        <v>27</v>
      </c>
      <c r="C1541">
        <v>0</v>
      </c>
      <c r="D1541" t="s">
        <v>140</v>
      </c>
      <c r="E1541" t="s">
        <v>133</v>
      </c>
      <c r="F1541">
        <v>3712226</v>
      </c>
      <c r="G1541">
        <v>13278</v>
      </c>
      <c r="H1541">
        <f>Table14[[#This Row],[Size]]/1000</f>
        <v>13.278</v>
      </c>
    </row>
    <row r="1542" spans="1:8" x14ac:dyDescent="0.2">
      <c r="A1542" s="1">
        <v>4</v>
      </c>
      <c r="B1542">
        <v>27</v>
      </c>
      <c r="C1542">
        <v>0</v>
      </c>
      <c r="D1542" t="s">
        <v>140</v>
      </c>
      <c r="E1542" t="s">
        <v>38</v>
      </c>
      <c r="F1542">
        <v>1425968</v>
      </c>
      <c r="G1542">
        <v>7114</v>
      </c>
      <c r="H1542">
        <f>Table14[[#This Row],[Size]]/1000</f>
        <v>7.1139999999999999</v>
      </c>
    </row>
    <row r="1543" spans="1:8" x14ac:dyDescent="0.2">
      <c r="A1543" s="1">
        <v>4</v>
      </c>
      <c r="B1543">
        <v>27</v>
      </c>
      <c r="C1543">
        <v>0</v>
      </c>
      <c r="D1543" t="s">
        <v>140</v>
      </c>
      <c r="E1543" t="s">
        <v>38</v>
      </c>
      <c r="F1543">
        <v>1614361</v>
      </c>
      <c r="G1543">
        <v>20380</v>
      </c>
      <c r="H1543">
        <f>Table14[[#This Row],[Size]]/1000</f>
        <v>20.38</v>
      </c>
    </row>
    <row r="1544" spans="1:8" x14ac:dyDescent="0.2">
      <c r="A1544" s="1">
        <v>4</v>
      </c>
      <c r="B1544">
        <v>27</v>
      </c>
      <c r="C1544">
        <v>0</v>
      </c>
      <c r="D1544" t="s">
        <v>140</v>
      </c>
      <c r="E1544" t="s">
        <v>38</v>
      </c>
      <c r="F1544">
        <v>1680004</v>
      </c>
      <c r="G1544">
        <v>6645</v>
      </c>
      <c r="H1544">
        <f>Table14[[#This Row],[Size]]/1000</f>
        <v>6.6449999999999996</v>
      </c>
    </row>
    <row r="1545" spans="1:8" x14ac:dyDescent="0.2">
      <c r="A1545" s="1">
        <v>4</v>
      </c>
      <c r="B1545">
        <v>27</v>
      </c>
      <c r="C1545">
        <v>0</v>
      </c>
      <c r="D1545" t="s">
        <v>140</v>
      </c>
      <c r="E1545" t="s">
        <v>38</v>
      </c>
      <c r="F1545">
        <v>1851970</v>
      </c>
      <c r="G1545">
        <v>7516</v>
      </c>
      <c r="H1545">
        <f>Table14[[#This Row],[Size]]/1000</f>
        <v>7.516</v>
      </c>
    </row>
    <row r="1546" spans="1:8" x14ac:dyDescent="0.2">
      <c r="A1546" s="1">
        <v>4</v>
      </c>
      <c r="B1546">
        <v>27</v>
      </c>
      <c r="C1546">
        <v>0</v>
      </c>
      <c r="D1546" t="s">
        <v>140</v>
      </c>
      <c r="E1546" t="s">
        <v>38</v>
      </c>
      <c r="F1546">
        <v>1979752</v>
      </c>
      <c r="G1546">
        <v>17834</v>
      </c>
      <c r="H1546">
        <f>Table14[[#This Row],[Size]]/1000</f>
        <v>17.834</v>
      </c>
    </row>
    <row r="1547" spans="1:8" x14ac:dyDescent="0.2">
      <c r="A1547" s="1">
        <v>4</v>
      </c>
      <c r="B1547">
        <v>27</v>
      </c>
      <c r="C1547">
        <v>0</v>
      </c>
      <c r="D1547" t="s">
        <v>140</v>
      </c>
      <c r="E1547" t="s">
        <v>38</v>
      </c>
      <c r="F1547">
        <v>2047474</v>
      </c>
      <c r="G1547">
        <v>12541</v>
      </c>
      <c r="H1547">
        <f>Table14[[#This Row],[Size]]/1000</f>
        <v>12.541</v>
      </c>
    </row>
    <row r="1548" spans="1:8" x14ac:dyDescent="0.2">
      <c r="A1548" s="1">
        <v>4</v>
      </c>
      <c r="B1548">
        <v>27</v>
      </c>
      <c r="C1548">
        <v>0</v>
      </c>
      <c r="D1548" t="s">
        <v>140</v>
      </c>
      <c r="E1548" t="s">
        <v>38</v>
      </c>
      <c r="F1548">
        <v>2117115</v>
      </c>
      <c r="G1548">
        <v>10799</v>
      </c>
      <c r="H1548">
        <f>Table14[[#This Row],[Size]]/1000</f>
        <v>10.798999999999999</v>
      </c>
    </row>
    <row r="1549" spans="1:8" x14ac:dyDescent="0.2">
      <c r="A1549" s="1">
        <v>4</v>
      </c>
      <c r="B1549">
        <v>27</v>
      </c>
      <c r="C1549">
        <v>0</v>
      </c>
      <c r="D1549" t="s">
        <v>140</v>
      </c>
      <c r="E1549" t="s">
        <v>38</v>
      </c>
      <c r="F1549">
        <v>2280773</v>
      </c>
      <c r="G1549">
        <v>12072</v>
      </c>
      <c r="H1549">
        <f>Table14[[#This Row],[Size]]/1000</f>
        <v>12.071999999999999</v>
      </c>
    </row>
    <row r="1550" spans="1:8" x14ac:dyDescent="0.2">
      <c r="A1550" s="1">
        <v>4</v>
      </c>
      <c r="B1550">
        <v>27</v>
      </c>
      <c r="C1550">
        <v>0</v>
      </c>
      <c r="D1550" t="s">
        <v>140</v>
      </c>
      <c r="E1550" t="s">
        <v>38</v>
      </c>
      <c r="F1550">
        <v>2544230</v>
      </c>
      <c r="G1550">
        <v>13881</v>
      </c>
      <c r="H1550">
        <f>Table14[[#This Row],[Size]]/1000</f>
        <v>13.881</v>
      </c>
    </row>
    <row r="1551" spans="1:8" x14ac:dyDescent="0.2">
      <c r="A1551" s="1">
        <v>4</v>
      </c>
      <c r="B1551">
        <v>27</v>
      </c>
      <c r="C1551">
        <v>0</v>
      </c>
      <c r="D1551" t="s">
        <v>140</v>
      </c>
      <c r="E1551" t="s">
        <v>38</v>
      </c>
      <c r="F1551">
        <v>2630816</v>
      </c>
      <c r="G1551">
        <v>5439</v>
      </c>
      <c r="H1551">
        <f>Table14[[#This Row],[Size]]/1000</f>
        <v>5.4390000000000001</v>
      </c>
    </row>
    <row r="1552" spans="1:8" x14ac:dyDescent="0.2">
      <c r="A1552" s="1">
        <v>4</v>
      </c>
      <c r="B1552">
        <v>27</v>
      </c>
      <c r="C1552">
        <v>0</v>
      </c>
      <c r="D1552" t="s">
        <v>141</v>
      </c>
      <c r="E1552" t="s">
        <v>133</v>
      </c>
      <c r="F1552">
        <v>1533297</v>
      </c>
      <c r="G1552">
        <v>28286</v>
      </c>
      <c r="H1552">
        <f>Table14[[#This Row],[Size]]/1000</f>
        <v>28.286000000000001</v>
      </c>
    </row>
    <row r="1553" spans="1:8" x14ac:dyDescent="0.2">
      <c r="A1553" s="1">
        <v>4</v>
      </c>
      <c r="B1553">
        <v>27</v>
      </c>
      <c r="C1553">
        <v>0</v>
      </c>
      <c r="D1553" t="s">
        <v>141</v>
      </c>
      <c r="E1553" t="s">
        <v>133</v>
      </c>
      <c r="F1553">
        <v>1615850</v>
      </c>
      <c r="G1553">
        <v>8789</v>
      </c>
      <c r="H1553">
        <f>Table14[[#This Row],[Size]]/1000</f>
        <v>8.7889999999999997</v>
      </c>
    </row>
    <row r="1554" spans="1:8" x14ac:dyDescent="0.2">
      <c r="A1554" s="1">
        <v>4</v>
      </c>
      <c r="B1554">
        <v>27</v>
      </c>
      <c r="C1554">
        <v>0</v>
      </c>
      <c r="D1554" t="s">
        <v>141</v>
      </c>
      <c r="E1554" t="s">
        <v>133</v>
      </c>
      <c r="F1554">
        <v>1776393</v>
      </c>
      <c r="G1554">
        <v>16092</v>
      </c>
      <c r="H1554">
        <f>Table14[[#This Row],[Size]]/1000</f>
        <v>16.091999999999999</v>
      </c>
    </row>
    <row r="1555" spans="1:8" x14ac:dyDescent="0.2">
      <c r="A1555" s="1">
        <v>4</v>
      </c>
      <c r="B1555">
        <v>27</v>
      </c>
      <c r="C1555">
        <v>0</v>
      </c>
      <c r="D1555" t="s">
        <v>141</v>
      </c>
      <c r="E1555" t="s">
        <v>133</v>
      </c>
      <c r="F1555">
        <v>1875264</v>
      </c>
      <c r="G1555">
        <v>19040</v>
      </c>
      <c r="H1555">
        <f>Table14[[#This Row],[Size]]/1000</f>
        <v>19.04</v>
      </c>
    </row>
    <row r="1556" spans="1:8" x14ac:dyDescent="0.2">
      <c r="A1556" s="1">
        <v>4</v>
      </c>
      <c r="B1556">
        <v>27</v>
      </c>
      <c r="C1556">
        <v>0</v>
      </c>
      <c r="D1556" t="s">
        <v>141</v>
      </c>
      <c r="E1556" t="s">
        <v>133</v>
      </c>
      <c r="F1556">
        <v>1984768</v>
      </c>
      <c r="G1556">
        <v>6042</v>
      </c>
      <c r="H1556">
        <f>Table14[[#This Row],[Size]]/1000</f>
        <v>6.0419999999999998</v>
      </c>
    </row>
    <row r="1557" spans="1:8" x14ac:dyDescent="0.2">
      <c r="A1557" s="1">
        <v>4</v>
      </c>
      <c r="B1557">
        <v>27</v>
      </c>
      <c r="C1557">
        <v>0</v>
      </c>
      <c r="D1557" t="s">
        <v>141</v>
      </c>
      <c r="E1557" t="s">
        <v>133</v>
      </c>
      <c r="F1557">
        <v>2109559</v>
      </c>
      <c r="G1557">
        <v>5908</v>
      </c>
      <c r="H1557">
        <f>Table14[[#This Row],[Size]]/1000</f>
        <v>5.9080000000000004</v>
      </c>
    </row>
    <row r="1558" spans="1:8" x14ac:dyDescent="0.2">
      <c r="A1558" s="1">
        <v>4</v>
      </c>
      <c r="B1558">
        <v>27</v>
      </c>
      <c r="C1558">
        <v>0</v>
      </c>
      <c r="D1558" t="s">
        <v>141</v>
      </c>
      <c r="E1558" t="s">
        <v>133</v>
      </c>
      <c r="F1558">
        <v>2152791</v>
      </c>
      <c r="G1558">
        <v>5908</v>
      </c>
      <c r="H1558">
        <f>Table14[[#This Row],[Size]]/1000</f>
        <v>5.9080000000000004</v>
      </c>
    </row>
    <row r="1559" spans="1:8" x14ac:dyDescent="0.2">
      <c r="A1559" s="1">
        <v>4</v>
      </c>
      <c r="B1559">
        <v>27</v>
      </c>
      <c r="C1559">
        <v>0</v>
      </c>
      <c r="D1559" t="s">
        <v>141</v>
      </c>
      <c r="E1559" t="s">
        <v>133</v>
      </c>
      <c r="F1559">
        <v>2287320</v>
      </c>
      <c r="G1559">
        <v>12876</v>
      </c>
      <c r="H1559">
        <f>Table14[[#This Row],[Size]]/1000</f>
        <v>12.875999999999999</v>
      </c>
    </row>
    <row r="1560" spans="1:8" x14ac:dyDescent="0.2">
      <c r="A1560" s="1">
        <v>4</v>
      </c>
      <c r="B1560">
        <v>27</v>
      </c>
      <c r="C1560">
        <v>0</v>
      </c>
      <c r="D1560" t="s">
        <v>141</v>
      </c>
      <c r="E1560" t="s">
        <v>133</v>
      </c>
      <c r="F1560">
        <v>2568763</v>
      </c>
      <c r="G1560">
        <v>5975</v>
      </c>
      <c r="H1560">
        <f>Table14[[#This Row],[Size]]/1000</f>
        <v>5.9749999999999996</v>
      </c>
    </row>
    <row r="1561" spans="1:8" x14ac:dyDescent="0.2">
      <c r="A1561" s="1">
        <v>4</v>
      </c>
      <c r="B1561">
        <v>27</v>
      </c>
      <c r="C1561">
        <v>0</v>
      </c>
      <c r="D1561" t="s">
        <v>141</v>
      </c>
      <c r="E1561" t="s">
        <v>133</v>
      </c>
      <c r="F1561">
        <v>3711474</v>
      </c>
      <c r="G1561">
        <v>8454</v>
      </c>
      <c r="H1561">
        <f>Table14[[#This Row],[Size]]/1000</f>
        <v>8.4540000000000006</v>
      </c>
    </row>
    <row r="1562" spans="1:8" x14ac:dyDescent="0.2">
      <c r="A1562" s="1">
        <v>4</v>
      </c>
      <c r="B1562">
        <v>27</v>
      </c>
      <c r="C1562">
        <v>0</v>
      </c>
      <c r="D1562" t="s">
        <v>141</v>
      </c>
      <c r="E1562" t="s">
        <v>38</v>
      </c>
      <c r="F1562">
        <v>1425691</v>
      </c>
      <c r="G1562">
        <v>7851</v>
      </c>
      <c r="H1562">
        <f>Table14[[#This Row],[Size]]/1000</f>
        <v>7.851</v>
      </c>
    </row>
    <row r="1563" spans="1:8" x14ac:dyDescent="0.2">
      <c r="A1563" s="1">
        <v>4</v>
      </c>
      <c r="B1563">
        <v>27</v>
      </c>
      <c r="C1563">
        <v>0</v>
      </c>
      <c r="D1563" t="s">
        <v>141</v>
      </c>
      <c r="E1563" t="s">
        <v>38</v>
      </c>
      <c r="F1563">
        <v>1613674</v>
      </c>
      <c r="G1563">
        <v>7717</v>
      </c>
      <c r="H1563">
        <f>Table14[[#This Row],[Size]]/1000</f>
        <v>7.7169999999999996</v>
      </c>
    </row>
    <row r="1564" spans="1:8" x14ac:dyDescent="0.2">
      <c r="A1564" s="1">
        <v>4</v>
      </c>
      <c r="B1564">
        <v>27</v>
      </c>
      <c r="C1564">
        <v>0</v>
      </c>
      <c r="D1564" t="s">
        <v>141</v>
      </c>
      <c r="E1564" t="s">
        <v>38</v>
      </c>
      <c r="F1564">
        <v>1679651</v>
      </c>
      <c r="G1564">
        <v>5841</v>
      </c>
      <c r="H1564">
        <f>Table14[[#This Row],[Size]]/1000</f>
        <v>5.8410000000000002</v>
      </c>
    </row>
    <row r="1565" spans="1:8" x14ac:dyDescent="0.2">
      <c r="A1565" s="1">
        <v>4</v>
      </c>
      <c r="B1565">
        <v>27</v>
      </c>
      <c r="C1565">
        <v>0</v>
      </c>
      <c r="D1565" t="s">
        <v>141</v>
      </c>
      <c r="E1565" t="s">
        <v>38</v>
      </c>
      <c r="F1565">
        <v>1851356</v>
      </c>
      <c r="G1565">
        <v>16092</v>
      </c>
      <c r="H1565">
        <f>Table14[[#This Row],[Size]]/1000</f>
        <v>16.091999999999999</v>
      </c>
    </row>
    <row r="1566" spans="1:8" x14ac:dyDescent="0.2">
      <c r="A1566" s="1">
        <v>4</v>
      </c>
      <c r="B1566">
        <v>27</v>
      </c>
      <c r="C1566">
        <v>0</v>
      </c>
      <c r="D1566" t="s">
        <v>141</v>
      </c>
      <c r="E1566" t="s">
        <v>38</v>
      </c>
      <c r="F1566">
        <v>1979115</v>
      </c>
      <c r="G1566">
        <v>12943</v>
      </c>
      <c r="H1566">
        <f>Table14[[#This Row],[Size]]/1000</f>
        <v>12.943</v>
      </c>
    </row>
    <row r="1567" spans="1:8" x14ac:dyDescent="0.2">
      <c r="A1567" s="1">
        <v>4</v>
      </c>
      <c r="B1567">
        <v>27</v>
      </c>
      <c r="C1567">
        <v>0</v>
      </c>
      <c r="D1567" t="s">
        <v>141</v>
      </c>
      <c r="E1567" t="s">
        <v>38</v>
      </c>
      <c r="F1567">
        <v>2046815</v>
      </c>
      <c r="G1567">
        <v>7985</v>
      </c>
      <c r="H1567">
        <f>Table14[[#This Row],[Size]]/1000</f>
        <v>7.9850000000000003</v>
      </c>
    </row>
    <row r="1568" spans="1:8" x14ac:dyDescent="0.2">
      <c r="A1568" s="1">
        <v>4</v>
      </c>
      <c r="B1568">
        <v>27</v>
      </c>
      <c r="C1568">
        <v>0</v>
      </c>
      <c r="D1568" t="s">
        <v>141</v>
      </c>
      <c r="E1568" t="s">
        <v>38</v>
      </c>
      <c r="F1568">
        <v>2116450</v>
      </c>
      <c r="G1568">
        <v>5908</v>
      </c>
      <c r="H1568">
        <f>Table14[[#This Row],[Size]]/1000</f>
        <v>5.9080000000000004</v>
      </c>
    </row>
    <row r="1569" spans="1:8" x14ac:dyDescent="0.2">
      <c r="A1569" s="1">
        <v>4</v>
      </c>
      <c r="B1569">
        <v>27</v>
      </c>
      <c r="C1569">
        <v>0</v>
      </c>
      <c r="D1569" t="s">
        <v>141</v>
      </c>
      <c r="E1569" t="s">
        <v>38</v>
      </c>
      <c r="F1569">
        <v>2280107</v>
      </c>
      <c r="G1569">
        <v>7315</v>
      </c>
      <c r="H1569">
        <f>Table14[[#This Row],[Size]]/1000</f>
        <v>7.3150000000000004</v>
      </c>
    </row>
    <row r="1570" spans="1:8" x14ac:dyDescent="0.2">
      <c r="A1570" s="1">
        <v>4</v>
      </c>
      <c r="B1570">
        <v>27</v>
      </c>
      <c r="C1570">
        <v>0</v>
      </c>
      <c r="D1570" t="s">
        <v>141</v>
      </c>
      <c r="E1570" t="s">
        <v>38</v>
      </c>
      <c r="F1570">
        <v>2543577</v>
      </c>
      <c r="G1570">
        <v>9124</v>
      </c>
      <c r="H1570">
        <f>Table14[[#This Row],[Size]]/1000</f>
        <v>9.1240000000000006</v>
      </c>
    </row>
    <row r="1571" spans="1:8" x14ac:dyDescent="0.2">
      <c r="A1571" s="1">
        <v>4</v>
      </c>
      <c r="B1571">
        <v>27</v>
      </c>
      <c r="C1571">
        <v>0</v>
      </c>
      <c r="D1571" t="s">
        <v>141</v>
      </c>
      <c r="E1571" t="s">
        <v>38</v>
      </c>
      <c r="F1571">
        <v>2630213</v>
      </c>
      <c r="G1571">
        <v>14082</v>
      </c>
      <c r="H1571">
        <f>Table14[[#This Row],[Size]]/1000</f>
        <v>14.082000000000001</v>
      </c>
    </row>
    <row r="1572" spans="1:8" x14ac:dyDescent="0.2">
      <c r="A1572" s="1">
        <v>5</v>
      </c>
      <c r="B1572">
        <v>27</v>
      </c>
      <c r="C1572">
        <v>0</v>
      </c>
      <c r="D1572" t="s">
        <v>140</v>
      </c>
      <c r="E1572" t="s">
        <v>133</v>
      </c>
      <c r="F1572">
        <v>1534036</v>
      </c>
      <c r="G1572">
        <v>9727</v>
      </c>
      <c r="H1572">
        <f>Table14[[#This Row],[Size]]/1000</f>
        <v>9.7270000000000003</v>
      </c>
    </row>
    <row r="1573" spans="1:8" x14ac:dyDescent="0.2">
      <c r="A1573" s="1">
        <v>5</v>
      </c>
      <c r="B1573">
        <v>27</v>
      </c>
      <c r="C1573">
        <v>0</v>
      </c>
      <c r="D1573" t="s">
        <v>140</v>
      </c>
      <c r="E1573" t="s">
        <v>133</v>
      </c>
      <c r="F1573">
        <v>1616343</v>
      </c>
      <c r="G1573">
        <v>19576</v>
      </c>
      <c r="H1573">
        <f>Table14[[#This Row],[Size]]/1000</f>
        <v>19.576000000000001</v>
      </c>
    </row>
    <row r="1574" spans="1:8" x14ac:dyDescent="0.2">
      <c r="A1574" s="1">
        <v>5</v>
      </c>
      <c r="B1574">
        <v>27</v>
      </c>
      <c r="C1574">
        <v>0</v>
      </c>
      <c r="D1574" t="s">
        <v>140</v>
      </c>
      <c r="E1574" t="s">
        <v>133</v>
      </c>
      <c r="F1574">
        <v>1777231</v>
      </c>
      <c r="G1574">
        <v>11469</v>
      </c>
      <c r="H1574">
        <f>Table14[[#This Row],[Size]]/1000</f>
        <v>11.468999999999999</v>
      </c>
    </row>
    <row r="1575" spans="1:8" x14ac:dyDescent="0.2">
      <c r="A1575" s="1">
        <v>5</v>
      </c>
      <c r="B1575">
        <v>27</v>
      </c>
      <c r="C1575">
        <v>0</v>
      </c>
      <c r="D1575" t="s">
        <v>140</v>
      </c>
      <c r="E1575" t="s">
        <v>133</v>
      </c>
      <c r="F1575">
        <v>1876056</v>
      </c>
      <c r="G1575">
        <v>9928</v>
      </c>
      <c r="H1575">
        <f>Table14[[#This Row],[Size]]/1000</f>
        <v>9.9280000000000008</v>
      </c>
    </row>
    <row r="1576" spans="1:8" x14ac:dyDescent="0.2">
      <c r="A1576" s="1">
        <v>5</v>
      </c>
      <c r="B1576">
        <v>27</v>
      </c>
      <c r="C1576">
        <v>0</v>
      </c>
      <c r="D1576" t="s">
        <v>140</v>
      </c>
      <c r="E1576" t="s">
        <v>133</v>
      </c>
      <c r="F1576">
        <v>1985325</v>
      </c>
      <c r="G1576">
        <v>10732</v>
      </c>
      <c r="H1576">
        <f>Table14[[#This Row],[Size]]/1000</f>
        <v>10.731999999999999</v>
      </c>
    </row>
    <row r="1577" spans="1:8" x14ac:dyDescent="0.2">
      <c r="A1577" s="1">
        <v>5</v>
      </c>
      <c r="B1577">
        <v>27</v>
      </c>
      <c r="C1577">
        <v>0</v>
      </c>
      <c r="D1577" t="s">
        <v>140</v>
      </c>
      <c r="E1577" t="s">
        <v>133</v>
      </c>
      <c r="F1577">
        <v>2110422</v>
      </c>
      <c r="G1577">
        <v>14819</v>
      </c>
      <c r="H1577">
        <f>Table14[[#This Row],[Size]]/1000</f>
        <v>14.819000000000001</v>
      </c>
    </row>
    <row r="1578" spans="1:8" x14ac:dyDescent="0.2">
      <c r="A1578" s="1">
        <v>5</v>
      </c>
      <c r="B1578">
        <v>27</v>
      </c>
      <c r="C1578">
        <v>0</v>
      </c>
      <c r="D1578" t="s">
        <v>140</v>
      </c>
      <c r="E1578" t="s">
        <v>133</v>
      </c>
      <c r="F1578">
        <v>2153655</v>
      </c>
      <c r="G1578">
        <v>14819</v>
      </c>
      <c r="H1578">
        <f>Table14[[#This Row],[Size]]/1000</f>
        <v>14.819000000000001</v>
      </c>
    </row>
    <row r="1579" spans="1:8" x14ac:dyDescent="0.2">
      <c r="A1579" s="1">
        <v>5</v>
      </c>
      <c r="B1579">
        <v>27</v>
      </c>
      <c r="C1579">
        <v>0</v>
      </c>
      <c r="D1579" t="s">
        <v>140</v>
      </c>
      <c r="E1579" t="s">
        <v>133</v>
      </c>
      <c r="F1579">
        <v>2288128</v>
      </c>
      <c r="G1579">
        <v>8186</v>
      </c>
      <c r="H1579">
        <f>Table14[[#This Row],[Size]]/1000</f>
        <v>8.1859999999999999</v>
      </c>
    </row>
    <row r="1580" spans="1:8" x14ac:dyDescent="0.2">
      <c r="A1580" s="1">
        <v>5</v>
      </c>
      <c r="B1580">
        <v>27</v>
      </c>
      <c r="C1580">
        <v>0</v>
      </c>
      <c r="D1580" t="s">
        <v>140</v>
      </c>
      <c r="E1580" t="s">
        <v>133</v>
      </c>
      <c r="F1580">
        <v>2569441</v>
      </c>
      <c r="G1580">
        <v>12206</v>
      </c>
      <c r="H1580">
        <f>Table14[[#This Row],[Size]]/1000</f>
        <v>12.206</v>
      </c>
    </row>
    <row r="1581" spans="1:8" x14ac:dyDescent="0.2">
      <c r="A1581" s="1">
        <v>5</v>
      </c>
      <c r="B1581">
        <v>27</v>
      </c>
      <c r="C1581">
        <v>0</v>
      </c>
      <c r="D1581" t="s">
        <v>140</v>
      </c>
      <c r="E1581" t="s">
        <v>133</v>
      </c>
      <c r="F1581">
        <v>3712335</v>
      </c>
      <c r="G1581">
        <v>17298</v>
      </c>
      <c r="H1581">
        <f>Table14[[#This Row],[Size]]/1000</f>
        <v>17.297999999999998</v>
      </c>
    </row>
    <row r="1582" spans="1:8" x14ac:dyDescent="0.2">
      <c r="A1582" s="1">
        <v>5</v>
      </c>
      <c r="B1582">
        <v>27</v>
      </c>
      <c r="C1582">
        <v>0</v>
      </c>
      <c r="D1582" t="s">
        <v>140</v>
      </c>
      <c r="E1582" t="s">
        <v>38</v>
      </c>
      <c r="F1582">
        <v>1426196</v>
      </c>
      <c r="G1582">
        <v>15154</v>
      </c>
      <c r="H1582">
        <f>Table14[[#This Row],[Size]]/1000</f>
        <v>15.154</v>
      </c>
    </row>
    <row r="1583" spans="1:8" x14ac:dyDescent="0.2">
      <c r="A1583" s="1">
        <v>5</v>
      </c>
      <c r="B1583">
        <v>27</v>
      </c>
      <c r="C1583">
        <v>0</v>
      </c>
      <c r="D1583" t="s">
        <v>140</v>
      </c>
      <c r="E1583" t="s">
        <v>38</v>
      </c>
      <c r="F1583">
        <v>1614624</v>
      </c>
      <c r="G1583">
        <v>32306</v>
      </c>
      <c r="H1583">
        <f>Table14[[#This Row],[Size]]/1000</f>
        <v>32.305999999999997</v>
      </c>
    </row>
    <row r="1584" spans="1:8" x14ac:dyDescent="0.2">
      <c r="A1584" s="1">
        <v>5</v>
      </c>
      <c r="B1584">
        <v>27</v>
      </c>
      <c r="C1584">
        <v>0</v>
      </c>
      <c r="D1584" t="s">
        <v>140</v>
      </c>
      <c r="E1584" t="s">
        <v>38</v>
      </c>
      <c r="F1584">
        <v>1680201</v>
      </c>
      <c r="G1584">
        <v>10397</v>
      </c>
      <c r="H1584">
        <f>Table14[[#This Row],[Size]]/1000</f>
        <v>10.397</v>
      </c>
    </row>
    <row r="1585" spans="1:8" x14ac:dyDescent="0.2">
      <c r="A1585" s="1">
        <v>5</v>
      </c>
      <c r="B1585">
        <v>27</v>
      </c>
      <c r="C1585">
        <v>0</v>
      </c>
      <c r="D1585" t="s">
        <v>140</v>
      </c>
      <c r="E1585" t="s">
        <v>38</v>
      </c>
      <c r="F1585">
        <v>1852180</v>
      </c>
      <c r="G1585">
        <v>11469</v>
      </c>
      <c r="H1585">
        <f>Table14[[#This Row],[Size]]/1000</f>
        <v>11.468999999999999</v>
      </c>
    </row>
    <row r="1586" spans="1:8" x14ac:dyDescent="0.2">
      <c r="A1586" s="1">
        <v>5</v>
      </c>
      <c r="B1586">
        <v>27</v>
      </c>
      <c r="C1586">
        <v>0</v>
      </c>
      <c r="D1586" t="s">
        <v>140</v>
      </c>
      <c r="E1586" t="s">
        <v>38</v>
      </c>
      <c r="F1586">
        <v>1979900</v>
      </c>
      <c r="G1586">
        <v>8387</v>
      </c>
      <c r="H1586">
        <f>Table14[[#This Row],[Size]]/1000</f>
        <v>8.3870000000000005</v>
      </c>
    </row>
    <row r="1587" spans="1:8" x14ac:dyDescent="0.2">
      <c r="A1587" s="1">
        <v>5</v>
      </c>
      <c r="B1587">
        <v>27</v>
      </c>
      <c r="C1587">
        <v>0</v>
      </c>
      <c r="D1587" t="s">
        <v>140</v>
      </c>
      <c r="E1587" t="s">
        <v>38</v>
      </c>
      <c r="F1587">
        <v>2047655</v>
      </c>
      <c r="G1587">
        <v>16360</v>
      </c>
      <c r="H1587">
        <f>Table14[[#This Row],[Size]]/1000</f>
        <v>16.36</v>
      </c>
    </row>
    <row r="1588" spans="1:8" x14ac:dyDescent="0.2">
      <c r="A1588" s="1">
        <v>5</v>
      </c>
      <c r="B1588">
        <v>27</v>
      </c>
      <c r="C1588">
        <v>0</v>
      </c>
      <c r="D1588" t="s">
        <v>140</v>
      </c>
      <c r="E1588" t="s">
        <v>38</v>
      </c>
      <c r="F1588">
        <v>2117300</v>
      </c>
      <c r="G1588">
        <v>14819</v>
      </c>
      <c r="H1588">
        <f>Table14[[#This Row],[Size]]/1000</f>
        <v>14.819000000000001</v>
      </c>
    </row>
    <row r="1589" spans="1:8" x14ac:dyDescent="0.2">
      <c r="A1589" s="1">
        <v>5</v>
      </c>
      <c r="B1589">
        <v>27</v>
      </c>
      <c r="C1589">
        <v>0</v>
      </c>
      <c r="D1589" t="s">
        <v>140</v>
      </c>
      <c r="E1589" t="s">
        <v>38</v>
      </c>
      <c r="F1589">
        <v>2280957</v>
      </c>
      <c r="G1589">
        <v>16226</v>
      </c>
      <c r="H1589">
        <f>Table14[[#This Row],[Size]]/1000</f>
        <v>16.225999999999999</v>
      </c>
    </row>
    <row r="1590" spans="1:8" x14ac:dyDescent="0.2">
      <c r="A1590" s="1">
        <v>5</v>
      </c>
      <c r="B1590">
        <v>27</v>
      </c>
      <c r="C1590">
        <v>0</v>
      </c>
      <c r="D1590" t="s">
        <v>140</v>
      </c>
      <c r="E1590" t="s">
        <v>38</v>
      </c>
      <c r="F1590">
        <v>2544413</v>
      </c>
      <c r="G1590">
        <v>17901</v>
      </c>
      <c r="H1590">
        <f>Table14[[#This Row],[Size]]/1000</f>
        <v>17.901</v>
      </c>
    </row>
    <row r="1591" spans="1:8" x14ac:dyDescent="0.2">
      <c r="A1591" s="1">
        <v>5</v>
      </c>
      <c r="B1591">
        <v>27</v>
      </c>
      <c r="C1591">
        <v>0</v>
      </c>
      <c r="D1591" t="s">
        <v>140</v>
      </c>
      <c r="E1591" t="s">
        <v>38</v>
      </c>
      <c r="F1591">
        <v>2630999</v>
      </c>
      <c r="G1591">
        <v>9459</v>
      </c>
      <c r="H1591">
        <f>Table14[[#This Row],[Size]]/1000</f>
        <v>9.4589999999999996</v>
      </c>
    </row>
    <row r="1592" spans="1:8" x14ac:dyDescent="0.2">
      <c r="A1592" s="1">
        <v>5</v>
      </c>
      <c r="B1592">
        <v>27</v>
      </c>
      <c r="C1592">
        <v>0</v>
      </c>
      <c r="D1592" t="s">
        <v>141</v>
      </c>
      <c r="E1592" t="s">
        <v>133</v>
      </c>
      <c r="F1592">
        <v>1534121</v>
      </c>
      <c r="G1592">
        <v>20581</v>
      </c>
      <c r="H1592">
        <f>Table14[[#This Row],[Size]]/1000</f>
        <v>20.581</v>
      </c>
    </row>
    <row r="1593" spans="1:8" x14ac:dyDescent="0.2">
      <c r="A1593" s="1">
        <v>5</v>
      </c>
      <c r="B1593">
        <v>27</v>
      </c>
      <c r="C1593">
        <v>0</v>
      </c>
      <c r="D1593" t="s">
        <v>141</v>
      </c>
      <c r="E1593" t="s">
        <v>133</v>
      </c>
      <c r="F1593">
        <v>1616426</v>
      </c>
      <c r="G1593">
        <v>27951</v>
      </c>
      <c r="H1593">
        <f>Table14[[#This Row],[Size]]/1000</f>
        <v>27.951000000000001</v>
      </c>
    </row>
    <row r="1594" spans="1:8" x14ac:dyDescent="0.2">
      <c r="A1594" s="1">
        <v>5</v>
      </c>
      <c r="B1594">
        <v>27</v>
      </c>
      <c r="C1594">
        <v>0</v>
      </c>
      <c r="D1594" t="s">
        <v>141</v>
      </c>
      <c r="E1594" t="s">
        <v>133</v>
      </c>
      <c r="F1594">
        <v>1777218</v>
      </c>
      <c r="G1594">
        <v>14283</v>
      </c>
      <c r="H1594">
        <f>Table14[[#This Row],[Size]]/1000</f>
        <v>14.282999999999999</v>
      </c>
    </row>
    <row r="1595" spans="1:8" x14ac:dyDescent="0.2">
      <c r="A1595" s="1">
        <v>5</v>
      </c>
      <c r="B1595">
        <v>27</v>
      </c>
      <c r="C1595">
        <v>0</v>
      </c>
      <c r="D1595" t="s">
        <v>141</v>
      </c>
      <c r="E1595" t="s">
        <v>133</v>
      </c>
      <c r="F1595">
        <v>1876091</v>
      </c>
      <c r="G1595">
        <v>15690</v>
      </c>
      <c r="H1595">
        <f>Table14[[#This Row],[Size]]/1000</f>
        <v>15.69</v>
      </c>
    </row>
    <row r="1596" spans="1:8" x14ac:dyDescent="0.2">
      <c r="A1596" s="1">
        <v>5</v>
      </c>
      <c r="B1596">
        <v>27</v>
      </c>
      <c r="C1596">
        <v>0</v>
      </c>
      <c r="D1596" t="s">
        <v>141</v>
      </c>
      <c r="E1596" t="s">
        <v>133</v>
      </c>
      <c r="F1596">
        <v>1985723</v>
      </c>
      <c r="G1596">
        <v>6109</v>
      </c>
      <c r="H1596">
        <f>Table14[[#This Row],[Size]]/1000</f>
        <v>6.109</v>
      </c>
    </row>
    <row r="1597" spans="1:8" x14ac:dyDescent="0.2">
      <c r="A1597" s="1">
        <v>5</v>
      </c>
      <c r="B1597">
        <v>27</v>
      </c>
      <c r="C1597">
        <v>0</v>
      </c>
      <c r="D1597" t="s">
        <v>141</v>
      </c>
      <c r="E1597" t="s">
        <v>133</v>
      </c>
      <c r="F1597">
        <v>2110415</v>
      </c>
      <c r="G1597">
        <v>17700</v>
      </c>
      <c r="H1597">
        <f>Table14[[#This Row],[Size]]/1000</f>
        <v>17.7</v>
      </c>
    </row>
    <row r="1598" spans="1:8" x14ac:dyDescent="0.2">
      <c r="A1598" s="1">
        <v>5</v>
      </c>
      <c r="B1598">
        <v>27</v>
      </c>
      <c r="C1598">
        <v>0</v>
      </c>
      <c r="D1598" t="s">
        <v>141</v>
      </c>
      <c r="E1598" t="s">
        <v>133</v>
      </c>
      <c r="F1598">
        <v>2153647</v>
      </c>
      <c r="G1598">
        <v>17700</v>
      </c>
      <c r="H1598">
        <f>Table14[[#This Row],[Size]]/1000</f>
        <v>17.7</v>
      </c>
    </row>
    <row r="1599" spans="1:8" x14ac:dyDescent="0.2">
      <c r="A1599" s="1">
        <v>5</v>
      </c>
      <c r="B1599">
        <v>27</v>
      </c>
      <c r="C1599">
        <v>0</v>
      </c>
      <c r="D1599" t="s">
        <v>141</v>
      </c>
      <c r="E1599" t="s">
        <v>133</v>
      </c>
      <c r="F1599">
        <v>2288144</v>
      </c>
      <c r="G1599">
        <v>10933</v>
      </c>
      <c r="H1599">
        <f>Table14[[#This Row],[Size]]/1000</f>
        <v>10.933</v>
      </c>
    </row>
    <row r="1600" spans="1:8" x14ac:dyDescent="0.2">
      <c r="A1600" s="1">
        <v>5</v>
      </c>
      <c r="B1600">
        <v>27</v>
      </c>
      <c r="C1600">
        <v>0</v>
      </c>
      <c r="D1600" t="s">
        <v>141</v>
      </c>
      <c r="E1600" t="s">
        <v>133</v>
      </c>
      <c r="F1600">
        <v>2569719</v>
      </c>
      <c r="G1600">
        <v>5908</v>
      </c>
      <c r="H1600">
        <f>Table14[[#This Row],[Size]]/1000</f>
        <v>5.9080000000000004</v>
      </c>
    </row>
    <row r="1601" spans="1:8" x14ac:dyDescent="0.2">
      <c r="A1601" s="1">
        <v>5</v>
      </c>
      <c r="B1601">
        <v>27</v>
      </c>
      <c r="C1601">
        <v>0</v>
      </c>
      <c r="D1601" t="s">
        <v>141</v>
      </c>
      <c r="E1601" t="s">
        <v>133</v>
      </c>
      <c r="F1601">
        <v>3712299</v>
      </c>
      <c r="G1601">
        <v>6712</v>
      </c>
      <c r="H1601">
        <f>Table14[[#This Row],[Size]]/1000</f>
        <v>6.7119999999999997</v>
      </c>
    </row>
    <row r="1602" spans="1:8" x14ac:dyDescent="0.2">
      <c r="A1602" s="1">
        <v>5</v>
      </c>
      <c r="B1602">
        <v>27</v>
      </c>
      <c r="C1602">
        <v>0</v>
      </c>
      <c r="D1602" t="s">
        <v>141</v>
      </c>
      <c r="E1602" t="s">
        <v>38</v>
      </c>
      <c r="F1602">
        <v>1426646</v>
      </c>
      <c r="G1602">
        <v>7583</v>
      </c>
      <c r="H1602">
        <f>Table14[[#This Row],[Size]]/1000</f>
        <v>7.5830000000000002</v>
      </c>
    </row>
    <row r="1603" spans="1:8" x14ac:dyDescent="0.2">
      <c r="A1603" s="1">
        <v>5</v>
      </c>
      <c r="B1603">
        <v>27</v>
      </c>
      <c r="C1603">
        <v>0</v>
      </c>
      <c r="D1603" t="s">
        <v>141</v>
      </c>
      <c r="E1603" t="s">
        <v>38</v>
      </c>
      <c r="F1603">
        <v>1614631</v>
      </c>
      <c r="G1603">
        <v>7315</v>
      </c>
      <c r="H1603">
        <f>Table14[[#This Row],[Size]]/1000</f>
        <v>7.3150000000000004</v>
      </c>
    </row>
    <row r="1604" spans="1:8" x14ac:dyDescent="0.2">
      <c r="A1604" s="1">
        <v>5</v>
      </c>
      <c r="B1604">
        <v>27</v>
      </c>
      <c r="C1604">
        <v>0</v>
      </c>
      <c r="D1604" t="s">
        <v>141</v>
      </c>
      <c r="E1604" t="s">
        <v>38</v>
      </c>
      <c r="F1604">
        <v>1680620</v>
      </c>
      <c r="G1604">
        <v>5841</v>
      </c>
      <c r="H1604">
        <f>Table14[[#This Row],[Size]]/1000</f>
        <v>5.8410000000000002</v>
      </c>
    </row>
    <row r="1605" spans="1:8" x14ac:dyDescent="0.2">
      <c r="A1605" s="1">
        <v>5</v>
      </c>
      <c r="B1605">
        <v>27</v>
      </c>
      <c r="C1605">
        <v>0</v>
      </c>
      <c r="D1605" t="s">
        <v>141</v>
      </c>
      <c r="E1605" t="s">
        <v>38</v>
      </c>
      <c r="F1605">
        <v>1852195</v>
      </c>
      <c r="G1605">
        <v>14283</v>
      </c>
      <c r="H1605">
        <f>Table14[[#This Row],[Size]]/1000</f>
        <v>14.282999999999999</v>
      </c>
    </row>
    <row r="1606" spans="1:8" x14ac:dyDescent="0.2">
      <c r="A1606" s="1">
        <v>5</v>
      </c>
      <c r="B1606">
        <v>27</v>
      </c>
      <c r="C1606">
        <v>0</v>
      </c>
      <c r="D1606" t="s">
        <v>141</v>
      </c>
      <c r="E1606" t="s">
        <v>38</v>
      </c>
      <c r="F1606">
        <v>1979942</v>
      </c>
      <c r="G1606">
        <v>11268</v>
      </c>
      <c r="H1606">
        <f>Table14[[#This Row],[Size]]/1000</f>
        <v>11.268000000000001</v>
      </c>
    </row>
    <row r="1607" spans="1:8" x14ac:dyDescent="0.2">
      <c r="A1607" s="1">
        <v>5</v>
      </c>
      <c r="B1607">
        <v>27</v>
      </c>
      <c r="C1607">
        <v>0</v>
      </c>
      <c r="D1607" t="s">
        <v>141</v>
      </c>
      <c r="E1607" t="s">
        <v>38</v>
      </c>
      <c r="F1607">
        <v>2047644</v>
      </c>
      <c r="G1607">
        <v>5908</v>
      </c>
      <c r="H1607">
        <f>Table14[[#This Row],[Size]]/1000</f>
        <v>5.9080000000000004</v>
      </c>
    </row>
    <row r="1608" spans="1:8" x14ac:dyDescent="0.2">
      <c r="A1608" s="1">
        <v>5</v>
      </c>
      <c r="B1608">
        <v>27</v>
      </c>
      <c r="C1608">
        <v>0</v>
      </c>
      <c r="D1608" t="s">
        <v>141</v>
      </c>
      <c r="E1608" t="s">
        <v>38</v>
      </c>
      <c r="F1608">
        <v>2117314</v>
      </c>
      <c r="G1608">
        <v>17700</v>
      </c>
      <c r="H1608">
        <f>Table14[[#This Row],[Size]]/1000</f>
        <v>17.7</v>
      </c>
    </row>
    <row r="1609" spans="1:8" x14ac:dyDescent="0.2">
      <c r="A1609" s="1">
        <v>5</v>
      </c>
      <c r="B1609">
        <v>27</v>
      </c>
      <c r="C1609">
        <v>0</v>
      </c>
      <c r="D1609" t="s">
        <v>141</v>
      </c>
      <c r="E1609" t="s">
        <v>38</v>
      </c>
      <c r="F1609">
        <v>2280939</v>
      </c>
      <c r="G1609">
        <v>5640</v>
      </c>
      <c r="H1609">
        <f>Table14[[#This Row],[Size]]/1000</f>
        <v>5.64</v>
      </c>
    </row>
    <row r="1610" spans="1:8" x14ac:dyDescent="0.2">
      <c r="A1610" s="1">
        <v>5</v>
      </c>
      <c r="B1610">
        <v>27</v>
      </c>
      <c r="C1610">
        <v>0</v>
      </c>
      <c r="D1610" t="s">
        <v>141</v>
      </c>
      <c r="E1610" t="s">
        <v>38</v>
      </c>
      <c r="F1610">
        <v>2544411</v>
      </c>
      <c r="G1610">
        <v>7315</v>
      </c>
      <c r="H1610">
        <f>Table14[[#This Row],[Size]]/1000</f>
        <v>7.3150000000000004</v>
      </c>
    </row>
    <row r="1611" spans="1:8" x14ac:dyDescent="0.2">
      <c r="A1611" s="1">
        <v>5</v>
      </c>
      <c r="B1611">
        <v>27</v>
      </c>
      <c r="C1611">
        <v>0</v>
      </c>
      <c r="D1611" t="s">
        <v>141</v>
      </c>
      <c r="E1611" t="s">
        <v>38</v>
      </c>
      <c r="F1611">
        <v>2631044</v>
      </c>
      <c r="G1611">
        <v>12273</v>
      </c>
      <c r="H1611">
        <f>Table14[[#This Row],[Size]]/1000</f>
        <v>12.273</v>
      </c>
    </row>
    <row r="1612" spans="1:8" x14ac:dyDescent="0.2">
      <c r="A1612" s="1">
        <v>1</v>
      </c>
      <c r="B1612">
        <v>27</v>
      </c>
      <c r="C1612">
        <v>0</v>
      </c>
      <c r="D1612" t="s">
        <v>146</v>
      </c>
      <c r="E1612" t="s">
        <v>133</v>
      </c>
      <c r="F1612">
        <v>1533812</v>
      </c>
      <c r="G1612">
        <v>8052</v>
      </c>
      <c r="H1612">
        <f>Table14[[#This Row],[Size]]/1000</f>
        <v>8.0519999999999996</v>
      </c>
    </row>
    <row r="1613" spans="1:8" x14ac:dyDescent="0.2">
      <c r="A1613" s="1">
        <v>1</v>
      </c>
      <c r="B1613">
        <v>27</v>
      </c>
      <c r="C1613">
        <v>0</v>
      </c>
      <c r="D1613" t="s">
        <v>146</v>
      </c>
      <c r="E1613" t="s">
        <v>133</v>
      </c>
      <c r="F1613">
        <v>1615784</v>
      </c>
      <c r="G1613">
        <v>38135</v>
      </c>
      <c r="H1613">
        <f>Table14[[#This Row],[Size]]/1000</f>
        <v>38.134999999999998</v>
      </c>
    </row>
    <row r="1614" spans="1:8" x14ac:dyDescent="0.2">
      <c r="A1614" s="1">
        <v>1</v>
      </c>
      <c r="B1614">
        <v>27</v>
      </c>
      <c r="C1614">
        <v>0</v>
      </c>
      <c r="D1614" t="s">
        <v>146</v>
      </c>
      <c r="E1614" t="s">
        <v>133</v>
      </c>
      <c r="F1614">
        <v>1776502</v>
      </c>
      <c r="G1614">
        <v>17633</v>
      </c>
      <c r="H1614">
        <f>Table14[[#This Row],[Size]]/1000</f>
        <v>17.632999999999999</v>
      </c>
    </row>
    <row r="1615" spans="1:8" x14ac:dyDescent="0.2">
      <c r="A1615" s="1">
        <v>1</v>
      </c>
      <c r="B1615">
        <v>27</v>
      </c>
      <c r="C1615">
        <v>0</v>
      </c>
      <c r="D1615" t="s">
        <v>146</v>
      </c>
      <c r="E1615" t="s">
        <v>133</v>
      </c>
      <c r="F1615">
        <v>1875807</v>
      </c>
      <c r="G1615">
        <v>8119</v>
      </c>
      <c r="H1615">
        <f>Table14[[#This Row],[Size]]/1000</f>
        <v>8.1189999999999998</v>
      </c>
    </row>
    <row r="1616" spans="1:8" x14ac:dyDescent="0.2">
      <c r="A1616" s="1">
        <v>1</v>
      </c>
      <c r="B1616">
        <v>27</v>
      </c>
      <c r="C1616">
        <v>0</v>
      </c>
      <c r="D1616" t="s">
        <v>146</v>
      </c>
      <c r="E1616" t="s">
        <v>133</v>
      </c>
      <c r="F1616">
        <v>1984760</v>
      </c>
      <c r="G1616">
        <v>6042</v>
      </c>
      <c r="H1616">
        <f>Table14[[#This Row],[Size]]/1000</f>
        <v>6.0419999999999998</v>
      </c>
    </row>
    <row r="1617" spans="1:8" x14ac:dyDescent="0.2">
      <c r="A1617" s="1">
        <v>1</v>
      </c>
      <c r="B1617">
        <v>27</v>
      </c>
      <c r="C1617">
        <v>0</v>
      </c>
      <c r="D1617" t="s">
        <v>146</v>
      </c>
      <c r="E1617" t="s">
        <v>133</v>
      </c>
      <c r="F1617">
        <v>2109684</v>
      </c>
      <c r="G1617">
        <v>7583</v>
      </c>
      <c r="H1617">
        <f>Table14[[#This Row],[Size]]/1000</f>
        <v>7.5830000000000002</v>
      </c>
    </row>
    <row r="1618" spans="1:8" x14ac:dyDescent="0.2">
      <c r="A1618" s="1">
        <v>1</v>
      </c>
      <c r="B1618">
        <v>27</v>
      </c>
      <c r="C1618">
        <v>0</v>
      </c>
      <c r="D1618" t="s">
        <v>146</v>
      </c>
      <c r="E1618" t="s">
        <v>133</v>
      </c>
      <c r="F1618">
        <v>2152900</v>
      </c>
      <c r="G1618">
        <v>7583</v>
      </c>
      <c r="H1618">
        <f>Table14[[#This Row],[Size]]/1000</f>
        <v>7.5830000000000002</v>
      </c>
    </row>
    <row r="1619" spans="1:8" x14ac:dyDescent="0.2">
      <c r="A1619" s="1">
        <v>1</v>
      </c>
      <c r="B1619">
        <v>27</v>
      </c>
      <c r="C1619">
        <v>0</v>
      </c>
      <c r="D1619" t="s">
        <v>146</v>
      </c>
      <c r="E1619" t="s">
        <v>133</v>
      </c>
      <c r="F1619">
        <v>2287433</v>
      </c>
      <c r="G1619">
        <v>14283</v>
      </c>
      <c r="H1619">
        <f>Table14[[#This Row],[Size]]/1000</f>
        <v>14.282999999999999</v>
      </c>
    </row>
    <row r="1620" spans="1:8" x14ac:dyDescent="0.2">
      <c r="A1620" s="1">
        <v>1</v>
      </c>
      <c r="B1620">
        <v>27</v>
      </c>
      <c r="C1620">
        <v>0</v>
      </c>
      <c r="D1620" t="s">
        <v>146</v>
      </c>
      <c r="E1620" t="s">
        <v>133</v>
      </c>
      <c r="F1620">
        <v>2568754</v>
      </c>
      <c r="G1620">
        <v>5908</v>
      </c>
      <c r="H1620">
        <f>Table14[[#This Row],[Size]]/1000</f>
        <v>5.9080000000000004</v>
      </c>
    </row>
    <row r="1621" spans="1:8" x14ac:dyDescent="0.2">
      <c r="A1621" s="1">
        <v>1</v>
      </c>
      <c r="B1621">
        <v>27</v>
      </c>
      <c r="C1621">
        <v>0</v>
      </c>
      <c r="D1621" t="s">
        <v>146</v>
      </c>
      <c r="E1621" t="s">
        <v>133</v>
      </c>
      <c r="F1621">
        <v>3711586</v>
      </c>
      <c r="G1621">
        <v>9995</v>
      </c>
      <c r="H1621">
        <f>Table14[[#This Row],[Size]]/1000</f>
        <v>9.9949999999999992</v>
      </c>
    </row>
    <row r="1622" spans="1:8" x14ac:dyDescent="0.2">
      <c r="A1622" s="1">
        <v>1</v>
      </c>
      <c r="B1622">
        <v>27</v>
      </c>
      <c r="C1622">
        <v>0</v>
      </c>
      <c r="D1622" t="s">
        <v>146</v>
      </c>
      <c r="E1622" t="s">
        <v>38</v>
      </c>
      <c r="F1622">
        <v>1425665</v>
      </c>
      <c r="G1622">
        <v>6846</v>
      </c>
      <c r="H1622">
        <f>Table14[[#This Row],[Size]]/1000</f>
        <v>6.8460000000000001</v>
      </c>
    </row>
    <row r="1623" spans="1:8" x14ac:dyDescent="0.2">
      <c r="A1623" s="1">
        <v>1</v>
      </c>
      <c r="B1623">
        <v>27</v>
      </c>
      <c r="C1623">
        <v>0</v>
      </c>
      <c r="D1623" t="s">
        <v>146</v>
      </c>
      <c r="E1623" t="s">
        <v>38</v>
      </c>
      <c r="F1623">
        <v>1614657</v>
      </c>
      <c r="G1623">
        <v>7248</v>
      </c>
      <c r="H1623">
        <f>Table14[[#This Row],[Size]]/1000</f>
        <v>7.2480000000000002</v>
      </c>
    </row>
    <row r="1624" spans="1:8" x14ac:dyDescent="0.2">
      <c r="A1624" s="1">
        <v>1</v>
      </c>
      <c r="B1624">
        <v>27</v>
      </c>
      <c r="C1624">
        <v>0</v>
      </c>
      <c r="D1624" t="s">
        <v>146</v>
      </c>
      <c r="E1624" t="s">
        <v>38</v>
      </c>
      <c r="F1624">
        <v>1679646</v>
      </c>
      <c r="G1624">
        <v>5774</v>
      </c>
      <c r="H1624">
        <f>Table14[[#This Row],[Size]]/1000</f>
        <v>5.774</v>
      </c>
    </row>
    <row r="1625" spans="1:8" x14ac:dyDescent="0.2">
      <c r="A1625" s="1">
        <v>1</v>
      </c>
      <c r="B1625">
        <v>27</v>
      </c>
      <c r="C1625">
        <v>0</v>
      </c>
      <c r="D1625" t="s">
        <v>146</v>
      </c>
      <c r="E1625" t="s">
        <v>38</v>
      </c>
      <c r="F1625">
        <v>1851475</v>
      </c>
      <c r="G1625">
        <v>17633</v>
      </c>
      <c r="H1625">
        <f>Table14[[#This Row],[Size]]/1000</f>
        <v>17.632999999999999</v>
      </c>
    </row>
    <row r="1626" spans="1:8" x14ac:dyDescent="0.2">
      <c r="A1626" s="1">
        <v>1</v>
      </c>
      <c r="B1626">
        <v>27</v>
      </c>
      <c r="C1626">
        <v>0</v>
      </c>
      <c r="D1626" t="s">
        <v>146</v>
      </c>
      <c r="E1626" t="s">
        <v>38</v>
      </c>
      <c r="F1626">
        <v>1979223</v>
      </c>
      <c r="G1626">
        <v>14551</v>
      </c>
      <c r="H1626">
        <f>Table14[[#This Row],[Size]]/1000</f>
        <v>14.551</v>
      </c>
    </row>
    <row r="1627" spans="1:8" x14ac:dyDescent="0.2">
      <c r="A1627" s="1">
        <v>1</v>
      </c>
      <c r="B1627">
        <v>27</v>
      </c>
      <c r="C1627">
        <v>0</v>
      </c>
      <c r="D1627" t="s">
        <v>146</v>
      </c>
      <c r="E1627" t="s">
        <v>38</v>
      </c>
      <c r="F1627">
        <v>2047639</v>
      </c>
      <c r="G1627">
        <v>5707</v>
      </c>
      <c r="H1627">
        <f>Table14[[#This Row],[Size]]/1000</f>
        <v>5.7069999999999999</v>
      </c>
    </row>
    <row r="1628" spans="1:8" x14ac:dyDescent="0.2">
      <c r="A1628" s="1">
        <v>1</v>
      </c>
      <c r="B1628">
        <v>27</v>
      </c>
      <c r="C1628">
        <v>0</v>
      </c>
      <c r="D1628" t="s">
        <v>146</v>
      </c>
      <c r="E1628" t="s">
        <v>38</v>
      </c>
      <c r="F1628">
        <v>2116566</v>
      </c>
      <c r="G1628">
        <v>7583</v>
      </c>
      <c r="H1628">
        <f>Table14[[#This Row],[Size]]/1000</f>
        <v>7.5830000000000002</v>
      </c>
    </row>
    <row r="1629" spans="1:8" x14ac:dyDescent="0.2">
      <c r="A1629" s="1">
        <v>1</v>
      </c>
      <c r="B1629">
        <v>27</v>
      </c>
      <c r="C1629">
        <v>0</v>
      </c>
      <c r="D1629" t="s">
        <v>146</v>
      </c>
      <c r="E1629" t="s">
        <v>38</v>
      </c>
      <c r="F1629">
        <v>2280221</v>
      </c>
      <c r="G1629">
        <v>8923</v>
      </c>
      <c r="H1629">
        <f>Table14[[#This Row],[Size]]/1000</f>
        <v>8.923</v>
      </c>
    </row>
    <row r="1630" spans="1:8" x14ac:dyDescent="0.2">
      <c r="A1630" s="1">
        <v>1</v>
      </c>
      <c r="B1630">
        <v>27</v>
      </c>
      <c r="C1630">
        <v>0</v>
      </c>
      <c r="D1630" t="s">
        <v>146</v>
      </c>
      <c r="E1630" t="s">
        <v>38</v>
      </c>
      <c r="F1630">
        <v>2543718</v>
      </c>
      <c r="G1630">
        <v>10598</v>
      </c>
      <c r="H1630">
        <f>Table14[[#This Row],[Size]]/1000</f>
        <v>10.598000000000001</v>
      </c>
    </row>
    <row r="1631" spans="1:8" x14ac:dyDescent="0.2">
      <c r="A1631" s="1">
        <v>1</v>
      </c>
      <c r="B1631">
        <v>27</v>
      </c>
      <c r="C1631">
        <v>0</v>
      </c>
      <c r="D1631" t="s">
        <v>146</v>
      </c>
      <c r="E1631" t="s">
        <v>38</v>
      </c>
      <c r="F1631">
        <v>2630321</v>
      </c>
      <c r="G1631">
        <v>15623</v>
      </c>
      <c r="H1631">
        <f>Table14[[#This Row],[Size]]/1000</f>
        <v>15.622999999999999</v>
      </c>
    </row>
    <row r="1632" spans="1:8" x14ac:dyDescent="0.2">
      <c r="A1632" s="1">
        <v>2</v>
      </c>
      <c r="B1632">
        <v>27</v>
      </c>
      <c r="C1632">
        <v>0</v>
      </c>
      <c r="D1632" t="s">
        <v>146</v>
      </c>
      <c r="E1632" t="s">
        <v>133</v>
      </c>
      <c r="F1632">
        <v>1534592</v>
      </c>
      <c r="G1632">
        <v>8789</v>
      </c>
      <c r="H1632">
        <f>Table14[[#This Row],[Size]]/1000</f>
        <v>8.7889999999999997</v>
      </c>
    </row>
    <row r="1633" spans="1:8" x14ac:dyDescent="0.2">
      <c r="A1633" s="1">
        <v>2</v>
      </c>
      <c r="B1633">
        <v>27</v>
      </c>
      <c r="C1633">
        <v>0</v>
      </c>
      <c r="D1633" t="s">
        <v>146</v>
      </c>
      <c r="E1633" t="s">
        <v>133</v>
      </c>
      <c r="F1633">
        <v>1616622</v>
      </c>
      <c r="G1633">
        <v>8789</v>
      </c>
      <c r="H1633">
        <f>Table14[[#This Row],[Size]]/1000</f>
        <v>8.7889999999999997</v>
      </c>
    </row>
    <row r="1634" spans="1:8" x14ac:dyDescent="0.2">
      <c r="A1634" s="1">
        <v>2</v>
      </c>
      <c r="B1634">
        <v>27</v>
      </c>
      <c r="C1634">
        <v>0</v>
      </c>
      <c r="D1634" t="s">
        <v>146</v>
      </c>
      <c r="E1634" t="s">
        <v>133</v>
      </c>
      <c r="F1634">
        <v>1777201</v>
      </c>
      <c r="G1634">
        <v>16829</v>
      </c>
      <c r="H1634">
        <f>Table14[[#This Row],[Size]]/1000</f>
        <v>16.829000000000001</v>
      </c>
    </row>
    <row r="1635" spans="1:8" x14ac:dyDescent="0.2">
      <c r="A1635" s="1">
        <v>2</v>
      </c>
      <c r="B1635">
        <v>27</v>
      </c>
      <c r="C1635">
        <v>0</v>
      </c>
      <c r="D1635" t="s">
        <v>146</v>
      </c>
      <c r="E1635" t="s">
        <v>133</v>
      </c>
      <c r="F1635">
        <v>1876554</v>
      </c>
      <c r="G1635">
        <v>7717</v>
      </c>
      <c r="H1635">
        <f>Table14[[#This Row],[Size]]/1000</f>
        <v>7.7169999999999996</v>
      </c>
    </row>
    <row r="1636" spans="1:8" x14ac:dyDescent="0.2">
      <c r="A1636" s="1">
        <v>2</v>
      </c>
      <c r="B1636">
        <v>27</v>
      </c>
      <c r="C1636">
        <v>0</v>
      </c>
      <c r="D1636" t="s">
        <v>146</v>
      </c>
      <c r="E1636" t="s">
        <v>133</v>
      </c>
      <c r="F1636">
        <v>1985513</v>
      </c>
      <c r="G1636">
        <v>6042</v>
      </c>
      <c r="H1636">
        <f>Table14[[#This Row],[Size]]/1000</f>
        <v>6.0419999999999998</v>
      </c>
    </row>
    <row r="1637" spans="1:8" x14ac:dyDescent="0.2">
      <c r="A1637" s="1">
        <v>2</v>
      </c>
      <c r="B1637">
        <v>27</v>
      </c>
      <c r="C1637">
        <v>0</v>
      </c>
      <c r="D1637" t="s">
        <v>146</v>
      </c>
      <c r="E1637" t="s">
        <v>133</v>
      </c>
      <c r="F1637">
        <v>2110371</v>
      </c>
      <c r="G1637">
        <v>6779</v>
      </c>
      <c r="H1637">
        <f>Table14[[#This Row],[Size]]/1000</f>
        <v>6.7789999999999999</v>
      </c>
    </row>
    <row r="1638" spans="1:8" x14ac:dyDescent="0.2">
      <c r="A1638" s="1">
        <v>2</v>
      </c>
      <c r="B1638">
        <v>27</v>
      </c>
      <c r="C1638">
        <v>0</v>
      </c>
      <c r="D1638" t="s">
        <v>146</v>
      </c>
      <c r="E1638" t="s">
        <v>133</v>
      </c>
      <c r="F1638">
        <v>2153601</v>
      </c>
      <c r="G1638">
        <v>6779</v>
      </c>
      <c r="H1638">
        <f>Table14[[#This Row],[Size]]/1000</f>
        <v>6.7789999999999999</v>
      </c>
    </row>
    <row r="1639" spans="1:8" x14ac:dyDescent="0.2">
      <c r="A1639" s="1">
        <v>2</v>
      </c>
      <c r="B1639">
        <v>27</v>
      </c>
      <c r="C1639">
        <v>0</v>
      </c>
      <c r="D1639" t="s">
        <v>146</v>
      </c>
      <c r="E1639" t="s">
        <v>133</v>
      </c>
      <c r="F1639">
        <v>2288128</v>
      </c>
      <c r="G1639">
        <v>13479</v>
      </c>
      <c r="H1639">
        <f>Table14[[#This Row],[Size]]/1000</f>
        <v>13.478999999999999</v>
      </c>
    </row>
    <row r="1640" spans="1:8" x14ac:dyDescent="0.2">
      <c r="A1640" s="1">
        <v>2</v>
      </c>
      <c r="B1640">
        <v>27</v>
      </c>
      <c r="C1640">
        <v>0</v>
      </c>
      <c r="D1640" t="s">
        <v>146</v>
      </c>
      <c r="E1640" t="s">
        <v>133</v>
      </c>
      <c r="F1640">
        <v>2569513</v>
      </c>
      <c r="G1640">
        <v>5908</v>
      </c>
      <c r="H1640">
        <f>Table14[[#This Row],[Size]]/1000</f>
        <v>5.9080000000000004</v>
      </c>
    </row>
    <row r="1641" spans="1:8" x14ac:dyDescent="0.2">
      <c r="A1641" s="1">
        <v>2</v>
      </c>
      <c r="B1641">
        <v>27</v>
      </c>
      <c r="C1641">
        <v>0</v>
      </c>
      <c r="D1641" t="s">
        <v>146</v>
      </c>
      <c r="E1641" t="s">
        <v>133</v>
      </c>
      <c r="F1641">
        <v>3712283</v>
      </c>
      <c r="G1641">
        <v>9258</v>
      </c>
      <c r="H1641">
        <f>Table14[[#This Row],[Size]]/1000</f>
        <v>9.2579999999999991</v>
      </c>
    </row>
    <row r="1642" spans="1:8" x14ac:dyDescent="0.2">
      <c r="A1642" s="1">
        <v>2</v>
      </c>
      <c r="B1642">
        <v>27</v>
      </c>
      <c r="C1642">
        <v>0</v>
      </c>
      <c r="D1642" t="s">
        <v>146</v>
      </c>
      <c r="E1642" t="s">
        <v>38</v>
      </c>
      <c r="F1642">
        <v>1426521</v>
      </c>
      <c r="G1642">
        <v>6511</v>
      </c>
      <c r="H1642">
        <f>Table14[[#This Row],[Size]]/1000</f>
        <v>6.5110000000000001</v>
      </c>
    </row>
    <row r="1643" spans="1:8" x14ac:dyDescent="0.2">
      <c r="A1643" s="1">
        <v>2</v>
      </c>
      <c r="B1643">
        <v>27</v>
      </c>
      <c r="C1643">
        <v>0</v>
      </c>
      <c r="D1643" t="s">
        <v>146</v>
      </c>
      <c r="E1643" t="s">
        <v>38</v>
      </c>
      <c r="F1643">
        <v>1614564</v>
      </c>
      <c r="G1643">
        <v>8923</v>
      </c>
      <c r="H1643">
        <f>Table14[[#This Row],[Size]]/1000</f>
        <v>8.923</v>
      </c>
    </row>
    <row r="1644" spans="1:8" x14ac:dyDescent="0.2">
      <c r="A1644" s="1">
        <v>2</v>
      </c>
      <c r="B1644">
        <v>27</v>
      </c>
      <c r="C1644">
        <v>0</v>
      </c>
      <c r="D1644" t="s">
        <v>146</v>
      </c>
      <c r="E1644" t="s">
        <v>38</v>
      </c>
      <c r="F1644">
        <v>1680548</v>
      </c>
      <c r="G1644">
        <v>5640</v>
      </c>
      <c r="H1644">
        <f>Table14[[#This Row],[Size]]/1000</f>
        <v>5.64</v>
      </c>
    </row>
    <row r="1645" spans="1:8" x14ac:dyDescent="0.2">
      <c r="A1645" s="1">
        <v>2</v>
      </c>
      <c r="B1645">
        <v>27</v>
      </c>
      <c r="C1645">
        <v>0</v>
      </c>
      <c r="D1645" t="s">
        <v>146</v>
      </c>
      <c r="E1645" t="s">
        <v>38</v>
      </c>
      <c r="F1645">
        <v>1852271</v>
      </c>
      <c r="G1645">
        <v>16829</v>
      </c>
      <c r="H1645">
        <f>Table14[[#This Row],[Size]]/1000</f>
        <v>16.829000000000001</v>
      </c>
    </row>
    <row r="1646" spans="1:8" x14ac:dyDescent="0.2">
      <c r="A1646" s="1">
        <v>2</v>
      </c>
      <c r="B1646">
        <v>27</v>
      </c>
      <c r="C1646">
        <v>0</v>
      </c>
      <c r="D1646" t="s">
        <v>146</v>
      </c>
      <c r="E1646" t="s">
        <v>38</v>
      </c>
      <c r="F1646">
        <v>1980021</v>
      </c>
      <c r="G1646">
        <v>13814</v>
      </c>
      <c r="H1646">
        <f>Table14[[#This Row],[Size]]/1000</f>
        <v>13.814</v>
      </c>
    </row>
    <row r="1647" spans="1:8" x14ac:dyDescent="0.2">
      <c r="A1647" s="1">
        <v>2</v>
      </c>
      <c r="B1647">
        <v>27</v>
      </c>
      <c r="C1647">
        <v>0</v>
      </c>
      <c r="D1647" t="s">
        <v>146</v>
      </c>
      <c r="E1647" t="s">
        <v>38</v>
      </c>
      <c r="F1647">
        <v>2048501</v>
      </c>
      <c r="G1647">
        <v>5707</v>
      </c>
      <c r="H1647">
        <f>Table14[[#This Row],[Size]]/1000</f>
        <v>5.7069999999999999</v>
      </c>
    </row>
    <row r="1648" spans="1:8" x14ac:dyDescent="0.2">
      <c r="A1648" s="1">
        <v>2</v>
      </c>
      <c r="B1648">
        <v>27</v>
      </c>
      <c r="C1648">
        <v>0</v>
      </c>
      <c r="D1648" t="s">
        <v>146</v>
      </c>
      <c r="E1648" t="s">
        <v>38</v>
      </c>
      <c r="F1648">
        <v>2117366</v>
      </c>
      <c r="G1648">
        <v>6779</v>
      </c>
      <c r="H1648">
        <f>Table14[[#This Row],[Size]]/1000</f>
        <v>6.7789999999999999</v>
      </c>
    </row>
    <row r="1649" spans="1:8" x14ac:dyDescent="0.2">
      <c r="A1649" s="1">
        <v>2</v>
      </c>
      <c r="B1649">
        <v>27</v>
      </c>
      <c r="C1649">
        <v>0</v>
      </c>
      <c r="D1649" t="s">
        <v>146</v>
      </c>
      <c r="E1649" t="s">
        <v>38</v>
      </c>
      <c r="F1649">
        <v>2281020</v>
      </c>
      <c r="G1649">
        <v>8119</v>
      </c>
      <c r="H1649">
        <f>Table14[[#This Row],[Size]]/1000</f>
        <v>8.1189999999999998</v>
      </c>
    </row>
    <row r="1650" spans="1:8" x14ac:dyDescent="0.2">
      <c r="A1650" s="1">
        <v>2</v>
      </c>
      <c r="B1650">
        <v>27</v>
      </c>
      <c r="C1650">
        <v>0</v>
      </c>
      <c r="D1650" t="s">
        <v>146</v>
      </c>
      <c r="E1650" t="s">
        <v>38</v>
      </c>
      <c r="F1650">
        <v>2544484</v>
      </c>
      <c r="G1650">
        <v>9794</v>
      </c>
      <c r="H1650">
        <f>Table14[[#This Row],[Size]]/1000</f>
        <v>9.7940000000000005</v>
      </c>
    </row>
    <row r="1651" spans="1:8" x14ac:dyDescent="0.2">
      <c r="A1651" s="1">
        <v>2</v>
      </c>
      <c r="B1651">
        <v>27</v>
      </c>
      <c r="C1651">
        <v>0</v>
      </c>
      <c r="D1651" t="s">
        <v>146</v>
      </c>
      <c r="E1651" t="s">
        <v>38</v>
      </c>
      <c r="F1651">
        <v>2631121</v>
      </c>
      <c r="G1651">
        <v>14819</v>
      </c>
      <c r="H1651">
        <f>Table14[[#This Row],[Size]]/1000</f>
        <v>14.819000000000001</v>
      </c>
    </row>
    <row r="1652" spans="1:8" x14ac:dyDescent="0.2">
      <c r="A1652" s="1">
        <v>3</v>
      </c>
      <c r="B1652">
        <v>27</v>
      </c>
      <c r="C1652">
        <v>0</v>
      </c>
      <c r="D1652" t="s">
        <v>146</v>
      </c>
      <c r="E1652" t="s">
        <v>133</v>
      </c>
      <c r="F1652">
        <v>1533905</v>
      </c>
      <c r="G1652">
        <v>8387</v>
      </c>
      <c r="H1652">
        <f>Table14[[#This Row],[Size]]/1000</f>
        <v>8.3870000000000005</v>
      </c>
    </row>
    <row r="1653" spans="1:8" x14ac:dyDescent="0.2">
      <c r="A1653" s="1">
        <v>3</v>
      </c>
      <c r="B1653">
        <v>27</v>
      </c>
      <c r="C1653">
        <v>0</v>
      </c>
      <c r="D1653" t="s">
        <v>146</v>
      </c>
      <c r="E1653" t="s">
        <v>133</v>
      </c>
      <c r="F1653">
        <v>1616061</v>
      </c>
      <c r="G1653">
        <v>44232</v>
      </c>
      <c r="H1653">
        <f>Table14[[#This Row],[Size]]/1000</f>
        <v>44.231999999999999</v>
      </c>
    </row>
    <row r="1654" spans="1:8" x14ac:dyDescent="0.2">
      <c r="A1654" s="1">
        <v>3</v>
      </c>
      <c r="B1654">
        <v>27</v>
      </c>
      <c r="C1654">
        <v>0</v>
      </c>
      <c r="D1654" t="s">
        <v>146</v>
      </c>
      <c r="E1654" t="s">
        <v>133</v>
      </c>
      <c r="F1654">
        <v>1776706</v>
      </c>
      <c r="G1654">
        <v>6310</v>
      </c>
      <c r="H1654">
        <f>Table14[[#This Row],[Size]]/1000</f>
        <v>6.31</v>
      </c>
    </row>
    <row r="1655" spans="1:8" x14ac:dyDescent="0.2">
      <c r="A1655" s="1">
        <v>3</v>
      </c>
      <c r="B1655">
        <v>27</v>
      </c>
      <c r="C1655">
        <v>0</v>
      </c>
      <c r="D1655" t="s">
        <v>146</v>
      </c>
      <c r="E1655" t="s">
        <v>133</v>
      </c>
      <c r="F1655">
        <v>1875891</v>
      </c>
      <c r="G1655">
        <v>8387</v>
      </c>
      <c r="H1655">
        <f>Table14[[#This Row],[Size]]/1000</f>
        <v>8.3870000000000005</v>
      </c>
    </row>
    <row r="1656" spans="1:8" x14ac:dyDescent="0.2">
      <c r="A1656" s="1">
        <v>3</v>
      </c>
      <c r="B1656">
        <v>27</v>
      </c>
      <c r="C1656">
        <v>0</v>
      </c>
      <c r="D1656" t="s">
        <v>146</v>
      </c>
      <c r="E1656" t="s">
        <v>133</v>
      </c>
      <c r="F1656">
        <v>1984835</v>
      </c>
      <c r="G1656">
        <v>5975</v>
      </c>
      <c r="H1656">
        <f>Table14[[#This Row],[Size]]/1000</f>
        <v>5.9749999999999996</v>
      </c>
    </row>
    <row r="1657" spans="1:8" x14ac:dyDescent="0.2">
      <c r="A1657" s="1">
        <v>3</v>
      </c>
      <c r="B1657">
        <v>27</v>
      </c>
      <c r="C1657">
        <v>0</v>
      </c>
      <c r="D1657" t="s">
        <v>146</v>
      </c>
      <c r="E1657" t="s">
        <v>133</v>
      </c>
      <c r="F1657">
        <v>2109905</v>
      </c>
      <c r="G1657">
        <v>9593</v>
      </c>
      <c r="H1657">
        <f>Table14[[#This Row],[Size]]/1000</f>
        <v>9.593</v>
      </c>
    </row>
    <row r="1658" spans="1:8" x14ac:dyDescent="0.2">
      <c r="A1658" s="1">
        <v>3</v>
      </c>
      <c r="B1658">
        <v>27</v>
      </c>
      <c r="C1658">
        <v>0</v>
      </c>
      <c r="D1658" t="s">
        <v>146</v>
      </c>
      <c r="E1658" t="s">
        <v>133</v>
      </c>
      <c r="F1658">
        <v>2153135</v>
      </c>
      <c r="G1658">
        <v>9593</v>
      </c>
      <c r="H1658">
        <f>Table14[[#This Row],[Size]]/1000</f>
        <v>9.593</v>
      </c>
    </row>
    <row r="1659" spans="1:8" x14ac:dyDescent="0.2">
      <c r="A1659" s="1">
        <v>3</v>
      </c>
      <c r="B1659">
        <v>27</v>
      </c>
      <c r="C1659">
        <v>0</v>
      </c>
      <c r="D1659" t="s">
        <v>146</v>
      </c>
      <c r="E1659" t="s">
        <v>133</v>
      </c>
      <c r="F1659">
        <v>2287666</v>
      </c>
      <c r="G1659">
        <v>16293</v>
      </c>
      <c r="H1659">
        <f>Table14[[#This Row],[Size]]/1000</f>
        <v>16.292999999999999</v>
      </c>
    </row>
    <row r="1660" spans="1:8" x14ac:dyDescent="0.2">
      <c r="A1660" s="1">
        <v>3</v>
      </c>
      <c r="B1660">
        <v>27</v>
      </c>
      <c r="C1660">
        <v>0</v>
      </c>
      <c r="D1660" t="s">
        <v>146</v>
      </c>
      <c r="E1660" t="s">
        <v>133</v>
      </c>
      <c r="F1660">
        <v>2569834</v>
      </c>
      <c r="G1660">
        <v>5841</v>
      </c>
      <c r="H1660">
        <f>Table14[[#This Row],[Size]]/1000</f>
        <v>5.8410000000000002</v>
      </c>
    </row>
    <row r="1661" spans="1:8" x14ac:dyDescent="0.2">
      <c r="A1661" s="1">
        <v>3</v>
      </c>
      <c r="B1661">
        <v>27</v>
      </c>
      <c r="C1661">
        <v>0</v>
      </c>
      <c r="D1661" t="s">
        <v>146</v>
      </c>
      <c r="E1661" t="s">
        <v>133</v>
      </c>
      <c r="F1661">
        <v>3711843</v>
      </c>
      <c r="G1661">
        <v>12072</v>
      </c>
      <c r="H1661">
        <f>Table14[[#This Row],[Size]]/1000</f>
        <v>12.071999999999999</v>
      </c>
    </row>
    <row r="1662" spans="1:8" x14ac:dyDescent="0.2">
      <c r="A1662" s="1">
        <v>3</v>
      </c>
      <c r="B1662">
        <v>27</v>
      </c>
      <c r="C1662">
        <v>0</v>
      </c>
      <c r="D1662" t="s">
        <v>146</v>
      </c>
      <c r="E1662" t="s">
        <v>38</v>
      </c>
      <c r="F1662">
        <v>1425759</v>
      </c>
      <c r="G1662">
        <v>6779</v>
      </c>
      <c r="H1662">
        <f>Table14[[#This Row],[Size]]/1000</f>
        <v>6.7789999999999999</v>
      </c>
    </row>
    <row r="1663" spans="1:8" x14ac:dyDescent="0.2">
      <c r="A1663" s="1">
        <v>3</v>
      </c>
      <c r="B1663">
        <v>27</v>
      </c>
      <c r="C1663">
        <v>0</v>
      </c>
      <c r="D1663" t="s">
        <v>146</v>
      </c>
      <c r="E1663" t="s">
        <v>38</v>
      </c>
      <c r="F1663">
        <v>1614755</v>
      </c>
      <c r="G1663">
        <v>7449</v>
      </c>
      <c r="H1663">
        <f>Table14[[#This Row],[Size]]/1000</f>
        <v>7.4489999999999998</v>
      </c>
    </row>
    <row r="1664" spans="1:8" x14ac:dyDescent="0.2">
      <c r="A1664" s="1">
        <v>3</v>
      </c>
      <c r="B1664">
        <v>27</v>
      </c>
      <c r="C1664">
        <v>0</v>
      </c>
      <c r="D1664" t="s">
        <v>146</v>
      </c>
      <c r="E1664" t="s">
        <v>38</v>
      </c>
      <c r="F1664">
        <v>1679727</v>
      </c>
      <c r="G1664">
        <v>5707</v>
      </c>
      <c r="H1664">
        <f>Table14[[#This Row],[Size]]/1000</f>
        <v>5.7069999999999999</v>
      </c>
    </row>
    <row r="1665" spans="1:8" x14ac:dyDescent="0.2">
      <c r="A1665" s="1">
        <v>3</v>
      </c>
      <c r="B1665">
        <v>27</v>
      </c>
      <c r="C1665">
        <v>0</v>
      </c>
      <c r="D1665" t="s">
        <v>146</v>
      </c>
      <c r="E1665" t="s">
        <v>38</v>
      </c>
      <c r="F1665">
        <v>1851679</v>
      </c>
      <c r="G1665">
        <v>6310</v>
      </c>
      <c r="H1665">
        <f>Table14[[#This Row],[Size]]/1000</f>
        <v>6.31</v>
      </c>
    </row>
    <row r="1666" spans="1:8" x14ac:dyDescent="0.2">
      <c r="A1666" s="1">
        <v>3</v>
      </c>
      <c r="B1666">
        <v>27</v>
      </c>
      <c r="C1666">
        <v>0</v>
      </c>
      <c r="D1666" t="s">
        <v>146</v>
      </c>
      <c r="E1666" t="s">
        <v>38</v>
      </c>
      <c r="F1666">
        <v>1979458</v>
      </c>
      <c r="G1666">
        <v>16628</v>
      </c>
      <c r="H1666">
        <f>Table14[[#This Row],[Size]]/1000</f>
        <v>16.628</v>
      </c>
    </row>
    <row r="1667" spans="1:8" x14ac:dyDescent="0.2">
      <c r="A1667" s="1">
        <v>3</v>
      </c>
      <c r="B1667">
        <v>27</v>
      </c>
      <c r="C1667">
        <v>0</v>
      </c>
      <c r="D1667" t="s">
        <v>146</v>
      </c>
      <c r="E1667" t="s">
        <v>38</v>
      </c>
      <c r="F1667">
        <v>2047731</v>
      </c>
      <c r="G1667">
        <v>5640</v>
      </c>
      <c r="H1667">
        <f>Table14[[#This Row],[Size]]/1000</f>
        <v>5.64</v>
      </c>
    </row>
    <row r="1668" spans="1:8" x14ac:dyDescent="0.2">
      <c r="A1668" s="1">
        <v>3</v>
      </c>
      <c r="B1668">
        <v>27</v>
      </c>
      <c r="C1668">
        <v>0</v>
      </c>
      <c r="D1668" t="s">
        <v>146</v>
      </c>
      <c r="E1668" t="s">
        <v>38</v>
      </c>
      <c r="F1668">
        <v>2116799</v>
      </c>
      <c r="G1668">
        <v>9593</v>
      </c>
      <c r="H1668">
        <f>Table14[[#This Row],[Size]]/1000</f>
        <v>9.593</v>
      </c>
    </row>
    <row r="1669" spans="1:8" x14ac:dyDescent="0.2">
      <c r="A1669" s="1">
        <v>3</v>
      </c>
      <c r="B1669">
        <v>27</v>
      </c>
      <c r="C1669">
        <v>0</v>
      </c>
      <c r="D1669" t="s">
        <v>146</v>
      </c>
      <c r="E1669" t="s">
        <v>38</v>
      </c>
      <c r="F1669">
        <v>2280485</v>
      </c>
      <c r="G1669">
        <v>10933</v>
      </c>
      <c r="H1669">
        <f>Table14[[#This Row],[Size]]/1000</f>
        <v>10.933</v>
      </c>
    </row>
    <row r="1670" spans="1:8" x14ac:dyDescent="0.2">
      <c r="A1670" s="1">
        <v>3</v>
      </c>
      <c r="B1670">
        <v>27</v>
      </c>
      <c r="C1670">
        <v>0</v>
      </c>
      <c r="D1670" t="s">
        <v>146</v>
      </c>
      <c r="E1670" t="s">
        <v>38</v>
      </c>
      <c r="F1670">
        <v>2543950</v>
      </c>
      <c r="G1670">
        <v>12675</v>
      </c>
      <c r="H1670">
        <f>Table14[[#This Row],[Size]]/1000</f>
        <v>12.675000000000001</v>
      </c>
    </row>
    <row r="1671" spans="1:8" x14ac:dyDescent="0.2">
      <c r="A1671" s="1">
        <v>3</v>
      </c>
      <c r="B1671">
        <v>27</v>
      </c>
      <c r="C1671">
        <v>0</v>
      </c>
      <c r="D1671" t="s">
        <v>146</v>
      </c>
      <c r="E1671" t="s">
        <v>38</v>
      </c>
      <c r="F1671">
        <v>2630560</v>
      </c>
      <c r="G1671">
        <v>17633</v>
      </c>
      <c r="H1671">
        <f>Table14[[#This Row],[Size]]/1000</f>
        <v>17.632999999999999</v>
      </c>
    </row>
    <row r="1672" spans="1:8" x14ac:dyDescent="0.2">
      <c r="A1672" s="1">
        <v>4</v>
      </c>
      <c r="B1672">
        <v>27</v>
      </c>
      <c r="C1672">
        <v>0</v>
      </c>
      <c r="D1672" t="s">
        <v>146</v>
      </c>
      <c r="E1672" t="s">
        <v>133</v>
      </c>
      <c r="F1672">
        <v>1534230</v>
      </c>
      <c r="G1672">
        <v>8655</v>
      </c>
      <c r="H1672">
        <f>Table14[[#This Row],[Size]]/1000</f>
        <v>8.6549999999999994</v>
      </c>
    </row>
    <row r="1673" spans="1:8" x14ac:dyDescent="0.2">
      <c r="A1673" s="1">
        <v>4</v>
      </c>
      <c r="B1673">
        <v>27</v>
      </c>
      <c r="C1673">
        <v>0</v>
      </c>
      <c r="D1673" t="s">
        <v>146</v>
      </c>
      <c r="E1673" t="s">
        <v>133</v>
      </c>
      <c r="F1673">
        <v>1616215</v>
      </c>
      <c r="G1673">
        <v>8521</v>
      </c>
      <c r="H1673">
        <f>Table14[[#This Row],[Size]]/1000</f>
        <v>8.5210000000000008</v>
      </c>
    </row>
    <row r="1674" spans="1:8" x14ac:dyDescent="0.2">
      <c r="A1674" s="1">
        <v>4</v>
      </c>
      <c r="B1674">
        <v>27</v>
      </c>
      <c r="C1674">
        <v>0</v>
      </c>
      <c r="D1674" t="s">
        <v>146</v>
      </c>
      <c r="E1674" t="s">
        <v>133</v>
      </c>
      <c r="F1674">
        <v>1776833</v>
      </c>
      <c r="G1674">
        <v>16829</v>
      </c>
      <c r="H1674">
        <f>Table14[[#This Row],[Size]]/1000</f>
        <v>16.829000000000001</v>
      </c>
    </row>
    <row r="1675" spans="1:8" x14ac:dyDescent="0.2">
      <c r="A1675" s="1">
        <v>4</v>
      </c>
      <c r="B1675">
        <v>27</v>
      </c>
      <c r="C1675">
        <v>0</v>
      </c>
      <c r="D1675" t="s">
        <v>146</v>
      </c>
      <c r="E1675" t="s">
        <v>133</v>
      </c>
      <c r="F1675">
        <v>1876198</v>
      </c>
      <c r="G1675">
        <v>8052</v>
      </c>
      <c r="H1675">
        <f>Table14[[#This Row],[Size]]/1000</f>
        <v>8.0519999999999996</v>
      </c>
    </row>
    <row r="1676" spans="1:8" x14ac:dyDescent="0.2">
      <c r="A1676" s="1">
        <v>4</v>
      </c>
      <c r="B1676">
        <v>27</v>
      </c>
      <c r="C1676">
        <v>0</v>
      </c>
      <c r="D1676" t="s">
        <v>146</v>
      </c>
      <c r="E1676" t="s">
        <v>133</v>
      </c>
      <c r="F1676">
        <v>1985156</v>
      </c>
      <c r="G1676">
        <v>6109</v>
      </c>
      <c r="H1676">
        <f>Table14[[#This Row],[Size]]/1000</f>
        <v>6.109</v>
      </c>
    </row>
    <row r="1677" spans="1:8" x14ac:dyDescent="0.2">
      <c r="A1677" s="1">
        <v>4</v>
      </c>
      <c r="B1677">
        <v>27</v>
      </c>
      <c r="C1677">
        <v>0</v>
      </c>
      <c r="D1677" t="s">
        <v>146</v>
      </c>
      <c r="E1677" t="s">
        <v>133</v>
      </c>
      <c r="F1677">
        <v>2110007</v>
      </c>
      <c r="G1677">
        <v>6846</v>
      </c>
      <c r="H1677">
        <f>Table14[[#This Row],[Size]]/1000</f>
        <v>6.8460000000000001</v>
      </c>
    </row>
    <row r="1678" spans="1:8" x14ac:dyDescent="0.2">
      <c r="A1678" s="1">
        <v>4</v>
      </c>
      <c r="B1678">
        <v>27</v>
      </c>
      <c r="C1678">
        <v>0</v>
      </c>
      <c r="D1678" t="s">
        <v>146</v>
      </c>
      <c r="E1678" t="s">
        <v>133</v>
      </c>
      <c r="F1678">
        <v>2153232</v>
      </c>
      <c r="G1678">
        <v>6846</v>
      </c>
      <c r="H1678">
        <f>Table14[[#This Row],[Size]]/1000</f>
        <v>6.8460000000000001</v>
      </c>
    </row>
    <row r="1679" spans="1:8" x14ac:dyDescent="0.2">
      <c r="A1679" s="1">
        <v>4</v>
      </c>
      <c r="B1679">
        <v>27</v>
      </c>
      <c r="C1679">
        <v>0</v>
      </c>
      <c r="D1679" t="s">
        <v>146</v>
      </c>
      <c r="E1679" t="s">
        <v>133</v>
      </c>
      <c r="F1679">
        <v>2287764</v>
      </c>
      <c r="G1679">
        <v>13479</v>
      </c>
      <c r="H1679">
        <f>Table14[[#This Row],[Size]]/1000</f>
        <v>13.478999999999999</v>
      </c>
    </row>
    <row r="1680" spans="1:8" x14ac:dyDescent="0.2">
      <c r="A1680" s="1">
        <v>4</v>
      </c>
      <c r="B1680">
        <v>27</v>
      </c>
      <c r="C1680">
        <v>0</v>
      </c>
      <c r="D1680" t="s">
        <v>146</v>
      </c>
      <c r="E1680" t="s">
        <v>133</v>
      </c>
      <c r="F1680">
        <v>2569145</v>
      </c>
      <c r="G1680">
        <v>5975</v>
      </c>
      <c r="H1680">
        <f>Table14[[#This Row],[Size]]/1000</f>
        <v>5.9749999999999996</v>
      </c>
    </row>
    <row r="1681" spans="1:8" x14ac:dyDescent="0.2">
      <c r="A1681" s="1">
        <v>4</v>
      </c>
      <c r="B1681">
        <v>27</v>
      </c>
      <c r="C1681">
        <v>0</v>
      </c>
      <c r="D1681" t="s">
        <v>146</v>
      </c>
      <c r="E1681" t="s">
        <v>133</v>
      </c>
      <c r="F1681">
        <v>3711916</v>
      </c>
      <c r="G1681">
        <v>9258</v>
      </c>
      <c r="H1681">
        <f>Table14[[#This Row],[Size]]/1000</f>
        <v>9.2579999999999991</v>
      </c>
    </row>
    <row r="1682" spans="1:8" x14ac:dyDescent="0.2">
      <c r="A1682" s="1">
        <v>4</v>
      </c>
      <c r="B1682">
        <v>27</v>
      </c>
      <c r="C1682">
        <v>0</v>
      </c>
      <c r="D1682" t="s">
        <v>146</v>
      </c>
      <c r="E1682" t="s">
        <v>38</v>
      </c>
      <c r="F1682">
        <v>1425977</v>
      </c>
      <c r="G1682">
        <v>7047</v>
      </c>
      <c r="H1682">
        <f>Table14[[#This Row],[Size]]/1000</f>
        <v>7.0469999999999997</v>
      </c>
    </row>
    <row r="1683" spans="1:8" x14ac:dyDescent="0.2">
      <c r="A1683" s="1">
        <v>4</v>
      </c>
      <c r="B1683">
        <v>27</v>
      </c>
      <c r="C1683">
        <v>0</v>
      </c>
      <c r="D1683" t="s">
        <v>146</v>
      </c>
      <c r="E1683" t="s">
        <v>38</v>
      </c>
      <c r="F1683">
        <v>1614000</v>
      </c>
      <c r="G1683">
        <v>8588</v>
      </c>
      <c r="H1683">
        <f>Table14[[#This Row],[Size]]/1000</f>
        <v>8.5879999999999992</v>
      </c>
    </row>
    <row r="1684" spans="1:8" x14ac:dyDescent="0.2">
      <c r="A1684" s="1">
        <v>4</v>
      </c>
      <c r="B1684">
        <v>27</v>
      </c>
      <c r="C1684">
        <v>0</v>
      </c>
      <c r="D1684" t="s">
        <v>146</v>
      </c>
      <c r="E1684" t="s">
        <v>38</v>
      </c>
      <c r="F1684">
        <v>1679954</v>
      </c>
      <c r="G1684">
        <v>5774</v>
      </c>
      <c r="H1684">
        <f>Table14[[#This Row],[Size]]/1000</f>
        <v>5.774</v>
      </c>
    </row>
    <row r="1685" spans="1:8" x14ac:dyDescent="0.2">
      <c r="A1685" s="1">
        <v>4</v>
      </c>
      <c r="B1685">
        <v>27</v>
      </c>
      <c r="C1685">
        <v>0</v>
      </c>
      <c r="D1685" t="s">
        <v>146</v>
      </c>
      <c r="E1685" t="s">
        <v>38</v>
      </c>
      <c r="F1685">
        <v>1851719</v>
      </c>
      <c r="G1685">
        <v>16829</v>
      </c>
      <c r="H1685">
        <f>Table14[[#This Row],[Size]]/1000</f>
        <v>16.829000000000001</v>
      </c>
    </row>
    <row r="1686" spans="1:8" x14ac:dyDescent="0.2">
      <c r="A1686" s="1">
        <v>4</v>
      </c>
      <c r="B1686">
        <v>27</v>
      </c>
      <c r="C1686">
        <v>0</v>
      </c>
      <c r="D1686" t="s">
        <v>146</v>
      </c>
      <c r="E1686" t="s">
        <v>38</v>
      </c>
      <c r="F1686">
        <v>1979465</v>
      </c>
      <c r="G1686">
        <v>13814</v>
      </c>
      <c r="H1686">
        <f>Table14[[#This Row],[Size]]/1000</f>
        <v>13.814</v>
      </c>
    </row>
    <row r="1687" spans="1:8" x14ac:dyDescent="0.2">
      <c r="A1687" s="1">
        <v>4</v>
      </c>
      <c r="B1687">
        <v>27</v>
      </c>
      <c r="C1687">
        <v>0</v>
      </c>
      <c r="D1687" t="s">
        <v>146</v>
      </c>
      <c r="E1687" t="s">
        <v>38</v>
      </c>
      <c r="F1687">
        <v>2047951</v>
      </c>
      <c r="G1687">
        <v>5841</v>
      </c>
      <c r="H1687">
        <f>Table14[[#This Row],[Size]]/1000</f>
        <v>5.8410000000000002</v>
      </c>
    </row>
    <row r="1688" spans="1:8" x14ac:dyDescent="0.2">
      <c r="A1688" s="1">
        <v>4</v>
      </c>
      <c r="B1688">
        <v>27</v>
      </c>
      <c r="C1688">
        <v>0</v>
      </c>
      <c r="D1688" t="s">
        <v>146</v>
      </c>
      <c r="E1688" t="s">
        <v>38</v>
      </c>
      <c r="F1688">
        <v>2116807</v>
      </c>
      <c r="G1688">
        <v>6846</v>
      </c>
      <c r="H1688">
        <f>Table14[[#This Row],[Size]]/1000</f>
        <v>6.8460000000000001</v>
      </c>
    </row>
    <row r="1689" spans="1:8" x14ac:dyDescent="0.2">
      <c r="A1689" s="1">
        <v>4</v>
      </c>
      <c r="B1689">
        <v>27</v>
      </c>
      <c r="C1689">
        <v>0</v>
      </c>
      <c r="D1689" t="s">
        <v>146</v>
      </c>
      <c r="E1689" t="s">
        <v>38</v>
      </c>
      <c r="F1689">
        <v>2280467</v>
      </c>
      <c r="G1689">
        <v>8186</v>
      </c>
      <c r="H1689">
        <f>Table14[[#This Row],[Size]]/1000</f>
        <v>8.1859999999999999</v>
      </c>
    </row>
    <row r="1690" spans="1:8" x14ac:dyDescent="0.2">
      <c r="A1690" s="1">
        <v>4</v>
      </c>
      <c r="B1690">
        <v>27</v>
      </c>
      <c r="C1690">
        <v>0</v>
      </c>
      <c r="D1690" t="s">
        <v>146</v>
      </c>
      <c r="E1690" t="s">
        <v>38</v>
      </c>
      <c r="F1690">
        <v>2543929</v>
      </c>
      <c r="G1690">
        <v>9794</v>
      </c>
      <c r="H1690">
        <f>Table14[[#This Row],[Size]]/1000</f>
        <v>9.7940000000000005</v>
      </c>
    </row>
    <row r="1691" spans="1:8" x14ac:dyDescent="0.2">
      <c r="A1691" s="1">
        <v>4</v>
      </c>
      <c r="B1691">
        <v>27</v>
      </c>
      <c r="C1691">
        <v>0</v>
      </c>
      <c r="D1691" t="s">
        <v>146</v>
      </c>
      <c r="E1691" t="s">
        <v>38</v>
      </c>
      <c r="F1691">
        <v>2630568</v>
      </c>
      <c r="G1691">
        <v>14886</v>
      </c>
      <c r="H1691">
        <f>Table14[[#This Row],[Size]]/1000</f>
        <v>14.885999999999999</v>
      </c>
    </row>
    <row r="1692" spans="1:8" x14ac:dyDescent="0.2">
      <c r="A1692" s="1">
        <v>5</v>
      </c>
      <c r="B1692">
        <v>27</v>
      </c>
      <c r="C1692">
        <v>0</v>
      </c>
      <c r="D1692" t="s">
        <v>146</v>
      </c>
      <c r="E1692" t="s">
        <v>133</v>
      </c>
      <c r="F1692">
        <v>1534712</v>
      </c>
      <c r="G1692">
        <v>8789</v>
      </c>
      <c r="H1692">
        <f>Table14[[#This Row],[Size]]/1000</f>
        <v>8.7889999999999997</v>
      </c>
    </row>
    <row r="1693" spans="1:8" x14ac:dyDescent="0.2">
      <c r="A1693" s="1">
        <v>5</v>
      </c>
      <c r="B1693">
        <v>27</v>
      </c>
      <c r="C1693">
        <v>0</v>
      </c>
      <c r="D1693" t="s">
        <v>146</v>
      </c>
      <c r="E1693" t="s">
        <v>133</v>
      </c>
      <c r="F1693">
        <v>1616712</v>
      </c>
      <c r="G1693">
        <v>8320</v>
      </c>
      <c r="H1693">
        <f>Table14[[#This Row],[Size]]/1000</f>
        <v>8.32</v>
      </c>
    </row>
    <row r="1694" spans="1:8" x14ac:dyDescent="0.2">
      <c r="A1694" s="1">
        <v>5</v>
      </c>
      <c r="B1694">
        <v>27</v>
      </c>
      <c r="C1694">
        <v>0</v>
      </c>
      <c r="D1694" t="s">
        <v>146</v>
      </c>
      <c r="E1694" t="s">
        <v>133</v>
      </c>
      <c r="F1694">
        <v>1777132</v>
      </c>
      <c r="G1694">
        <v>14417</v>
      </c>
      <c r="H1694">
        <f>Table14[[#This Row],[Size]]/1000</f>
        <v>14.417</v>
      </c>
    </row>
    <row r="1695" spans="1:8" x14ac:dyDescent="0.2">
      <c r="A1695" s="1">
        <v>5</v>
      </c>
      <c r="B1695">
        <v>27</v>
      </c>
      <c r="C1695">
        <v>0</v>
      </c>
      <c r="D1695" t="s">
        <v>146</v>
      </c>
      <c r="E1695" t="s">
        <v>133</v>
      </c>
      <c r="F1695">
        <v>1876660</v>
      </c>
      <c r="G1695">
        <v>7650</v>
      </c>
      <c r="H1695">
        <f>Table14[[#This Row],[Size]]/1000</f>
        <v>7.65</v>
      </c>
    </row>
    <row r="1696" spans="1:8" x14ac:dyDescent="0.2">
      <c r="A1696" s="1">
        <v>5</v>
      </c>
      <c r="B1696">
        <v>27</v>
      </c>
      <c r="C1696">
        <v>0</v>
      </c>
      <c r="D1696" t="s">
        <v>146</v>
      </c>
      <c r="E1696" t="s">
        <v>133</v>
      </c>
      <c r="F1696">
        <v>1985626</v>
      </c>
      <c r="G1696">
        <v>5975</v>
      </c>
      <c r="H1696">
        <f>Table14[[#This Row],[Size]]/1000</f>
        <v>5.9749999999999996</v>
      </c>
    </row>
    <row r="1697" spans="1:8" x14ac:dyDescent="0.2">
      <c r="A1697" s="1">
        <v>5</v>
      </c>
      <c r="B1697">
        <v>27</v>
      </c>
      <c r="C1697">
        <v>0</v>
      </c>
      <c r="D1697" t="s">
        <v>146</v>
      </c>
      <c r="E1697" t="s">
        <v>133</v>
      </c>
      <c r="F1697">
        <v>2110330</v>
      </c>
      <c r="G1697">
        <v>17633</v>
      </c>
      <c r="H1697">
        <f>Table14[[#This Row],[Size]]/1000</f>
        <v>17.632999999999999</v>
      </c>
    </row>
    <row r="1698" spans="1:8" x14ac:dyDescent="0.2">
      <c r="A1698" s="1">
        <v>5</v>
      </c>
      <c r="B1698">
        <v>27</v>
      </c>
      <c r="C1698">
        <v>0</v>
      </c>
      <c r="D1698" t="s">
        <v>146</v>
      </c>
      <c r="E1698" t="s">
        <v>133</v>
      </c>
      <c r="F1698">
        <v>2153562</v>
      </c>
      <c r="G1698">
        <v>17633</v>
      </c>
      <c r="H1698">
        <f>Table14[[#This Row],[Size]]/1000</f>
        <v>17.632999999999999</v>
      </c>
    </row>
    <row r="1699" spans="1:8" x14ac:dyDescent="0.2">
      <c r="A1699" s="1">
        <v>5</v>
      </c>
      <c r="B1699">
        <v>27</v>
      </c>
      <c r="C1699">
        <v>0</v>
      </c>
      <c r="D1699" t="s">
        <v>146</v>
      </c>
      <c r="E1699" t="s">
        <v>133</v>
      </c>
      <c r="F1699">
        <v>2288059</v>
      </c>
      <c r="G1699">
        <v>11000</v>
      </c>
      <c r="H1699">
        <f>Table14[[#This Row],[Size]]/1000</f>
        <v>11</v>
      </c>
    </row>
    <row r="1700" spans="1:8" x14ac:dyDescent="0.2">
      <c r="A1700" s="1">
        <v>5</v>
      </c>
      <c r="B1700">
        <v>27</v>
      </c>
      <c r="C1700">
        <v>0</v>
      </c>
      <c r="D1700" t="s">
        <v>146</v>
      </c>
      <c r="E1700" t="s">
        <v>133</v>
      </c>
      <c r="F1700">
        <v>2569628</v>
      </c>
      <c r="G1700">
        <v>5975</v>
      </c>
      <c r="H1700">
        <f>Table14[[#This Row],[Size]]/1000</f>
        <v>5.9749999999999996</v>
      </c>
    </row>
    <row r="1701" spans="1:8" x14ac:dyDescent="0.2">
      <c r="A1701" s="1">
        <v>5</v>
      </c>
      <c r="B1701">
        <v>27</v>
      </c>
      <c r="C1701">
        <v>0</v>
      </c>
      <c r="D1701" t="s">
        <v>146</v>
      </c>
      <c r="E1701" t="s">
        <v>133</v>
      </c>
      <c r="F1701">
        <v>3712217</v>
      </c>
      <c r="G1701">
        <v>6645</v>
      </c>
      <c r="H1701">
        <f>Table14[[#This Row],[Size]]/1000</f>
        <v>6.6449999999999996</v>
      </c>
    </row>
    <row r="1702" spans="1:8" x14ac:dyDescent="0.2">
      <c r="A1702" s="1">
        <v>5</v>
      </c>
      <c r="B1702">
        <v>27</v>
      </c>
      <c r="C1702">
        <v>0</v>
      </c>
      <c r="D1702" t="s">
        <v>146</v>
      </c>
      <c r="E1702" t="s">
        <v>38</v>
      </c>
      <c r="F1702">
        <v>1426567</v>
      </c>
      <c r="G1702">
        <v>7851</v>
      </c>
      <c r="H1702">
        <f>Table14[[#This Row],[Size]]/1000</f>
        <v>7.851</v>
      </c>
    </row>
    <row r="1703" spans="1:8" x14ac:dyDescent="0.2">
      <c r="A1703" s="1">
        <v>5</v>
      </c>
      <c r="B1703">
        <v>27</v>
      </c>
      <c r="C1703">
        <v>0</v>
      </c>
      <c r="D1703" t="s">
        <v>146</v>
      </c>
      <c r="E1703" t="s">
        <v>38</v>
      </c>
      <c r="F1703">
        <v>1614552</v>
      </c>
      <c r="G1703">
        <v>7583</v>
      </c>
      <c r="H1703">
        <f>Table14[[#This Row],[Size]]/1000</f>
        <v>7.5830000000000002</v>
      </c>
    </row>
    <row r="1704" spans="1:8" x14ac:dyDescent="0.2">
      <c r="A1704" s="1">
        <v>5</v>
      </c>
      <c r="B1704">
        <v>27</v>
      </c>
      <c r="C1704">
        <v>0</v>
      </c>
      <c r="D1704" t="s">
        <v>146</v>
      </c>
      <c r="E1704" t="s">
        <v>38</v>
      </c>
      <c r="F1704">
        <v>1680585</v>
      </c>
      <c r="G1704">
        <v>5707</v>
      </c>
      <c r="H1704">
        <f>Table14[[#This Row],[Size]]/1000</f>
        <v>5.7069999999999999</v>
      </c>
    </row>
    <row r="1705" spans="1:8" x14ac:dyDescent="0.2">
      <c r="A1705" s="1">
        <v>5</v>
      </c>
      <c r="B1705">
        <v>27</v>
      </c>
      <c r="C1705">
        <v>0</v>
      </c>
      <c r="D1705" t="s">
        <v>146</v>
      </c>
      <c r="E1705" t="s">
        <v>38</v>
      </c>
      <c r="F1705">
        <v>1852112</v>
      </c>
      <c r="G1705">
        <v>14417</v>
      </c>
      <c r="H1705">
        <f>Table14[[#This Row],[Size]]/1000</f>
        <v>14.417</v>
      </c>
    </row>
    <row r="1706" spans="1:8" x14ac:dyDescent="0.2">
      <c r="A1706" s="1">
        <v>5</v>
      </c>
      <c r="B1706">
        <v>27</v>
      </c>
      <c r="C1706">
        <v>0</v>
      </c>
      <c r="D1706" t="s">
        <v>146</v>
      </c>
      <c r="E1706" t="s">
        <v>38</v>
      </c>
      <c r="F1706">
        <v>1979889</v>
      </c>
      <c r="G1706">
        <v>11268</v>
      </c>
      <c r="H1706">
        <f>Table14[[#This Row],[Size]]/1000</f>
        <v>11.268000000000001</v>
      </c>
    </row>
    <row r="1707" spans="1:8" x14ac:dyDescent="0.2">
      <c r="A1707" s="1">
        <v>5</v>
      </c>
      <c r="B1707">
        <v>27</v>
      </c>
      <c r="C1707">
        <v>0</v>
      </c>
      <c r="D1707" t="s">
        <v>146</v>
      </c>
      <c r="E1707" t="s">
        <v>38</v>
      </c>
      <c r="F1707">
        <v>2047562</v>
      </c>
      <c r="G1707">
        <v>6042</v>
      </c>
      <c r="H1707">
        <f>Table14[[#This Row],[Size]]/1000</f>
        <v>6.0419999999999998</v>
      </c>
    </row>
    <row r="1708" spans="1:8" x14ac:dyDescent="0.2">
      <c r="A1708" s="1">
        <v>5</v>
      </c>
      <c r="B1708">
        <v>27</v>
      </c>
      <c r="C1708">
        <v>0</v>
      </c>
      <c r="D1708" t="s">
        <v>146</v>
      </c>
      <c r="E1708" t="s">
        <v>38</v>
      </c>
      <c r="F1708">
        <v>2117232</v>
      </c>
      <c r="G1708">
        <v>17633</v>
      </c>
      <c r="H1708">
        <f>Table14[[#This Row],[Size]]/1000</f>
        <v>17.632999999999999</v>
      </c>
    </row>
    <row r="1709" spans="1:8" x14ac:dyDescent="0.2">
      <c r="A1709" s="1">
        <v>5</v>
      </c>
      <c r="B1709">
        <v>27</v>
      </c>
      <c r="C1709">
        <v>0</v>
      </c>
      <c r="D1709" t="s">
        <v>146</v>
      </c>
      <c r="E1709" t="s">
        <v>38</v>
      </c>
      <c r="F1709">
        <v>2280861</v>
      </c>
      <c r="G1709">
        <v>5573</v>
      </c>
      <c r="H1709">
        <f>Table14[[#This Row],[Size]]/1000</f>
        <v>5.5730000000000004</v>
      </c>
    </row>
    <row r="1710" spans="1:8" x14ac:dyDescent="0.2">
      <c r="A1710" s="1">
        <v>5</v>
      </c>
      <c r="B1710">
        <v>27</v>
      </c>
      <c r="C1710">
        <v>0</v>
      </c>
      <c r="D1710" t="s">
        <v>146</v>
      </c>
      <c r="E1710" t="s">
        <v>38</v>
      </c>
      <c r="F1710">
        <v>2544328</v>
      </c>
      <c r="G1710">
        <v>7449</v>
      </c>
      <c r="H1710">
        <f>Table14[[#This Row],[Size]]/1000</f>
        <v>7.4489999999999998</v>
      </c>
    </row>
    <row r="1711" spans="1:8" x14ac:dyDescent="0.2">
      <c r="A1711" s="1">
        <v>5</v>
      </c>
      <c r="B1711">
        <v>27</v>
      </c>
      <c r="C1711">
        <v>0</v>
      </c>
      <c r="D1711" t="s">
        <v>146</v>
      </c>
      <c r="E1711" t="s">
        <v>38</v>
      </c>
      <c r="F1711">
        <v>2630960</v>
      </c>
      <c r="G1711">
        <v>12340</v>
      </c>
      <c r="H1711">
        <f>Table14[[#This Row],[Size]]/1000</f>
        <v>12.34</v>
      </c>
    </row>
  </sheetData>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F2079-E385-B942-BAD0-14C507E6F396}">
  <dimension ref="A1:AF116"/>
  <sheetViews>
    <sheetView topLeftCell="B1" workbookViewId="0">
      <selection activeCell="O24" sqref="O24"/>
    </sheetView>
  </sheetViews>
  <sheetFormatPr baseColWidth="10" defaultRowHeight="16" x14ac:dyDescent="0.2"/>
  <cols>
    <col min="4" max="4" width="14.6640625" customWidth="1"/>
    <col min="13" max="13" width="13.6640625" bestFit="1" customWidth="1"/>
    <col min="14" max="14" width="15.5" bestFit="1" customWidth="1"/>
    <col min="15" max="16" width="11.1640625" bestFit="1" customWidth="1"/>
    <col min="17" max="18" width="12.1640625" bestFit="1" customWidth="1"/>
    <col min="19" max="19" width="10.83203125" bestFit="1" customWidth="1"/>
    <col min="20" max="20" width="12.1640625" bestFit="1" customWidth="1"/>
    <col min="21" max="21" width="10.83203125" bestFit="1" customWidth="1"/>
    <col min="22" max="25" width="12.1640625" bestFit="1" customWidth="1"/>
    <col min="26" max="26" width="13" bestFit="1" customWidth="1"/>
    <col min="27" max="27" width="15.5" bestFit="1" customWidth="1"/>
    <col min="28" max="35" width="12.1640625" bestFit="1" customWidth="1"/>
  </cols>
  <sheetData>
    <row r="1" spans="1:32" x14ac:dyDescent="0.2">
      <c r="A1" t="s">
        <v>23</v>
      </c>
      <c r="B1" t="s">
        <v>110</v>
      </c>
      <c r="C1" t="s">
        <v>82</v>
      </c>
      <c r="D1" t="s">
        <v>120</v>
      </c>
      <c r="E1" t="s">
        <v>121</v>
      </c>
      <c r="F1" t="s">
        <v>122</v>
      </c>
      <c r="G1" t="s">
        <v>123</v>
      </c>
      <c r="H1" t="s">
        <v>183</v>
      </c>
      <c r="M1" s="2" t="s">
        <v>110</v>
      </c>
      <c r="N1" t="s">
        <v>134</v>
      </c>
    </row>
    <row r="2" spans="1:32" x14ac:dyDescent="0.2">
      <c r="A2">
        <v>1</v>
      </c>
      <c r="B2">
        <v>26</v>
      </c>
      <c r="C2">
        <v>10</v>
      </c>
      <c r="D2" t="s">
        <v>141</v>
      </c>
      <c r="E2">
        <v>1844</v>
      </c>
      <c r="F2">
        <v>0.40419468546600001</v>
      </c>
      <c r="G2">
        <v>1938448</v>
      </c>
      <c r="H2">
        <f>Table5[[#This Row],[BW]]/1000000</f>
        <v>1.9384479999999999</v>
      </c>
    </row>
    <row r="3" spans="1:32" x14ac:dyDescent="0.2">
      <c r="A3">
        <v>3</v>
      </c>
      <c r="B3">
        <v>26</v>
      </c>
      <c r="C3">
        <v>20</v>
      </c>
      <c r="D3" t="s">
        <v>141</v>
      </c>
      <c r="E3">
        <v>1846</v>
      </c>
      <c r="F3">
        <v>0.40332990249200001</v>
      </c>
      <c r="G3">
        <v>1939230</v>
      </c>
      <c r="H3">
        <f>Table5[[#This Row],[BW]]/1000000</f>
        <v>1.93923</v>
      </c>
      <c r="M3" s="2" t="s">
        <v>124</v>
      </c>
      <c r="N3" s="2" t="s">
        <v>15</v>
      </c>
    </row>
    <row r="4" spans="1:32" x14ac:dyDescent="0.2">
      <c r="A4">
        <v>1</v>
      </c>
      <c r="B4">
        <v>26</v>
      </c>
      <c r="C4">
        <v>40</v>
      </c>
      <c r="D4" t="s">
        <v>141</v>
      </c>
      <c r="E4">
        <v>1845</v>
      </c>
      <c r="F4">
        <v>0.404339837398</v>
      </c>
      <c r="G4">
        <v>1940218</v>
      </c>
      <c r="H4">
        <f>Table5[[#This Row],[BW]]/1000000</f>
        <v>1.940218</v>
      </c>
      <c r="M4" s="2" t="s">
        <v>17</v>
      </c>
      <c r="N4" t="s">
        <v>140</v>
      </c>
      <c r="O4" t="s">
        <v>141</v>
      </c>
      <c r="P4" t="s">
        <v>146</v>
      </c>
      <c r="Q4" t="s">
        <v>217</v>
      </c>
      <c r="R4" t="s">
        <v>16</v>
      </c>
      <c r="Z4" s="2" t="s">
        <v>110</v>
      </c>
      <c r="AA4" t="s">
        <v>134</v>
      </c>
    </row>
    <row r="5" spans="1:32" x14ac:dyDescent="0.2">
      <c r="A5">
        <v>1</v>
      </c>
      <c r="B5">
        <v>26</v>
      </c>
      <c r="C5">
        <v>80</v>
      </c>
      <c r="D5" t="s">
        <v>141</v>
      </c>
      <c r="E5">
        <v>1847</v>
      </c>
      <c r="F5">
        <v>0.40764861938300001</v>
      </c>
      <c r="G5">
        <v>1941899</v>
      </c>
      <c r="H5">
        <f>Table5[[#This Row],[BW]]/1000000</f>
        <v>1.941899</v>
      </c>
      <c r="M5" s="3">
        <v>0</v>
      </c>
      <c r="N5" s="4">
        <v>0.40424538695759998</v>
      </c>
      <c r="O5" s="4">
        <v>0.4039124937454</v>
      </c>
      <c r="P5" s="4">
        <v>0.40458764103859995</v>
      </c>
      <c r="Q5" s="4">
        <v>0.40382149434460002</v>
      </c>
      <c r="R5" s="4">
        <v>0.40414175402155</v>
      </c>
    </row>
    <row r="6" spans="1:32" x14ac:dyDescent="0.2">
      <c r="A6">
        <v>1</v>
      </c>
      <c r="B6">
        <v>26</v>
      </c>
      <c r="C6">
        <v>120</v>
      </c>
      <c r="D6" t="s">
        <v>141</v>
      </c>
      <c r="E6">
        <v>1843</v>
      </c>
      <c r="F6">
        <v>0.406832881172</v>
      </c>
      <c r="G6">
        <v>1940153</v>
      </c>
      <c r="H6">
        <f>Table5[[#This Row],[BW]]/1000000</f>
        <v>1.940153</v>
      </c>
      <c r="M6" s="3">
        <v>10</v>
      </c>
      <c r="N6" s="4">
        <v>0.40434310977080001</v>
      </c>
      <c r="O6" s="4">
        <v>0.40361543810119993</v>
      </c>
      <c r="P6" s="4">
        <v>0.40409702456039998</v>
      </c>
      <c r="Q6" s="4"/>
      <c r="R6" s="4">
        <v>0.40401852414413325</v>
      </c>
      <c r="Z6" s="2" t="s">
        <v>144</v>
      </c>
      <c r="AA6" s="2" t="s">
        <v>15</v>
      </c>
    </row>
    <row r="7" spans="1:32" x14ac:dyDescent="0.2">
      <c r="A7">
        <v>2</v>
      </c>
      <c r="B7">
        <v>26</v>
      </c>
      <c r="C7">
        <v>10</v>
      </c>
      <c r="D7" t="s">
        <v>141</v>
      </c>
      <c r="E7">
        <v>1847</v>
      </c>
      <c r="F7">
        <v>0.40350297780200001</v>
      </c>
      <c r="G7">
        <v>1939329</v>
      </c>
      <c r="H7">
        <f>Table5[[#This Row],[BW]]/1000000</f>
        <v>1.9393290000000001</v>
      </c>
      <c r="M7" s="3">
        <v>20</v>
      </c>
      <c r="N7" s="4">
        <v>0.40594720128459993</v>
      </c>
      <c r="O7" s="4">
        <v>0.40401065547760001</v>
      </c>
      <c r="P7" s="4">
        <v>0.40446749312619995</v>
      </c>
      <c r="Q7" s="4"/>
      <c r="R7" s="4">
        <v>0.40480844996279991</v>
      </c>
      <c r="Z7" s="2" t="s">
        <v>17</v>
      </c>
      <c r="AA7" t="s">
        <v>140</v>
      </c>
      <c r="AB7" t="s">
        <v>141</v>
      </c>
      <c r="AC7" t="s">
        <v>146</v>
      </c>
      <c r="AD7" t="s">
        <v>217</v>
      </c>
      <c r="AE7" t="s">
        <v>132</v>
      </c>
      <c r="AF7" t="s">
        <v>16</v>
      </c>
    </row>
    <row r="8" spans="1:32" x14ac:dyDescent="0.2">
      <c r="A8">
        <v>5</v>
      </c>
      <c r="B8">
        <v>26</v>
      </c>
      <c r="C8">
        <v>20</v>
      </c>
      <c r="D8" t="s">
        <v>141</v>
      </c>
      <c r="E8">
        <v>1846</v>
      </c>
      <c r="F8">
        <v>0.40433694474499998</v>
      </c>
      <c r="G8">
        <v>1939293</v>
      </c>
      <c r="H8">
        <f>Table5[[#This Row],[BW]]/1000000</f>
        <v>1.9392929999999999</v>
      </c>
      <c r="M8" s="3">
        <v>30</v>
      </c>
      <c r="N8" s="4">
        <v>0.4046850997068</v>
      </c>
      <c r="O8" s="4">
        <v>0.40469090088719994</v>
      </c>
      <c r="P8" s="4">
        <v>0.40424579939880001</v>
      </c>
      <c r="Q8" s="4"/>
      <c r="R8" s="4">
        <v>0.4045405999976</v>
      </c>
      <c r="Z8" s="3">
        <v>0</v>
      </c>
      <c r="AA8" s="4">
        <v>1.0593771881103403E-3</v>
      </c>
      <c r="AB8" s="4">
        <v>7.0507302595320081E-4</v>
      </c>
      <c r="AC8" s="4">
        <v>1.208824226974286E-3</v>
      </c>
      <c r="AD8" s="4">
        <v>5.4515772327804379E-4</v>
      </c>
      <c r="AE8" s="4"/>
      <c r="AF8" s="4">
        <v>8.9838602582528965E-4</v>
      </c>
    </row>
    <row r="9" spans="1:32" x14ac:dyDescent="0.2">
      <c r="A9">
        <v>2</v>
      </c>
      <c r="B9">
        <v>26</v>
      </c>
      <c r="C9">
        <v>40</v>
      </c>
      <c r="D9" t="s">
        <v>141</v>
      </c>
      <c r="E9">
        <v>1845</v>
      </c>
      <c r="F9">
        <v>0.40389810298099998</v>
      </c>
      <c r="G9">
        <v>1939895</v>
      </c>
      <c r="H9">
        <f>Table5[[#This Row],[BW]]/1000000</f>
        <v>1.9398949999999999</v>
      </c>
      <c r="M9" s="3">
        <v>40</v>
      </c>
      <c r="N9" s="4">
        <v>0.40469617108460004</v>
      </c>
      <c r="O9" s="4">
        <v>0.40459495564600001</v>
      </c>
      <c r="P9" s="4">
        <v>0.404735019498</v>
      </c>
      <c r="Q9" s="4"/>
      <c r="R9" s="4">
        <v>0.40467538207620002</v>
      </c>
      <c r="Z9" s="3">
        <v>10</v>
      </c>
      <c r="AA9" s="4">
        <v>7.5832289430963218E-4</v>
      </c>
      <c r="AB9" s="4">
        <v>5.0627228475606117E-4</v>
      </c>
      <c r="AC9" s="4">
        <v>1.2257894979501825E-3</v>
      </c>
      <c r="AD9" s="4"/>
      <c r="AE9" s="4"/>
      <c r="AF9" s="4">
        <v>8.7446649201427433E-4</v>
      </c>
    </row>
    <row r="10" spans="1:32" x14ac:dyDescent="0.2">
      <c r="A10">
        <v>2</v>
      </c>
      <c r="B10">
        <v>26</v>
      </c>
      <c r="C10">
        <v>80</v>
      </c>
      <c r="D10" t="s">
        <v>141</v>
      </c>
      <c r="E10">
        <v>1847</v>
      </c>
      <c r="F10">
        <v>0.42524363833200002</v>
      </c>
      <c r="G10">
        <v>1941248</v>
      </c>
      <c r="H10">
        <f>Table5[[#This Row],[BW]]/1000000</f>
        <v>1.9412480000000001</v>
      </c>
      <c r="M10" s="3" t="s">
        <v>16</v>
      </c>
      <c r="N10" s="4">
        <v>0.40478339376088002</v>
      </c>
      <c r="O10" s="4">
        <v>0.40416488877147999</v>
      </c>
      <c r="P10" s="4">
        <v>0.40442659552439997</v>
      </c>
      <c r="Q10" s="4">
        <v>0.40382149434460002</v>
      </c>
      <c r="R10" s="4">
        <v>0.404418492789275</v>
      </c>
      <c r="Z10" s="3">
        <v>20</v>
      </c>
      <c r="AA10" s="4">
        <v>1.2801668339871531E-3</v>
      </c>
      <c r="AB10" s="4">
        <v>4.4235202219194411E-4</v>
      </c>
      <c r="AC10" s="4">
        <v>8.0070577452358684E-4</v>
      </c>
      <c r="AD10" s="4"/>
      <c r="AE10" s="4"/>
      <c r="AF10" s="4">
        <v>1.1997005452816013E-3</v>
      </c>
    </row>
    <row r="11" spans="1:32" x14ac:dyDescent="0.2">
      <c r="A11">
        <v>2</v>
      </c>
      <c r="B11">
        <v>26</v>
      </c>
      <c r="C11">
        <v>120</v>
      </c>
      <c r="D11" t="s">
        <v>141</v>
      </c>
      <c r="E11">
        <v>1844</v>
      </c>
      <c r="F11">
        <v>0.40481887201700001</v>
      </c>
      <c r="G11">
        <v>1940296</v>
      </c>
      <c r="H11">
        <f>Table5[[#This Row],[BW]]/1000000</f>
        <v>1.940296</v>
      </c>
      <c r="Z11" s="3">
        <v>30</v>
      </c>
      <c r="AA11" s="4">
        <v>7.5296611181886589E-4</v>
      </c>
      <c r="AB11" s="4">
        <v>1.3809991992435294E-3</v>
      </c>
      <c r="AC11" s="4">
        <v>5.2896061508819227E-4</v>
      </c>
      <c r="AD11" s="4"/>
      <c r="AE11" s="4">
        <v>4.731128280019311E-4</v>
      </c>
      <c r="AF11" s="4">
        <v>8.3143120405817811E-4</v>
      </c>
    </row>
    <row r="12" spans="1:32" x14ac:dyDescent="0.2">
      <c r="A12">
        <v>3</v>
      </c>
      <c r="B12">
        <v>26</v>
      </c>
      <c r="C12">
        <v>10</v>
      </c>
      <c r="D12" t="s">
        <v>141</v>
      </c>
      <c r="E12">
        <v>1846</v>
      </c>
      <c r="F12">
        <v>0.40305471289299999</v>
      </c>
      <c r="G12">
        <v>1939657</v>
      </c>
      <c r="H12">
        <f>Table5[[#This Row],[BW]]/1000000</f>
        <v>1.939657</v>
      </c>
      <c r="Z12" s="3">
        <v>40</v>
      </c>
      <c r="AA12" s="4">
        <v>1.0734101015570383E-3</v>
      </c>
      <c r="AB12" s="4">
        <v>6.097627226984495E-4</v>
      </c>
      <c r="AC12" s="4">
        <v>1.672520810509257E-3</v>
      </c>
      <c r="AD12" s="4"/>
      <c r="AE12" s="4"/>
      <c r="AF12" s="4">
        <v>1.1128364281375847E-3</v>
      </c>
    </row>
    <row r="13" spans="1:32" x14ac:dyDescent="0.2">
      <c r="A13">
        <v>1</v>
      </c>
      <c r="B13">
        <v>26</v>
      </c>
      <c r="C13">
        <v>20</v>
      </c>
      <c r="D13" t="s">
        <v>141</v>
      </c>
      <c r="E13">
        <v>1846</v>
      </c>
      <c r="F13">
        <v>0.40412946912199998</v>
      </c>
      <c r="G13">
        <v>1939358</v>
      </c>
      <c r="H13">
        <f>Table5[[#This Row],[BW]]/1000000</f>
        <v>1.9393579999999999</v>
      </c>
      <c r="Z13" s="3" t="s">
        <v>16</v>
      </c>
      <c r="AA13" s="4">
        <v>1.1086103500026691E-3</v>
      </c>
      <c r="AB13" s="4">
        <v>8.4576159963619659E-4</v>
      </c>
      <c r="AC13" s="4">
        <v>1.0810579836516693E-3</v>
      </c>
      <c r="AD13" s="4">
        <v>5.4515772327804379E-4</v>
      </c>
      <c r="AE13" s="4">
        <v>4.731128280019311E-4</v>
      </c>
      <c r="AF13" s="4">
        <v>9.9913937362127369E-4</v>
      </c>
    </row>
    <row r="14" spans="1:32" x14ac:dyDescent="0.2">
      <c r="A14">
        <v>3</v>
      </c>
      <c r="B14">
        <v>26</v>
      </c>
      <c r="C14">
        <v>40</v>
      </c>
      <c r="D14" t="s">
        <v>141</v>
      </c>
      <c r="E14">
        <v>1845</v>
      </c>
      <c r="F14">
        <v>0.40493116531200002</v>
      </c>
      <c r="G14">
        <v>1940281</v>
      </c>
      <c r="H14">
        <f>Table5[[#This Row],[BW]]/1000000</f>
        <v>1.9402809999999999</v>
      </c>
    </row>
    <row r="15" spans="1:32" x14ac:dyDescent="0.2">
      <c r="A15">
        <v>3</v>
      </c>
      <c r="B15">
        <v>26</v>
      </c>
      <c r="C15">
        <v>80</v>
      </c>
      <c r="D15" t="s">
        <v>141</v>
      </c>
      <c r="E15">
        <v>1844</v>
      </c>
      <c r="F15">
        <v>0.40527060737499998</v>
      </c>
      <c r="G15">
        <v>1940547</v>
      </c>
      <c r="H15">
        <f>Table5[[#This Row],[BW]]/1000000</f>
        <v>1.940547</v>
      </c>
    </row>
    <row r="16" spans="1:32" x14ac:dyDescent="0.2">
      <c r="A16">
        <v>3</v>
      </c>
      <c r="B16">
        <v>26</v>
      </c>
      <c r="C16">
        <v>120</v>
      </c>
      <c r="D16" t="s">
        <v>141</v>
      </c>
      <c r="E16">
        <v>1845</v>
      </c>
      <c r="F16">
        <v>0.40462276422799998</v>
      </c>
      <c r="G16">
        <v>1939438</v>
      </c>
      <c r="H16">
        <f>Table5[[#This Row],[BW]]/1000000</f>
        <v>1.939438</v>
      </c>
    </row>
    <row r="17" spans="1:32" x14ac:dyDescent="0.2">
      <c r="A17">
        <v>4</v>
      </c>
      <c r="B17">
        <v>26</v>
      </c>
      <c r="C17">
        <v>10</v>
      </c>
      <c r="D17" t="s">
        <v>141</v>
      </c>
      <c r="E17">
        <v>1845</v>
      </c>
      <c r="F17">
        <v>0.40408563685600002</v>
      </c>
      <c r="G17">
        <v>1939797</v>
      </c>
      <c r="H17">
        <f>Table5[[#This Row],[BW]]/1000000</f>
        <v>1.939797</v>
      </c>
    </row>
    <row r="18" spans="1:32" x14ac:dyDescent="0.2">
      <c r="A18">
        <v>2</v>
      </c>
      <c r="B18">
        <v>26</v>
      </c>
      <c r="C18">
        <v>20</v>
      </c>
      <c r="D18" t="s">
        <v>141</v>
      </c>
      <c r="E18">
        <v>1844</v>
      </c>
      <c r="F18">
        <v>0.40442082429499998</v>
      </c>
      <c r="G18">
        <v>1939542</v>
      </c>
      <c r="H18">
        <f>Table5[[#This Row],[BW]]/1000000</f>
        <v>1.9395420000000001</v>
      </c>
    </row>
    <row r="19" spans="1:32" x14ac:dyDescent="0.2">
      <c r="A19">
        <v>4</v>
      </c>
      <c r="B19">
        <v>26</v>
      </c>
      <c r="C19">
        <v>40</v>
      </c>
      <c r="D19" t="s">
        <v>141</v>
      </c>
      <c r="E19">
        <v>1845</v>
      </c>
      <c r="F19">
        <v>0.404339837398</v>
      </c>
      <c r="G19">
        <v>1940218</v>
      </c>
      <c r="H19">
        <f>Table5[[#This Row],[BW]]/1000000</f>
        <v>1.940218</v>
      </c>
    </row>
    <row r="20" spans="1:32" x14ac:dyDescent="0.2">
      <c r="A20">
        <v>4</v>
      </c>
      <c r="B20">
        <v>26</v>
      </c>
      <c r="C20">
        <v>80</v>
      </c>
      <c r="D20" t="s">
        <v>141</v>
      </c>
      <c r="E20">
        <v>1847</v>
      </c>
      <c r="F20">
        <v>0.40461829994600002</v>
      </c>
      <c r="G20">
        <v>1941552</v>
      </c>
      <c r="H20">
        <f>Table5[[#This Row],[BW]]/1000000</f>
        <v>1.9415519999999999</v>
      </c>
      <c r="M20" s="2" t="s">
        <v>125</v>
      </c>
      <c r="N20" s="2" t="s">
        <v>15</v>
      </c>
    </row>
    <row r="21" spans="1:32" x14ac:dyDescent="0.2">
      <c r="A21">
        <v>4</v>
      </c>
      <c r="B21">
        <v>26</v>
      </c>
      <c r="C21">
        <v>120</v>
      </c>
      <c r="D21" t="s">
        <v>141</v>
      </c>
      <c r="E21">
        <v>1845</v>
      </c>
      <c r="F21">
        <v>0.406461246612</v>
      </c>
      <c r="G21">
        <v>1939280</v>
      </c>
      <c r="H21">
        <f>Table5[[#This Row],[BW]]/1000000</f>
        <v>1.9392799999999999</v>
      </c>
      <c r="M21" s="2" t="s">
        <v>17</v>
      </c>
      <c r="N21" t="s">
        <v>140</v>
      </c>
      <c r="O21" t="s">
        <v>141</v>
      </c>
      <c r="P21" t="s">
        <v>146</v>
      </c>
      <c r="Q21" t="s">
        <v>217</v>
      </c>
      <c r="R21" t="s">
        <v>16</v>
      </c>
      <c r="Z21" s="2" t="s">
        <v>145</v>
      </c>
      <c r="AA21" s="2" t="s">
        <v>15</v>
      </c>
    </row>
    <row r="22" spans="1:32" x14ac:dyDescent="0.2">
      <c r="A22">
        <v>5</v>
      </c>
      <c r="B22">
        <v>26</v>
      </c>
      <c r="C22">
        <v>10</v>
      </c>
      <c r="D22" t="s">
        <v>141</v>
      </c>
      <c r="E22">
        <v>1848</v>
      </c>
      <c r="F22">
        <v>0.40323917748900001</v>
      </c>
      <c r="G22">
        <v>1938634</v>
      </c>
      <c r="H22">
        <f>Table5[[#This Row],[BW]]/1000000</f>
        <v>1.938634</v>
      </c>
      <c r="M22" s="3">
        <v>0</v>
      </c>
      <c r="N22" s="4">
        <v>1939565.2</v>
      </c>
      <c r="O22" s="4">
        <v>1939667.2</v>
      </c>
      <c r="P22" s="4">
        <v>1939149</v>
      </c>
      <c r="Q22" s="4">
        <v>1939377.8</v>
      </c>
      <c r="R22" s="4">
        <v>1939439.8</v>
      </c>
      <c r="Z22" s="2" t="s">
        <v>17</v>
      </c>
      <c r="AA22" t="s">
        <v>140</v>
      </c>
      <c r="AB22" t="s">
        <v>141</v>
      </c>
      <c r="AC22" t="s">
        <v>146</v>
      </c>
      <c r="AD22" t="s">
        <v>217</v>
      </c>
      <c r="AE22" t="s">
        <v>132</v>
      </c>
      <c r="AF22" t="s">
        <v>16</v>
      </c>
    </row>
    <row r="23" spans="1:32" x14ac:dyDescent="0.2">
      <c r="A23">
        <v>5</v>
      </c>
      <c r="B23">
        <v>26</v>
      </c>
      <c r="C23">
        <v>20</v>
      </c>
      <c r="D23" t="s">
        <v>146</v>
      </c>
      <c r="E23">
        <v>1846</v>
      </c>
      <c r="F23">
        <v>0.40386294691199998</v>
      </c>
      <c r="G23">
        <v>1939898</v>
      </c>
      <c r="H23">
        <f>Table5[[#This Row],[BW]]/1000000</f>
        <v>1.9398979999999999</v>
      </c>
      <c r="M23" s="3">
        <v>10</v>
      </c>
      <c r="N23" s="4">
        <v>1939526.8</v>
      </c>
      <c r="O23" s="4">
        <v>1939173</v>
      </c>
      <c r="P23" s="4">
        <v>1939591.6</v>
      </c>
      <c r="Q23" s="4"/>
      <c r="R23" s="4">
        <v>1939430.4666666666</v>
      </c>
      <c r="Z23" s="3">
        <v>0</v>
      </c>
      <c r="AA23" s="4">
        <v>960.41902323689555</v>
      </c>
      <c r="AB23" s="4">
        <v>638.47842578689574</v>
      </c>
      <c r="AC23" s="4">
        <v>464.14598996436456</v>
      </c>
      <c r="AD23" s="4">
        <v>162.3228270925334</v>
      </c>
      <c r="AE23" s="4"/>
      <c r="AF23" s="4">
        <v>609.8568081773484</v>
      </c>
    </row>
    <row r="24" spans="1:32" x14ac:dyDescent="0.2">
      <c r="A24">
        <v>5</v>
      </c>
      <c r="B24">
        <v>26</v>
      </c>
      <c r="C24">
        <v>40</v>
      </c>
      <c r="D24" t="s">
        <v>141</v>
      </c>
      <c r="E24">
        <v>1844</v>
      </c>
      <c r="F24">
        <v>0.40546583514099999</v>
      </c>
      <c r="G24">
        <v>1940208</v>
      </c>
      <c r="H24">
        <f>Table5[[#This Row],[BW]]/1000000</f>
        <v>1.9402079999999999</v>
      </c>
      <c r="M24" s="3">
        <v>20</v>
      </c>
      <c r="N24" s="4">
        <v>1939762.2</v>
      </c>
      <c r="O24" s="4">
        <v>1939582.6</v>
      </c>
      <c r="P24" s="4">
        <v>1940757</v>
      </c>
      <c r="Q24" s="4"/>
      <c r="R24" s="4">
        <v>1940033.9333333333</v>
      </c>
      <c r="Z24" s="3">
        <v>10</v>
      </c>
      <c r="AA24" s="4">
        <v>540.93687265272695</v>
      </c>
      <c r="AB24" s="4">
        <v>605.00289255506868</v>
      </c>
      <c r="AC24" s="4">
        <v>514.42035321776245</v>
      </c>
      <c r="AD24" s="4"/>
      <c r="AE24" s="4"/>
      <c r="AF24" s="4">
        <v>547.77105060775943</v>
      </c>
    </row>
    <row r="25" spans="1:32" x14ac:dyDescent="0.2">
      <c r="A25">
        <v>5</v>
      </c>
      <c r="B25">
        <v>26</v>
      </c>
      <c r="C25">
        <v>80</v>
      </c>
      <c r="D25" t="s">
        <v>141</v>
      </c>
      <c r="E25">
        <v>1847</v>
      </c>
      <c r="F25">
        <v>0.408794802382</v>
      </c>
      <c r="G25">
        <v>1940907</v>
      </c>
      <c r="H25">
        <f>Table5[[#This Row],[BW]]/1000000</f>
        <v>1.9409069999999999</v>
      </c>
      <c r="M25" s="3">
        <v>30</v>
      </c>
      <c r="N25" s="4">
        <v>1939600.4</v>
      </c>
      <c r="O25" s="4">
        <v>1939948.8</v>
      </c>
      <c r="P25" s="4">
        <v>1939503</v>
      </c>
      <c r="Q25" s="4"/>
      <c r="R25" s="4">
        <v>1939684.0666666667</v>
      </c>
      <c r="Z25" s="3">
        <v>20</v>
      </c>
      <c r="AA25" s="4">
        <v>582.24453642375431</v>
      </c>
      <c r="AB25" s="4">
        <v>520.49572505899368</v>
      </c>
      <c r="AC25" s="4">
        <v>980.47641481067762</v>
      </c>
      <c r="AD25" s="4"/>
      <c r="AE25" s="4"/>
      <c r="AF25" s="4">
        <v>857.19079930097826</v>
      </c>
    </row>
    <row r="26" spans="1:32" x14ac:dyDescent="0.2">
      <c r="A26">
        <v>5</v>
      </c>
      <c r="B26">
        <v>26</v>
      </c>
      <c r="C26">
        <v>120</v>
      </c>
      <c r="D26" t="s">
        <v>141</v>
      </c>
      <c r="E26">
        <v>1844</v>
      </c>
      <c r="F26">
        <v>0.404549349241</v>
      </c>
      <c r="G26">
        <v>1941518</v>
      </c>
      <c r="H26">
        <f>Table5[[#This Row],[BW]]/1000000</f>
        <v>1.9415180000000001</v>
      </c>
      <c r="M26" s="3">
        <v>40</v>
      </c>
      <c r="N26" s="4">
        <v>1939914</v>
      </c>
      <c r="O26" s="4">
        <v>1940164</v>
      </c>
      <c r="P26" s="4">
        <v>1940169.6</v>
      </c>
      <c r="Q26" s="4"/>
      <c r="R26" s="4">
        <v>1940082.5333333334</v>
      </c>
      <c r="Z26" s="3">
        <v>30</v>
      </c>
      <c r="AA26" s="4">
        <v>974.15260601442083</v>
      </c>
      <c r="AB26" s="4">
        <v>427.71216980033722</v>
      </c>
      <c r="AC26" s="4">
        <v>761.92486506216608</v>
      </c>
      <c r="AD26" s="4"/>
      <c r="AE26" s="4">
        <v>518.28206587213447</v>
      </c>
      <c r="AF26" s="4">
        <v>668.13719032746872</v>
      </c>
    </row>
    <row r="27" spans="1:32" x14ac:dyDescent="0.2">
      <c r="A27">
        <v>1</v>
      </c>
      <c r="B27">
        <v>26</v>
      </c>
      <c r="C27">
        <v>10</v>
      </c>
      <c r="D27" t="s">
        <v>140</v>
      </c>
      <c r="E27">
        <v>1844</v>
      </c>
      <c r="F27">
        <v>0.40368329718000001</v>
      </c>
      <c r="G27">
        <v>1939328</v>
      </c>
      <c r="H27">
        <f>Table5[[#This Row],[BW]]/1000000</f>
        <v>1.9393279999999999</v>
      </c>
      <c r="M27" s="3" t="s">
        <v>16</v>
      </c>
      <c r="N27" s="4">
        <v>1939673.72</v>
      </c>
      <c r="O27" s="4">
        <v>1939707.12</v>
      </c>
      <c r="P27" s="4">
        <v>1939834.04</v>
      </c>
      <c r="Q27" s="4">
        <v>1939377.8</v>
      </c>
      <c r="R27" s="4">
        <v>1939715.7625</v>
      </c>
      <c r="Z27" s="3">
        <v>40</v>
      </c>
      <c r="AA27" s="4">
        <v>325.15150314891673</v>
      </c>
      <c r="AB27" s="4">
        <v>153.1486206271542</v>
      </c>
      <c r="AC27" s="4">
        <v>393.70013945220734</v>
      </c>
      <c r="AD27" s="4"/>
      <c r="AE27" s="4"/>
      <c r="AF27" s="4">
        <v>310.50830842058684</v>
      </c>
    </row>
    <row r="28" spans="1:32" x14ac:dyDescent="0.2">
      <c r="A28">
        <v>1</v>
      </c>
      <c r="B28">
        <v>26</v>
      </c>
      <c r="C28">
        <v>30</v>
      </c>
      <c r="D28" t="s">
        <v>140</v>
      </c>
      <c r="E28">
        <v>1844</v>
      </c>
      <c r="F28">
        <v>0.40513991323199999</v>
      </c>
      <c r="G28">
        <v>1939845</v>
      </c>
      <c r="H28">
        <f>Table5[[#This Row],[BW]]/1000000</f>
        <v>1.939845</v>
      </c>
      <c r="Z28" s="3" t="s">
        <v>16</v>
      </c>
      <c r="AA28" s="4">
        <v>675.66007993649566</v>
      </c>
      <c r="AB28" s="4">
        <v>571.97110360522151</v>
      </c>
      <c r="AC28" s="4">
        <v>834.62049642150237</v>
      </c>
      <c r="AD28" s="4">
        <v>162.3228270925334</v>
      </c>
      <c r="AE28" s="4">
        <v>518.28206587213447</v>
      </c>
      <c r="AF28" s="4">
        <v>669.9489941494835</v>
      </c>
    </row>
    <row r="29" spans="1:32" x14ac:dyDescent="0.2">
      <c r="A29">
        <v>1</v>
      </c>
      <c r="B29">
        <v>26</v>
      </c>
      <c r="C29">
        <v>60</v>
      </c>
      <c r="D29" t="s">
        <v>140</v>
      </c>
      <c r="E29">
        <v>1847</v>
      </c>
      <c r="F29">
        <v>0.40343746616100001</v>
      </c>
      <c r="G29">
        <v>1939910</v>
      </c>
      <c r="H29">
        <f>Table5[[#This Row],[BW]]/1000000</f>
        <v>1.93991</v>
      </c>
    </row>
    <row r="30" spans="1:32" x14ac:dyDescent="0.2">
      <c r="A30">
        <v>2</v>
      </c>
      <c r="B30">
        <v>26</v>
      </c>
      <c r="C30">
        <v>10</v>
      </c>
      <c r="D30" t="s">
        <v>140</v>
      </c>
      <c r="E30">
        <v>1845</v>
      </c>
      <c r="F30">
        <v>0.404100271003</v>
      </c>
      <c r="G30">
        <v>1939459</v>
      </c>
      <c r="H30">
        <f>Table5[[#This Row],[BW]]/1000000</f>
        <v>1.939459</v>
      </c>
    </row>
    <row r="31" spans="1:32" x14ac:dyDescent="0.2">
      <c r="A31">
        <v>2</v>
      </c>
      <c r="B31">
        <v>26</v>
      </c>
      <c r="C31">
        <v>30</v>
      </c>
      <c r="D31" t="s">
        <v>140</v>
      </c>
      <c r="E31">
        <v>1847</v>
      </c>
      <c r="F31">
        <v>0.40561451001600002</v>
      </c>
      <c r="G31">
        <v>1939196</v>
      </c>
      <c r="H31">
        <f>Table5[[#This Row],[BW]]/1000000</f>
        <v>1.9391959999999999</v>
      </c>
    </row>
    <row r="32" spans="1:32" x14ac:dyDescent="0.2">
      <c r="A32">
        <v>2</v>
      </c>
      <c r="B32">
        <v>26</v>
      </c>
      <c r="C32">
        <v>60</v>
      </c>
      <c r="D32" t="s">
        <v>140</v>
      </c>
      <c r="E32">
        <v>1844</v>
      </c>
      <c r="F32">
        <v>0.40728416485899999</v>
      </c>
      <c r="G32">
        <v>1940099</v>
      </c>
      <c r="H32">
        <f>Table5[[#This Row],[BW]]/1000000</f>
        <v>1.940099</v>
      </c>
    </row>
    <row r="33" spans="1:19" x14ac:dyDescent="0.2">
      <c r="A33">
        <v>3</v>
      </c>
      <c r="B33">
        <v>26</v>
      </c>
      <c r="C33">
        <v>10</v>
      </c>
      <c r="D33" t="s">
        <v>140</v>
      </c>
      <c r="E33">
        <v>1844</v>
      </c>
      <c r="F33">
        <v>0.403698481562</v>
      </c>
      <c r="G33">
        <v>1939102</v>
      </c>
      <c r="H33">
        <f>Table5[[#This Row],[BW]]/1000000</f>
        <v>1.9391020000000001</v>
      </c>
    </row>
    <row r="34" spans="1:19" x14ac:dyDescent="0.2">
      <c r="A34">
        <v>3</v>
      </c>
      <c r="B34">
        <v>26</v>
      </c>
      <c r="C34">
        <v>30</v>
      </c>
      <c r="D34" t="s">
        <v>140</v>
      </c>
      <c r="E34">
        <v>1844</v>
      </c>
      <c r="F34">
        <v>0.404593275488</v>
      </c>
      <c r="G34">
        <v>1938628</v>
      </c>
      <c r="H34">
        <f>Table5[[#This Row],[BW]]/1000000</f>
        <v>1.938628</v>
      </c>
    </row>
    <row r="35" spans="1:19" x14ac:dyDescent="0.2">
      <c r="A35">
        <v>3</v>
      </c>
      <c r="B35">
        <v>26</v>
      </c>
      <c r="C35">
        <v>60</v>
      </c>
      <c r="D35" t="s">
        <v>140</v>
      </c>
      <c r="E35">
        <v>1845</v>
      </c>
      <c r="F35">
        <v>0.40438699186999999</v>
      </c>
      <c r="G35">
        <v>1941213</v>
      </c>
      <c r="H35">
        <f>Table5[[#This Row],[BW]]/1000000</f>
        <v>1.9412130000000001</v>
      </c>
    </row>
    <row r="36" spans="1:19" x14ac:dyDescent="0.2">
      <c r="A36">
        <v>4</v>
      </c>
      <c r="B36">
        <v>26</v>
      </c>
      <c r="C36">
        <v>10</v>
      </c>
      <c r="D36" t="s">
        <v>140</v>
      </c>
      <c r="E36">
        <v>1844</v>
      </c>
      <c r="F36">
        <v>0.40480585683300002</v>
      </c>
      <c r="G36">
        <v>1939278</v>
      </c>
      <c r="H36">
        <f>Table5[[#This Row],[BW]]/1000000</f>
        <v>1.9392780000000001</v>
      </c>
    </row>
    <row r="37" spans="1:19" x14ac:dyDescent="0.2">
      <c r="A37">
        <v>4</v>
      </c>
      <c r="B37">
        <v>26</v>
      </c>
      <c r="C37">
        <v>30</v>
      </c>
      <c r="D37" t="s">
        <v>140</v>
      </c>
      <c r="E37">
        <v>1846</v>
      </c>
      <c r="F37">
        <v>0.40445937161399997</v>
      </c>
      <c r="G37">
        <v>1939170</v>
      </c>
      <c r="H37">
        <f>Table5[[#This Row],[BW]]/1000000</f>
        <v>1.9391700000000001</v>
      </c>
      <c r="M37" s="2" t="s">
        <v>131</v>
      </c>
      <c r="N37" s="2" t="s">
        <v>15</v>
      </c>
    </row>
    <row r="38" spans="1:19" x14ac:dyDescent="0.2">
      <c r="A38">
        <v>4</v>
      </c>
      <c r="B38">
        <v>26</v>
      </c>
      <c r="C38">
        <v>60</v>
      </c>
      <c r="D38" t="s">
        <v>140</v>
      </c>
      <c r="E38">
        <v>1848</v>
      </c>
      <c r="F38">
        <v>0.40432251082199999</v>
      </c>
      <c r="G38">
        <v>1939482</v>
      </c>
      <c r="H38">
        <f>Table5[[#This Row],[BW]]/1000000</f>
        <v>1.9394819999999999</v>
      </c>
      <c r="M38" s="2" t="s">
        <v>17</v>
      </c>
      <c r="N38" t="s">
        <v>140</v>
      </c>
      <c r="O38" t="s">
        <v>141</v>
      </c>
      <c r="P38" t="s">
        <v>146</v>
      </c>
      <c r="Q38" t="s">
        <v>217</v>
      </c>
      <c r="R38" t="s">
        <v>132</v>
      </c>
      <c r="S38" t="s">
        <v>16</v>
      </c>
    </row>
    <row r="39" spans="1:19" x14ac:dyDescent="0.2">
      <c r="A39">
        <v>5</v>
      </c>
      <c r="B39">
        <v>26</v>
      </c>
      <c r="C39">
        <v>10</v>
      </c>
      <c r="D39" t="s">
        <v>140</v>
      </c>
      <c r="E39">
        <v>1845</v>
      </c>
      <c r="F39">
        <v>0.40542764227599998</v>
      </c>
      <c r="G39">
        <v>1940467</v>
      </c>
      <c r="H39">
        <f>Table5[[#This Row],[BW]]/1000000</f>
        <v>1.9404669999999999</v>
      </c>
      <c r="M39" s="3">
        <v>10</v>
      </c>
      <c r="N39" s="4">
        <v>5</v>
      </c>
      <c r="O39" s="4">
        <v>5</v>
      </c>
      <c r="P39" s="4">
        <v>5</v>
      </c>
      <c r="Q39" s="4"/>
      <c r="R39" s="4"/>
      <c r="S39" s="4">
        <v>15</v>
      </c>
    </row>
    <row r="40" spans="1:19" x14ac:dyDescent="0.2">
      <c r="A40">
        <v>5</v>
      </c>
      <c r="B40">
        <v>26</v>
      </c>
      <c r="C40">
        <v>30</v>
      </c>
      <c r="D40" t="s">
        <v>140</v>
      </c>
      <c r="E40">
        <v>1845</v>
      </c>
      <c r="F40">
        <v>0.40361842818400001</v>
      </c>
      <c r="G40">
        <v>1941163</v>
      </c>
      <c r="H40">
        <f>Table5[[#This Row],[BW]]/1000000</f>
        <v>1.941163</v>
      </c>
      <c r="M40" s="3">
        <v>20</v>
      </c>
      <c r="N40" s="4">
        <v>5</v>
      </c>
      <c r="O40" s="4">
        <v>5</v>
      </c>
      <c r="P40" s="4">
        <v>5</v>
      </c>
      <c r="Q40" s="4"/>
      <c r="R40" s="4"/>
      <c r="S40" s="4">
        <v>15</v>
      </c>
    </row>
    <row r="41" spans="1:19" x14ac:dyDescent="0.2">
      <c r="A41">
        <v>5</v>
      </c>
      <c r="B41">
        <v>26</v>
      </c>
      <c r="C41">
        <v>60</v>
      </c>
      <c r="D41" t="s">
        <v>140</v>
      </c>
      <c r="E41">
        <v>1847</v>
      </c>
      <c r="F41">
        <v>0.40390687601500003</v>
      </c>
      <c r="G41">
        <v>1940455</v>
      </c>
      <c r="H41">
        <f>Table5[[#This Row],[BW]]/1000000</f>
        <v>1.940455</v>
      </c>
      <c r="M41" s="3">
        <v>30</v>
      </c>
      <c r="N41" s="4">
        <v>5</v>
      </c>
      <c r="O41" s="4">
        <v>5</v>
      </c>
      <c r="P41" s="4">
        <v>5</v>
      </c>
      <c r="Q41" s="4"/>
      <c r="R41" s="4">
        <v>5</v>
      </c>
      <c r="S41" s="4">
        <v>20</v>
      </c>
    </row>
    <row r="42" spans="1:19" x14ac:dyDescent="0.2">
      <c r="A42">
        <v>4</v>
      </c>
      <c r="B42">
        <v>26</v>
      </c>
      <c r="C42">
        <v>20</v>
      </c>
      <c r="D42" t="s">
        <v>141</v>
      </c>
      <c r="E42">
        <v>1843</v>
      </c>
      <c r="F42">
        <v>0.40383613673399998</v>
      </c>
      <c r="G42">
        <v>1940490</v>
      </c>
      <c r="H42">
        <f>Table5[[#This Row],[BW]]/1000000</f>
        <v>1.94049</v>
      </c>
      <c r="M42" s="3">
        <v>40</v>
      </c>
      <c r="N42" s="4">
        <v>5</v>
      </c>
      <c r="O42" s="4">
        <v>5</v>
      </c>
      <c r="P42" s="4">
        <v>5</v>
      </c>
      <c r="Q42" s="4"/>
      <c r="R42" s="4"/>
      <c r="S42" s="4">
        <v>15</v>
      </c>
    </row>
    <row r="43" spans="1:19" x14ac:dyDescent="0.2">
      <c r="A43">
        <v>1</v>
      </c>
      <c r="B43">
        <v>26</v>
      </c>
      <c r="C43">
        <v>40</v>
      </c>
      <c r="D43" t="s">
        <v>146</v>
      </c>
      <c r="E43">
        <v>1846</v>
      </c>
      <c r="F43">
        <v>0.40304496208000001</v>
      </c>
      <c r="G43">
        <v>1940325</v>
      </c>
      <c r="H43">
        <f>Table5[[#This Row],[BW]]/1000000</f>
        <v>1.9403250000000001</v>
      </c>
      <c r="M43" s="3">
        <v>0</v>
      </c>
      <c r="N43" s="4">
        <v>5</v>
      </c>
      <c r="O43" s="4">
        <v>5</v>
      </c>
      <c r="P43" s="4">
        <v>5</v>
      </c>
      <c r="Q43" s="4">
        <v>5</v>
      </c>
      <c r="R43" s="4"/>
      <c r="S43" s="4">
        <v>20</v>
      </c>
    </row>
    <row r="44" spans="1:19" x14ac:dyDescent="0.2">
      <c r="A44">
        <v>1</v>
      </c>
      <c r="B44">
        <v>26</v>
      </c>
      <c r="C44">
        <v>80</v>
      </c>
      <c r="D44" t="s">
        <v>146</v>
      </c>
      <c r="E44">
        <v>1846</v>
      </c>
      <c r="F44">
        <v>0.41834561213400001</v>
      </c>
      <c r="G44">
        <v>1942577</v>
      </c>
      <c r="H44">
        <f>Table5[[#This Row],[BW]]/1000000</f>
        <v>1.942577</v>
      </c>
      <c r="M44" s="3" t="s">
        <v>16</v>
      </c>
      <c r="N44" s="4">
        <v>25</v>
      </c>
      <c r="O44" s="4">
        <v>25</v>
      </c>
      <c r="P44" s="4">
        <v>25</v>
      </c>
      <c r="Q44" s="4">
        <v>5</v>
      </c>
      <c r="R44" s="4">
        <v>5</v>
      </c>
      <c r="S44" s="4">
        <v>85</v>
      </c>
    </row>
    <row r="45" spans="1:19" x14ac:dyDescent="0.2">
      <c r="A45">
        <v>1</v>
      </c>
      <c r="B45">
        <v>26</v>
      </c>
      <c r="C45">
        <v>120</v>
      </c>
      <c r="D45" t="s">
        <v>146</v>
      </c>
      <c r="E45">
        <v>1845</v>
      </c>
      <c r="F45">
        <v>0.40410731707300002</v>
      </c>
      <c r="G45">
        <v>1940009</v>
      </c>
      <c r="H45">
        <f>Table5[[#This Row],[BW]]/1000000</f>
        <v>1.9400090000000001</v>
      </c>
    </row>
    <row r="46" spans="1:19" x14ac:dyDescent="0.2">
      <c r="A46">
        <v>1</v>
      </c>
      <c r="B46">
        <v>26</v>
      </c>
      <c r="C46">
        <v>180</v>
      </c>
      <c r="D46" t="s">
        <v>146</v>
      </c>
      <c r="E46">
        <v>1844</v>
      </c>
      <c r="F46">
        <v>0.56553741865499996</v>
      </c>
      <c r="G46">
        <v>1949753</v>
      </c>
      <c r="H46">
        <f>Table5[[#This Row],[BW]]/1000000</f>
        <v>1.9497530000000001</v>
      </c>
    </row>
    <row r="47" spans="1:19" x14ac:dyDescent="0.2">
      <c r="A47">
        <v>2</v>
      </c>
      <c r="B47">
        <v>26</v>
      </c>
      <c r="C47">
        <v>20</v>
      </c>
      <c r="D47" t="s">
        <v>146</v>
      </c>
      <c r="E47">
        <v>1844</v>
      </c>
      <c r="F47">
        <v>0.40434164858999999</v>
      </c>
      <c r="G47">
        <v>1939956</v>
      </c>
      <c r="H47">
        <f>Table5[[#This Row],[BW]]/1000000</f>
        <v>1.939956</v>
      </c>
    </row>
    <row r="48" spans="1:19" x14ac:dyDescent="0.2">
      <c r="A48">
        <v>2</v>
      </c>
      <c r="B48">
        <v>26</v>
      </c>
      <c r="C48">
        <v>40</v>
      </c>
      <c r="D48" t="s">
        <v>146</v>
      </c>
      <c r="E48">
        <v>1844</v>
      </c>
      <c r="F48">
        <v>0.405877982646</v>
      </c>
      <c r="G48">
        <v>1940340</v>
      </c>
      <c r="H48">
        <f>Table5[[#This Row],[BW]]/1000000</f>
        <v>1.94034</v>
      </c>
    </row>
    <row r="49" spans="1:17" x14ac:dyDescent="0.2">
      <c r="A49">
        <v>2</v>
      </c>
      <c r="B49">
        <v>26</v>
      </c>
      <c r="C49">
        <v>80</v>
      </c>
      <c r="D49" t="s">
        <v>146</v>
      </c>
      <c r="E49">
        <v>1845</v>
      </c>
      <c r="F49">
        <v>0.406391869919</v>
      </c>
      <c r="G49">
        <v>1940858</v>
      </c>
      <c r="H49">
        <f>Table5[[#This Row],[BW]]/1000000</f>
        <v>1.940858</v>
      </c>
    </row>
    <row r="50" spans="1:17" x14ac:dyDescent="0.2">
      <c r="A50">
        <v>2</v>
      </c>
      <c r="B50">
        <v>26</v>
      </c>
      <c r="C50">
        <v>120</v>
      </c>
      <c r="D50" t="s">
        <v>146</v>
      </c>
      <c r="E50">
        <v>1846</v>
      </c>
      <c r="F50">
        <v>0.40598645720499998</v>
      </c>
      <c r="G50">
        <v>1939860</v>
      </c>
      <c r="H50">
        <f>Table5[[#This Row],[BW]]/1000000</f>
        <v>1.9398599999999999</v>
      </c>
    </row>
    <row r="51" spans="1:17" x14ac:dyDescent="0.2">
      <c r="A51">
        <v>2</v>
      </c>
      <c r="B51">
        <v>26</v>
      </c>
      <c r="C51">
        <v>180</v>
      </c>
      <c r="D51" t="s">
        <v>146</v>
      </c>
      <c r="E51">
        <v>1846</v>
      </c>
      <c r="F51">
        <v>0.40461755146299999</v>
      </c>
      <c r="G51">
        <v>1943831</v>
      </c>
      <c r="H51">
        <f>Table5[[#This Row],[BW]]/1000000</f>
        <v>1.9438310000000001</v>
      </c>
    </row>
    <row r="52" spans="1:17" x14ac:dyDescent="0.2">
      <c r="A52">
        <v>4</v>
      </c>
      <c r="B52">
        <v>26</v>
      </c>
      <c r="C52">
        <v>20</v>
      </c>
      <c r="D52" t="s">
        <v>146</v>
      </c>
      <c r="E52">
        <v>1844</v>
      </c>
      <c r="F52">
        <v>0.40491973969599998</v>
      </c>
      <c r="G52">
        <v>1940424</v>
      </c>
      <c r="H52">
        <f>Table5[[#This Row],[BW]]/1000000</f>
        <v>1.9404239999999999</v>
      </c>
      <c r="N52" s="2" t="s">
        <v>15</v>
      </c>
    </row>
    <row r="53" spans="1:17" x14ac:dyDescent="0.2">
      <c r="A53">
        <v>3</v>
      </c>
      <c r="B53">
        <v>26</v>
      </c>
      <c r="C53">
        <v>40</v>
      </c>
      <c r="D53" t="s">
        <v>146</v>
      </c>
      <c r="E53">
        <v>1844</v>
      </c>
      <c r="F53">
        <v>0.40676681127999997</v>
      </c>
      <c r="G53">
        <v>1940391</v>
      </c>
      <c r="H53">
        <f>Table5[[#This Row],[BW]]/1000000</f>
        <v>1.940391</v>
      </c>
      <c r="N53">
        <v>0</v>
      </c>
      <c r="P53" t="s">
        <v>165</v>
      </c>
      <c r="Q53" t="s">
        <v>185</v>
      </c>
    </row>
    <row r="54" spans="1:17" x14ac:dyDescent="0.2">
      <c r="A54">
        <v>3</v>
      </c>
      <c r="B54">
        <v>26</v>
      </c>
      <c r="C54">
        <v>80</v>
      </c>
      <c r="D54" t="s">
        <v>146</v>
      </c>
      <c r="E54">
        <v>1845</v>
      </c>
      <c r="F54">
        <v>0.405258536585</v>
      </c>
      <c r="G54">
        <v>1940643</v>
      </c>
      <c r="H54">
        <f>Table5[[#This Row],[BW]]/1000000</f>
        <v>1.9406429999999999</v>
      </c>
      <c r="M54" s="2" t="s">
        <v>17</v>
      </c>
      <c r="N54" t="s">
        <v>166</v>
      </c>
      <c r="O54" t="s">
        <v>184</v>
      </c>
    </row>
    <row r="55" spans="1:17" x14ac:dyDescent="0.2">
      <c r="A55">
        <v>3</v>
      </c>
      <c r="B55">
        <v>26</v>
      </c>
      <c r="C55">
        <v>120</v>
      </c>
      <c r="D55" t="s">
        <v>146</v>
      </c>
      <c r="E55">
        <v>1848</v>
      </c>
      <c r="F55">
        <v>0.40892153679600002</v>
      </c>
      <c r="G55">
        <v>1939116</v>
      </c>
      <c r="H55">
        <f>Table5[[#This Row],[BW]]/1000000</f>
        <v>1.9391160000000001</v>
      </c>
      <c r="M55" s="3" t="s">
        <v>140</v>
      </c>
      <c r="N55" s="4">
        <v>1.9395651999999999</v>
      </c>
      <c r="O55" s="4">
        <v>9.6041902322713864E-4</v>
      </c>
      <c r="P55" s="4">
        <v>1.9395651999999999</v>
      </c>
      <c r="Q55" s="4">
        <v>9.6041902322713864E-4</v>
      </c>
    </row>
    <row r="56" spans="1:17" x14ac:dyDescent="0.2">
      <c r="A56">
        <v>3</v>
      </c>
      <c r="B56">
        <v>26</v>
      </c>
      <c r="C56">
        <v>180</v>
      </c>
      <c r="D56" t="s">
        <v>146</v>
      </c>
      <c r="E56">
        <v>1848</v>
      </c>
      <c r="F56">
        <v>0.40656926406900001</v>
      </c>
      <c r="G56">
        <v>1941594</v>
      </c>
      <c r="H56">
        <f>Table5[[#This Row],[BW]]/1000000</f>
        <v>1.941594</v>
      </c>
      <c r="M56" s="3" t="s">
        <v>141</v>
      </c>
      <c r="N56" s="4">
        <v>1.9396671999999999</v>
      </c>
      <c r="O56" s="4">
        <v>6.3847842580507712E-4</v>
      </c>
      <c r="P56" s="4">
        <v>1.9396671999999999</v>
      </c>
      <c r="Q56" s="4">
        <v>6.3847842580507712E-4</v>
      </c>
    </row>
    <row r="57" spans="1:17" x14ac:dyDescent="0.2">
      <c r="A57">
        <v>1</v>
      </c>
      <c r="B57">
        <v>26</v>
      </c>
      <c r="C57">
        <v>20</v>
      </c>
      <c r="D57" t="s">
        <v>146</v>
      </c>
      <c r="E57">
        <v>1848</v>
      </c>
      <c r="F57">
        <v>0.40559145021600002</v>
      </c>
      <c r="G57">
        <v>1941324</v>
      </c>
      <c r="H57">
        <f>Table5[[#This Row],[BW]]/1000000</f>
        <v>1.941324</v>
      </c>
      <c r="M57" s="3" t="s">
        <v>146</v>
      </c>
      <c r="N57" s="4">
        <v>1.939149</v>
      </c>
      <c r="O57" s="4">
        <v>4.6414598921714511E-4</v>
      </c>
      <c r="P57" s="4">
        <v>1.939149</v>
      </c>
      <c r="Q57" s="4">
        <v>4.6414598921714511E-4</v>
      </c>
    </row>
    <row r="58" spans="1:17" x14ac:dyDescent="0.2">
      <c r="A58">
        <v>4</v>
      </c>
      <c r="B58">
        <v>26</v>
      </c>
      <c r="C58">
        <v>40</v>
      </c>
      <c r="D58" t="s">
        <v>146</v>
      </c>
      <c r="E58">
        <v>1846</v>
      </c>
      <c r="F58">
        <v>0.40304496208000001</v>
      </c>
      <c r="G58">
        <v>1940325</v>
      </c>
      <c r="H58">
        <f>Table5[[#This Row],[BW]]/1000000</f>
        <v>1.9403250000000001</v>
      </c>
      <c r="M58" s="3" t="s">
        <v>16</v>
      </c>
      <c r="N58" s="4">
        <v>1.9394604666666668</v>
      </c>
      <c r="O58" s="4">
        <v>7.0384453091866745E-4</v>
      </c>
      <c r="P58" s="4">
        <v>1.9394604666666666</v>
      </c>
      <c r="Q58" s="4">
        <v>7.0384453091866745E-4</v>
      </c>
    </row>
    <row r="59" spans="1:17" x14ac:dyDescent="0.2">
      <c r="A59">
        <v>4</v>
      </c>
      <c r="B59">
        <v>26</v>
      </c>
      <c r="C59">
        <v>80</v>
      </c>
      <c r="D59" t="s">
        <v>146</v>
      </c>
      <c r="E59">
        <v>1844</v>
      </c>
      <c r="F59">
        <v>0.406763557484</v>
      </c>
      <c r="G59">
        <v>1940283</v>
      </c>
      <c r="H59">
        <f>Table5[[#This Row],[BW]]/1000000</f>
        <v>1.940283</v>
      </c>
    </row>
    <row r="60" spans="1:17" x14ac:dyDescent="0.2">
      <c r="A60">
        <v>4</v>
      </c>
      <c r="B60">
        <v>26</v>
      </c>
      <c r="C60">
        <v>120</v>
      </c>
      <c r="D60" t="s">
        <v>146</v>
      </c>
      <c r="E60">
        <v>1846</v>
      </c>
      <c r="F60">
        <v>0.40356446370499999</v>
      </c>
      <c r="G60">
        <v>1938581</v>
      </c>
      <c r="H60">
        <f>Table5[[#This Row],[BW]]/1000000</f>
        <v>1.9385810000000001</v>
      </c>
    </row>
    <row r="61" spans="1:17" x14ac:dyDescent="0.2">
      <c r="A61">
        <v>4</v>
      </c>
      <c r="B61">
        <v>26</v>
      </c>
      <c r="C61">
        <v>180</v>
      </c>
      <c r="D61" t="s">
        <v>146</v>
      </c>
      <c r="E61">
        <v>1844</v>
      </c>
      <c r="F61">
        <v>0.40462689804800001</v>
      </c>
      <c r="G61">
        <v>1942115</v>
      </c>
      <c r="H61">
        <f>Table5[[#This Row],[BW]]/1000000</f>
        <v>1.942115</v>
      </c>
    </row>
    <row r="62" spans="1:17" x14ac:dyDescent="0.2">
      <c r="A62">
        <v>3</v>
      </c>
      <c r="B62">
        <v>26</v>
      </c>
      <c r="C62">
        <v>20</v>
      </c>
      <c r="D62" t="s">
        <v>146</v>
      </c>
      <c r="E62">
        <v>1845</v>
      </c>
      <c r="F62">
        <v>0.40362168021700001</v>
      </c>
      <c r="G62">
        <v>1942183</v>
      </c>
      <c r="H62">
        <f>Table5[[#This Row],[BW]]/1000000</f>
        <v>1.942183</v>
      </c>
    </row>
    <row r="63" spans="1:17" x14ac:dyDescent="0.2">
      <c r="A63">
        <v>5</v>
      </c>
      <c r="B63">
        <v>26</v>
      </c>
      <c r="C63">
        <v>40</v>
      </c>
      <c r="D63" t="s">
        <v>146</v>
      </c>
      <c r="E63">
        <v>1845</v>
      </c>
      <c r="F63">
        <v>0.40494037940400002</v>
      </c>
      <c r="G63">
        <v>1939467</v>
      </c>
      <c r="H63">
        <f>Table5[[#This Row],[BW]]/1000000</f>
        <v>1.9394670000000001</v>
      </c>
    </row>
    <row r="64" spans="1:17" x14ac:dyDescent="0.2">
      <c r="A64">
        <v>5</v>
      </c>
      <c r="B64">
        <v>26</v>
      </c>
      <c r="C64">
        <v>80</v>
      </c>
      <c r="D64" t="s">
        <v>146</v>
      </c>
      <c r="E64">
        <v>1847</v>
      </c>
      <c r="F64">
        <v>0.40533026529499999</v>
      </c>
      <c r="G64">
        <v>1939964</v>
      </c>
      <c r="H64">
        <f>Table5[[#This Row],[BW]]/1000000</f>
        <v>1.939964</v>
      </c>
    </row>
    <row r="65" spans="1:8" x14ac:dyDescent="0.2">
      <c r="A65">
        <v>5</v>
      </c>
      <c r="B65">
        <v>26</v>
      </c>
      <c r="C65">
        <v>120</v>
      </c>
      <c r="D65" t="s">
        <v>146</v>
      </c>
      <c r="E65">
        <v>1846</v>
      </c>
      <c r="F65">
        <v>0.40358992416</v>
      </c>
      <c r="G65">
        <v>1939082</v>
      </c>
      <c r="H65">
        <f>Table5[[#This Row],[BW]]/1000000</f>
        <v>1.939082</v>
      </c>
    </row>
    <row r="66" spans="1:8" x14ac:dyDescent="0.2">
      <c r="A66">
        <v>5</v>
      </c>
      <c r="B66">
        <v>26</v>
      </c>
      <c r="C66">
        <v>180</v>
      </c>
      <c r="D66" t="s">
        <v>146</v>
      </c>
      <c r="E66">
        <v>1846</v>
      </c>
      <c r="F66">
        <v>0.41089219934999999</v>
      </c>
      <c r="G66">
        <v>1942706</v>
      </c>
      <c r="H66">
        <f>Table5[[#This Row],[BW]]/1000000</f>
        <v>1.942706</v>
      </c>
    </row>
    <row r="67" spans="1:8" x14ac:dyDescent="0.2">
      <c r="A67">
        <v>4</v>
      </c>
      <c r="B67">
        <v>26</v>
      </c>
      <c r="C67">
        <v>40</v>
      </c>
      <c r="D67" t="s">
        <v>140</v>
      </c>
      <c r="E67">
        <v>1847</v>
      </c>
      <c r="F67">
        <v>0.40421927449900003</v>
      </c>
      <c r="G67">
        <v>1939762</v>
      </c>
      <c r="H67">
        <f>Table5[[#This Row],[BW]]/1000000</f>
        <v>1.939762</v>
      </c>
    </row>
    <row r="68" spans="1:8" x14ac:dyDescent="0.2">
      <c r="A68">
        <v>1</v>
      </c>
      <c r="B68">
        <v>26</v>
      </c>
      <c r="C68">
        <v>40</v>
      </c>
      <c r="D68" t="s">
        <v>140</v>
      </c>
      <c r="E68">
        <v>1844</v>
      </c>
      <c r="F68">
        <v>0.40431182212599998</v>
      </c>
      <c r="G68">
        <v>1939598</v>
      </c>
      <c r="H68">
        <f>Table5[[#This Row],[BW]]/1000000</f>
        <v>1.9395979999999999</v>
      </c>
    </row>
    <row r="69" spans="1:8" x14ac:dyDescent="0.2">
      <c r="A69">
        <v>2</v>
      </c>
      <c r="B69">
        <v>26</v>
      </c>
      <c r="C69">
        <v>40</v>
      </c>
      <c r="D69" t="s">
        <v>140</v>
      </c>
      <c r="E69">
        <v>1846</v>
      </c>
      <c r="F69">
        <v>0.404084507042</v>
      </c>
      <c r="G69">
        <v>1939704</v>
      </c>
      <c r="H69">
        <f>Table5[[#This Row],[BW]]/1000000</f>
        <v>1.9397040000000001</v>
      </c>
    </row>
    <row r="70" spans="1:8" x14ac:dyDescent="0.2">
      <c r="A70">
        <v>3</v>
      </c>
      <c r="B70">
        <v>26</v>
      </c>
      <c r="C70">
        <v>40</v>
      </c>
      <c r="D70" t="s">
        <v>140</v>
      </c>
      <c r="E70">
        <v>1845</v>
      </c>
      <c r="F70">
        <v>0.404254742547</v>
      </c>
      <c r="G70">
        <v>1940139</v>
      </c>
      <c r="H70">
        <f>Table5[[#This Row],[BW]]/1000000</f>
        <v>1.9401390000000001</v>
      </c>
    </row>
    <row r="71" spans="1:8" x14ac:dyDescent="0.2">
      <c r="A71">
        <v>5</v>
      </c>
      <c r="B71">
        <v>26</v>
      </c>
      <c r="C71">
        <v>40</v>
      </c>
      <c r="D71" t="s">
        <v>140</v>
      </c>
      <c r="E71">
        <v>1846</v>
      </c>
      <c r="F71">
        <v>0.40661050920899999</v>
      </c>
      <c r="G71">
        <v>1940367</v>
      </c>
      <c r="H71">
        <f>Table5[[#This Row],[BW]]/1000000</f>
        <v>1.940367</v>
      </c>
    </row>
    <row r="72" spans="1:8" x14ac:dyDescent="0.2">
      <c r="A72">
        <v>1</v>
      </c>
      <c r="B72">
        <v>27</v>
      </c>
      <c r="C72">
        <v>0</v>
      </c>
      <c r="D72" t="s">
        <v>140</v>
      </c>
      <c r="E72">
        <v>1844</v>
      </c>
      <c r="F72">
        <v>0.40609381778699999</v>
      </c>
      <c r="G72">
        <v>1939070</v>
      </c>
      <c r="H72">
        <f>Table5[[#This Row],[BW]]/1000000</f>
        <v>1.9390700000000001</v>
      </c>
    </row>
    <row r="73" spans="1:8" x14ac:dyDescent="0.2">
      <c r="A73">
        <v>2</v>
      </c>
      <c r="B73">
        <v>27</v>
      </c>
      <c r="C73">
        <v>0</v>
      </c>
      <c r="D73" t="s">
        <v>140</v>
      </c>
      <c r="E73">
        <v>1844</v>
      </c>
      <c r="F73">
        <v>0.40377765726699999</v>
      </c>
      <c r="G73">
        <v>1938966</v>
      </c>
      <c r="H73">
        <f>Table5[[#This Row],[BW]]/1000000</f>
        <v>1.938966</v>
      </c>
    </row>
    <row r="74" spans="1:8" x14ac:dyDescent="0.2">
      <c r="A74">
        <v>3</v>
      </c>
      <c r="B74">
        <v>27</v>
      </c>
      <c r="C74">
        <v>0</v>
      </c>
      <c r="D74" t="s">
        <v>140</v>
      </c>
      <c r="E74">
        <v>1846</v>
      </c>
      <c r="F74">
        <v>0.40343824485399998</v>
      </c>
      <c r="G74">
        <v>1941260</v>
      </c>
      <c r="H74">
        <f>Table5[[#This Row],[BW]]/1000000</f>
        <v>1.94126</v>
      </c>
    </row>
    <row r="75" spans="1:8" x14ac:dyDescent="0.2">
      <c r="A75">
        <v>4</v>
      </c>
      <c r="B75">
        <v>27</v>
      </c>
      <c r="C75">
        <v>0</v>
      </c>
      <c r="D75" t="s">
        <v>140</v>
      </c>
      <c r="E75">
        <v>1846</v>
      </c>
      <c r="F75">
        <v>0.40409588298999999</v>
      </c>
      <c r="G75">
        <v>1939137</v>
      </c>
      <c r="H75">
        <f>Table5[[#This Row],[BW]]/1000000</f>
        <v>1.9391370000000001</v>
      </c>
    </row>
    <row r="76" spans="1:8" x14ac:dyDescent="0.2">
      <c r="A76">
        <v>5</v>
      </c>
      <c r="B76">
        <v>27</v>
      </c>
      <c r="C76">
        <v>0</v>
      </c>
      <c r="D76" t="s">
        <v>140</v>
      </c>
      <c r="E76">
        <v>1847</v>
      </c>
      <c r="F76">
        <v>0.40382133189000002</v>
      </c>
      <c r="G76">
        <v>1939393</v>
      </c>
      <c r="H76">
        <f>Table5[[#This Row],[BW]]/1000000</f>
        <v>1.9393929999999999</v>
      </c>
    </row>
    <row r="77" spans="1:8" x14ac:dyDescent="0.2">
      <c r="A77">
        <v>1</v>
      </c>
      <c r="B77">
        <v>27</v>
      </c>
      <c r="C77">
        <v>0</v>
      </c>
      <c r="D77" t="s">
        <v>141</v>
      </c>
      <c r="E77">
        <v>1844</v>
      </c>
      <c r="F77">
        <v>0.40498210412199998</v>
      </c>
      <c r="G77">
        <v>1940287</v>
      </c>
      <c r="H77">
        <f>Table5[[#This Row],[BW]]/1000000</f>
        <v>1.9402870000000001</v>
      </c>
    </row>
    <row r="78" spans="1:8" x14ac:dyDescent="0.2">
      <c r="A78">
        <v>2</v>
      </c>
      <c r="B78">
        <v>27</v>
      </c>
      <c r="C78">
        <v>0</v>
      </c>
      <c r="D78" t="s">
        <v>141</v>
      </c>
      <c r="E78">
        <v>1844</v>
      </c>
      <c r="F78">
        <v>0.40391106290700002</v>
      </c>
      <c r="G78">
        <v>1939438</v>
      </c>
      <c r="H78">
        <f>Table5[[#This Row],[BW]]/1000000</f>
        <v>1.939438</v>
      </c>
    </row>
    <row r="79" spans="1:8" x14ac:dyDescent="0.2">
      <c r="A79">
        <v>5</v>
      </c>
      <c r="B79">
        <v>27</v>
      </c>
      <c r="C79">
        <v>0</v>
      </c>
      <c r="D79" t="s">
        <v>141</v>
      </c>
      <c r="E79">
        <v>1843</v>
      </c>
      <c r="F79">
        <v>0.403925122084</v>
      </c>
      <c r="G79">
        <v>1939535</v>
      </c>
      <c r="H79">
        <f>Table5[[#This Row],[BW]]/1000000</f>
        <v>1.939535</v>
      </c>
    </row>
    <row r="80" spans="1:8" x14ac:dyDescent="0.2">
      <c r="A80">
        <v>3</v>
      </c>
      <c r="B80">
        <v>27</v>
      </c>
      <c r="C80">
        <v>0</v>
      </c>
      <c r="D80" t="s">
        <v>141</v>
      </c>
      <c r="E80">
        <v>1845</v>
      </c>
      <c r="F80">
        <v>0.403732791328</v>
      </c>
      <c r="G80">
        <v>1940294</v>
      </c>
      <c r="H80">
        <f>Table5[[#This Row],[BW]]/1000000</f>
        <v>1.940294</v>
      </c>
    </row>
    <row r="81" spans="1:8" x14ac:dyDescent="0.2">
      <c r="A81">
        <v>4</v>
      </c>
      <c r="B81">
        <v>27</v>
      </c>
      <c r="C81">
        <v>0</v>
      </c>
      <c r="D81" t="s">
        <v>141</v>
      </c>
      <c r="E81">
        <v>1844</v>
      </c>
      <c r="F81">
        <v>0.40301138828600003</v>
      </c>
      <c r="G81">
        <v>1938782</v>
      </c>
      <c r="H81">
        <f>Table5[[#This Row],[BW]]/1000000</f>
        <v>1.938782</v>
      </c>
    </row>
    <row r="82" spans="1:8" x14ac:dyDescent="0.2">
      <c r="A82">
        <v>1</v>
      </c>
      <c r="B82">
        <v>27</v>
      </c>
      <c r="C82">
        <v>0</v>
      </c>
      <c r="D82" t="s">
        <v>146</v>
      </c>
      <c r="E82">
        <v>1844</v>
      </c>
      <c r="F82">
        <v>0.404348698482</v>
      </c>
      <c r="G82">
        <v>1938994</v>
      </c>
      <c r="H82">
        <f>Table5[[#This Row],[BW]]/1000000</f>
        <v>1.9389940000000001</v>
      </c>
    </row>
    <row r="83" spans="1:8" x14ac:dyDescent="0.2">
      <c r="A83">
        <v>2</v>
      </c>
      <c r="B83">
        <v>27</v>
      </c>
      <c r="C83">
        <v>0</v>
      </c>
      <c r="D83" t="s">
        <v>146</v>
      </c>
      <c r="E83">
        <v>1844</v>
      </c>
      <c r="F83">
        <v>0.40581453362300002</v>
      </c>
      <c r="G83">
        <v>1939885</v>
      </c>
      <c r="H83">
        <f>Table5[[#This Row],[BW]]/1000000</f>
        <v>1.9398850000000001</v>
      </c>
    </row>
    <row r="84" spans="1:8" x14ac:dyDescent="0.2">
      <c r="A84">
        <v>1</v>
      </c>
      <c r="B84">
        <v>26</v>
      </c>
      <c r="C84">
        <v>10</v>
      </c>
      <c r="D84" t="s">
        <v>146</v>
      </c>
      <c r="E84">
        <v>1847</v>
      </c>
      <c r="F84">
        <v>0.40259718462400002</v>
      </c>
      <c r="G84">
        <v>1939869</v>
      </c>
      <c r="H84">
        <f>Table5[[#This Row],[BW]]/1000000</f>
        <v>1.9398690000000001</v>
      </c>
    </row>
    <row r="85" spans="1:8" x14ac:dyDescent="0.2">
      <c r="A85">
        <v>2</v>
      </c>
      <c r="B85">
        <v>26</v>
      </c>
      <c r="C85">
        <v>10</v>
      </c>
      <c r="D85" t="s">
        <v>146</v>
      </c>
      <c r="E85">
        <v>1846</v>
      </c>
      <c r="F85">
        <v>0.40381094257900002</v>
      </c>
      <c r="G85">
        <v>1939196</v>
      </c>
      <c r="H85">
        <f>Table5[[#This Row],[BW]]/1000000</f>
        <v>1.9391959999999999</v>
      </c>
    </row>
    <row r="86" spans="1:8" x14ac:dyDescent="0.2">
      <c r="A86">
        <v>3</v>
      </c>
      <c r="B86">
        <v>26</v>
      </c>
      <c r="C86">
        <v>10</v>
      </c>
      <c r="D86" t="s">
        <v>146</v>
      </c>
      <c r="E86">
        <v>1845</v>
      </c>
      <c r="F86">
        <v>0.40412520325200002</v>
      </c>
      <c r="G86">
        <v>1939385</v>
      </c>
      <c r="H86">
        <f>Table5[[#This Row],[BW]]/1000000</f>
        <v>1.9393849999999999</v>
      </c>
    </row>
    <row r="87" spans="1:8" x14ac:dyDescent="0.2">
      <c r="A87">
        <v>4</v>
      </c>
      <c r="B87">
        <v>26</v>
      </c>
      <c r="C87">
        <v>10</v>
      </c>
      <c r="D87" t="s">
        <v>146</v>
      </c>
      <c r="E87">
        <v>1846</v>
      </c>
      <c r="F87">
        <v>0.40394312026000001</v>
      </c>
      <c r="G87">
        <v>1940358</v>
      </c>
      <c r="H87">
        <f>Table5[[#This Row],[BW]]/1000000</f>
        <v>1.940358</v>
      </c>
    </row>
    <row r="88" spans="1:8" x14ac:dyDescent="0.2">
      <c r="A88">
        <v>5</v>
      </c>
      <c r="B88">
        <v>26</v>
      </c>
      <c r="C88">
        <v>10</v>
      </c>
      <c r="D88" t="s">
        <v>146</v>
      </c>
      <c r="E88">
        <v>1845</v>
      </c>
      <c r="F88">
        <v>0.40600867208699998</v>
      </c>
      <c r="G88">
        <v>1939150</v>
      </c>
      <c r="H88">
        <f>Table5[[#This Row],[BW]]/1000000</f>
        <v>1.9391499999999999</v>
      </c>
    </row>
    <row r="89" spans="1:8" x14ac:dyDescent="0.2">
      <c r="A89">
        <v>1</v>
      </c>
      <c r="B89">
        <v>26</v>
      </c>
      <c r="C89">
        <v>30</v>
      </c>
      <c r="D89" t="s">
        <v>146</v>
      </c>
      <c r="E89">
        <v>1846</v>
      </c>
      <c r="F89">
        <v>0.40510509209099999</v>
      </c>
      <c r="G89">
        <v>1939041</v>
      </c>
      <c r="H89">
        <f>Table5[[#This Row],[BW]]/1000000</f>
        <v>1.939041</v>
      </c>
    </row>
    <row r="90" spans="1:8" x14ac:dyDescent="0.2">
      <c r="A90">
        <v>2</v>
      </c>
      <c r="B90">
        <v>26</v>
      </c>
      <c r="C90">
        <v>30</v>
      </c>
      <c r="D90" t="s">
        <v>146</v>
      </c>
      <c r="E90">
        <v>1847</v>
      </c>
      <c r="F90">
        <v>0.40403410936700002</v>
      </c>
      <c r="G90">
        <v>1940434</v>
      </c>
      <c r="H90">
        <f>Table5[[#This Row],[BW]]/1000000</f>
        <v>1.940434</v>
      </c>
    </row>
    <row r="91" spans="1:8" x14ac:dyDescent="0.2">
      <c r="A91">
        <v>3</v>
      </c>
      <c r="B91">
        <v>26</v>
      </c>
      <c r="C91">
        <v>30</v>
      </c>
      <c r="D91" t="s">
        <v>146</v>
      </c>
      <c r="E91">
        <v>1846</v>
      </c>
      <c r="F91">
        <v>0.40390195016199998</v>
      </c>
      <c r="G91">
        <v>1940219</v>
      </c>
      <c r="H91">
        <f>Table5[[#This Row],[BW]]/1000000</f>
        <v>1.9402189999999999</v>
      </c>
    </row>
    <row r="92" spans="1:8" x14ac:dyDescent="0.2">
      <c r="A92">
        <v>4</v>
      </c>
      <c r="B92">
        <v>26</v>
      </c>
      <c r="C92">
        <v>30</v>
      </c>
      <c r="D92" t="s">
        <v>146</v>
      </c>
      <c r="E92">
        <v>1843</v>
      </c>
      <c r="F92">
        <v>0.404386869235</v>
      </c>
      <c r="G92">
        <v>1939027</v>
      </c>
      <c r="H92">
        <f>Table5[[#This Row],[BW]]/1000000</f>
        <v>1.9390270000000001</v>
      </c>
    </row>
    <row r="93" spans="1:8" x14ac:dyDescent="0.2">
      <c r="A93">
        <v>5</v>
      </c>
      <c r="B93">
        <v>26</v>
      </c>
      <c r="C93">
        <v>30</v>
      </c>
      <c r="D93" t="s">
        <v>146</v>
      </c>
      <c r="E93">
        <v>1844</v>
      </c>
      <c r="F93">
        <v>0.40380097613900001</v>
      </c>
      <c r="G93">
        <v>1938794</v>
      </c>
      <c r="H93">
        <f>Table5[[#This Row],[BW]]/1000000</f>
        <v>1.9387939999999999</v>
      </c>
    </row>
    <row r="94" spans="1:8" x14ac:dyDescent="0.2">
      <c r="A94">
        <v>1</v>
      </c>
      <c r="B94">
        <v>26</v>
      </c>
      <c r="C94">
        <v>30</v>
      </c>
      <c r="D94" t="s">
        <v>141</v>
      </c>
      <c r="E94">
        <v>1844</v>
      </c>
      <c r="F94">
        <v>0.403728850325</v>
      </c>
      <c r="G94">
        <v>1940383</v>
      </c>
      <c r="H94">
        <f>Table5[[#This Row],[BW]]/1000000</f>
        <v>1.940383</v>
      </c>
    </row>
    <row r="95" spans="1:8" x14ac:dyDescent="0.2">
      <c r="A95">
        <v>2</v>
      </c>
      <c r="B95">
        <v>26</v>
      </c>
      <c r="C95">
        <v>30</v>
      </c>
      <c r="D95" t="s">
        <v>141</v>
      </c>
      <c r="E95">
        <v>1844</v>
      </c>
      <c r="F95">
        <v>0.40422180043400002</v>
      </c>
      <c r="G95">
        <v>1939652</v>
      </c>
      <c r="H95">
        <f>Table5[[#This Row],[BW]]/1000000</f>
        <v>1.9396519999999999</v>
      </c>
    </row>
    <row r="96" spans="1:8" x14ac:dyDescent="0.2">
      <c r="A96">
        <v>3</v>
      </c>
      <c r="B96">
        <v>26</v>
      </c>
      <c r="C96">
        <v>30</v>
      </c>
      <c r="D96" t="s">
        <v>141</v>
      </c>
      <c r="E96">
        <v>1846</v>
      </c>
      <c r="F96">
        <v>0.40326923076900001</v>
      </c>
      <c r="G96">
        <v>1939356</v>
      </c>
      <c r="H96">
        <f>Table5[[#This Row],[BW]]/1000000</f>
        <v>1.9393560000000001</v>
      </c>
    </row>
    <row r="97" spans="1:8" x14ac:dyDescent="0.2">
      <c r="A97">
        <v>5</v>
      </c>
      <c r="B97">
        <v>26</v>
      </c>
      <c r="C97">
        <v>30</v>
      </c>
      <c r="D97" t="s">
        <v>141</v>
      </c>
      <c r="E97">
        <v>1845</v>
      </c>
      <c r="F97">
        <v>0.40567425474300001</v>
      </c>
      <c r="G97">
        <v>1940173</v>
      </c>
      <c r="H97">
        <f>Table5[[#This Row],[BW]]/1000000</f>
        <v>1.9401729999999999</v>
      </c>
    </row>
    <row r="98" spans="1:8" x14ac:dyDescent="0.2">
      <c r="A98">
        <v>1</v>
      </c>
      <c r="B98">
        <v>26</v>
      </c>
      <c r="C98">
        <v>20</v>
      </c>
      <c r="D98" t="s">
        <v>140</v>
      </c>
      <c r="E98">
        <v>1844</v>
      </c>
      <c r="F98">
        <v>0.40462744034699999</v>
      </c>
      <c r="G98">
        <v>1940552</v>
      </c>
      <c r="H98">
        <f>Table5[[#This Row],[BW]]/1000000</f>
        <v>1.9405520000000001</v>
      </c>
    </row>
    <row r="99" spans="1:8" x14ac:dyDescent="0.2">
      <c r="A99">
        <v>2</v>
      </c>
      <c r="B99">
        <v>26</v>
      </c>
      <c r="C99">
        <v>20</v>
      </c>
      <c r="D99" t="s">
        <v>140</v>
      </c>
      <c r="E99">
        <v>1843</v>
      </c>
      <c r="F99">
        <v>0.40677482365700002</v>
      </c>
      <c r="G99">
        <v>1939395</v>
      </c>
      <c r="H99">
        <f>Table5[[#This Row],[BW]]/1000000</f>
        <v>1.939395</v>
      </c>
    </row>
    <row r="100" spans="1:8" x14ac:dyDescent="0.2">
      <c r="A100">
        <v>3</v>
      </c>
      <c r="B100">
        <v>26</v>
      </c>
      <c r="C100">
        <v>20</v>
      </c>
      <c r="D100" t="s">
        <v>140</v>
      </c>
      <c r="E100">
        <v>1845</v>
      </c>
      <c r="F100">
        <v>0.40771924119199998</v>
      </c>
      <c r="G100">
        <v>1940216</v>
      </c>
      <c r="H100">
        <f>Table5[[#This Row],[BW]]/1000000</f>
        <v>1.9402159999999999</v>
      </c>
    </row>
    <row r="101" spans="1:8" x14ac:dyDescent="0.2">
      <c r="A101">
        <v>4</v>
      </c>
      <c r="B101">
        <v>26</v>
      </c>
      <c r="C101">
        <v>20</v>
      </c>
      <c r="D101" t="s">
        <v>140</v>
      </c>
      <c r="E101">
        <v>1848</v>
      </c>
      <c r="F101">
        <v>0.40501623376599999</v>
      </c>
      <c r="G101">
        <v>1939263</v>
      </c>
      <c r="H101">
        <f>Table5[[#This Row],[BW]]/1000000</f>
        <v>1.939263</v>
      </c>
    </row>
    <row r="102" spans="1:8" x14ac:dyDescent="0.2">
      <c r="A102">
        <v>5</v>
      </c>
      <c r="B102">
        <v>26</v>
      </c>
      <c r="C102">
        <v>20</v>
      </c>
      <c r="D102" t="s">
        <v>140</v>
      </c>
      <c r="E102">
        <v>1847</v>
      </c>
      <c r="F102">
        <v>0.40559826746099997</v>
      </c>
      <c r="G102">
        <v>1939385</v>
      </c>
      <c r="H102">
        <f>Table5[[#This Row],[BW]]/1000000</f>
        <v>1.9393849999999999</v>
      </c>
    </row>
    <row r="103" spans="1:8" x14ac:dyDescent="0.2">
      <c r="A103">
        <v>3</v>
      </c>
      <c r="B103">
        <v>27</v>
      </c>
      <c r="C103">
        <v>0</v>
      </c>
      <c r="D103" t="s">
        <v>146</v>
      </c>
      <c r="E103">
        <v>1845</v>
      </c>
      <c r="F103">
        <v>0.40342113821100001</v>
      </c>
      <c r="G103">
        <v>1938774</v>
      </c>
      <c r="H103">
        <f>Table5[[#This Row],[BW]]/1000000</f>
        <v>1.938774</v>
      </c>
    </row>
    <row r="104" spans="1:8" x14ac:dyDescent="0.2">
      <c r="A104">
        <v>4</v>
      </c>
      <c r="B104">
        <v>27</v>
      </c>
      <c r="C104">
        <v>0</v>
      </c>
      <c r="D104" t="s">
        <v>146</v>
      </c>
      <c r="E104">
        <v>1844</v>
      </c>
      <c r="F104">
        <v>0.40588232104100003</v>
      </c>
      <c r="G104">
        <v>1938787</v>
      </c>
      <c r="H104">
        <f>Table5[[#This Row],[BW]]/1000000</f>
        <v>1.938787</v>
      </c>
    </row>
    <row r="105" spans="1:8" x14ac:dyDescent="0.2">
      <c r="A105">
        <v>5</v>
      </c>
      <c r="B105">
        <v>27</v>
      </c>
      <c r="C105">
        <v>0</v>
      </c>
      <c r="D105" t="s">
        <v>146</v>
      </c>
      <c r="E105">
        <v>1843</v>
      </c>
      <c r="F105">
        <v>0.403471513836</v>
      </c>
      <c r="G105">
        <v>1939305</v>
      </c>
      <c r="H105">
        <f>Table5[[#This Row],[BW]]/1000000</f>
        <v>1.9393050000000001</v>
      </c>
    </row>
    <row r="106" spans="1:8" x14ac:dyDescent="0.2">
      <c r="A106">
        <v>4</v>
      </c>
      <c r="B106">
        <v>26</v>
      </c>
      <c r="C106">
        <v>30</v>
      </c>
      <c r="D106" t="s">
        <v>141</v>
      </c>
      <c r="E106">
        <v>1847</v>
      </c>
      <c r="F106">
        <v>0.40656036816500002</v>
      </c>
      <c r="G106">
        <v>1940180</v>
      </c>
      <c r="H106">
        <f>Table5[[#This Row],[BW]]/1000000</f>
        <v>1.94018</v>
      </c>
    </row>
    <row r="107" spans="1:8" x14ac:dyDescent="0.2">
      <c r="A107" s="5">
        <v>1</v>
      </c>
      <c r="B107" s="5">
        <v>26</v>
      </c>
      <c r="C107" s="5">
        <v>30</v>
      </c>
      <c r="D107" s="5" t="s">
        <v>132</v>
      </c>
      <c r="E107" s="5">
        <v>1845</v>
      </c>
      <c r="F107" s="5">
        <v>0.40393333333300002</v>
      </c>
      <c r="G107" s="5">
        <v>1939083</v>
      </c>
      <c r="H107" s="5">
        <f>Table5[[#This Row],[BW]]/1000000</f>
        <v>1.9390829999999999</v>
      </c>
    </row>
    <row r="108" spans="1:8" x14ac:dyDescent="0.2">
      <c r="A108" s="5">
        <v>2</v>
      </c>
      <c r="B108" s="5">
        <v>26</v>
      </c>
      <c r="C108" s="5">
        <v>30</v>
      </c>
      <c r="D108" s="5" t="s">
        <v>132</v>
      </c>
      <c r="E108" s="5">
        <v>1847</v>
      </c>
      <c r="F108" s="5">
        <v>0.40385165132700002</v>
      </c>
      <c r="G108" s="5">
        <v>1939817</v>
      </c>
      <c r="H108" s="5">
        <f>Table5[[#This Row],[BW]]/1000000</f>
        <v>1.9398169999999999</v>
      </c>
    </row>
    <row r="109" spans="1:8" x14ac:dyDescent="0.2">
      <c r="A109" s="5">
        <v>3</v>
      </c>
      <c r="B109" s="5">
        <v>26</v>
      </c>
      <c r="C109" s="5">
        <v>30</v>
      </c>
      <c r="D109" s="5" t="s">
        <v>132</v>
      </c>
      <c r="E109" s="5">
        <v>1843</v>
      </c>
      <c r="F109" s="5">
        <v>0.40377645143800001</v>
      </c>
      <c r="G109" s="5">
        <v>1939179</v>
      </c>
      <c r="H109" s="5">
        <f>Table5[[#This Row],[BW]]/1000000</f>
        <v>1.939179</v>
      </c>
    </row>
    <row r="110" spans="1:8" x14ac:dyDescent="0.2">
      <c r="A110" s="5">
        <v>4</v>
      </c>
      <c r="B110" s="5">
        <v>26</v>
      </c>
      <c r="C110" s="5">
        <v>30</v>
      </c>
      <c r="D110" s="5" t="s">
        <v>132</v>
      </c>
      <c r="E110" s="5">
        <v>1844</v>
      </c>
      <c r="F110" s="5">
        <v>0.40426030368799998</v>
      </c>
      <c r="G110" s="5">
        <v>1939756</v>
      </c>
      <c r="H110" s="5">
        <f>Table5[[#This Row],[BW]]/1000000</f>
        <v>1.939756</v>
      </c>
    </row>
    <row r="111" spans="1:8" x14ac:dyDescent="0.2">
      <c r="A111" s="5">
        <v>5</v>
      </c>
      <c r="B111" s="5">
        <v>26</v>
      </c>
      <c r="C111" s="5">
        <v>30</v>
      </c>
      <c r="D111" s="5" t="s">
        <v>132</v>
      </c>
      <c r="E111" s="5">
        <v>1845</v>
      </c>
      <c r="F111" s="5">
        <v>0.40492953929499997</v>
      </c>
      <c r="G111" s="5">
        <v>1940352</v>
      </c>
      <c r="H111" s="5">
        <f>Table5[[#This Row],[BW]]/1000000</f>
        <v>1.9403520000000001</v>
      </c>
    </row>
    <row r="112" spans="1:8" x14ac:dyDescent="0.2">
      <c r="A112" s="5">
        <v>1</v>
      </c>
      <c r="B112" s="5">
        <v>27</v>
      </c>
      <c r="C112" s="5">
        <v>0</v>
      </c>
      <c r="D112" s="5" t="s">
        <v>217</v>
      </c>
      <c r="E112" s="5">
        <v>1845</v>
      </c>
      <c r="F112" s="5">
        <v>0.404285094851</v>
      </c>
      <c r="G112" s="5">
        <v>1939452</v>
      </c>
      <c r="H112" s="19">
        <f>Table5[[#This Row],[BW]]/1000000</f>
        <v>1.939452</v>
      </c>
    </row>
    <row r="113" spans="1:8" x14ac:dyDescent="0.2">
      <c r="A113" s="5">
        <v>2</v>
      </c>
      <c r="B113" s="5">
        <v>27</v>
      </c>
      <c r="C113" s="5">
        <v>0</v>
      </c>
      <c r="D113" s="5" t="s">
        <v>217</v>
      </c>
      <c r="E113" s="5">
        <v>1845</v>
      </c>
      <c r="F113" s="5">
        <v>0.40324769647699998</v>
      </c>
      <c r="G113" s="5">
        <v>1939179</v>
      </c>
      <c r="H113" s="19">
        <f>Table5[[#This Row],[BW]]/1000000</f>
        <v>1.939179</v>
      </c>
    </row>
    <row r="114" spans="1:8" x14ac:dyDescent="0.2">
      <c r="A114" s="5">
        <v>3</v>
      </c>
      <c r="B114" s="5">
        <v>27</v>
      </c>
      <c r="C114" s="5">
        <v>0</v>
      </c>
      <c r="D114" s="5" t="s">
        <v>217</v>
      </c>
      <c r="E114" s="5">
        <v>1847</v>
      </c>
      <c r="F114" s="5">
        <v>0.40435733622100001</v>
      </c>
      <c r="G114" s="5">
        <v>1939412</v>
      </c>
      <c r="H114" s="19">
        <f>Table5[[#This Row],[BW]]/1000000</f>
        <v>1.9394119999999999</v>
      </c>
    </row>
    <row r="115" spans="1:8" x14ac:dyDescent="0.2">
      <c r="A115" s="5">
        <v>4</v>
      </c>
      <c r="B115" s="5">
        <v>27</v>
      </c>
      <c r="C115" s="5">
        <v>0</v>
      </c>
      <c r="D115" s="5" t="s">
        <v>217</v>
      </c>
      <c r="E115" s="5">
        <v>1845</v>
      </c>
      <c r="F115" s="5">
        <v>0.403243360434</v>
      </c>
      <c r="G115" s="5">
        <v>1939257</v>
      </c>
      <c r="H115" s="19">
        <f>Table5[[#This Row],[BW]]/1000000</f>
        <v>1.939257</v>
      </c>
    </row>
    <row r="116" spans="1:8" x14ac:dyDescent="0.2">
      <c r="A116" s="5">
        <v>5</v>
      </c>
      <c r="B116" s="5">
        <v>27</v>
      </c>
      <c r="C116" s="5">
        <v>0</v>
      </c>
      <c r="D116" s="5" t="s">
        <v>217</v>
      </c>
      <c r="E116" s="5">
        <v>1845</v>
      </c>
      <c r="F116" s="5">
        <v>0.40397398373999999</v>
      </c>
      <c r="G116" s="5">
        <v>1939589</v>
      </c>
      <c r="H116" s="19">
        <f>Table5[[#This Row],[BW]]/1000000</f>
        <v>1.939589</v>
      </c>
    </row>
  </sheetData>
  <pageMargins left="0.7" right="0.7" top="0.75" bottom="0.75" header="0.3" footer="0.3"/>
  <drawing r:id="rId7"/>
  <tableParts count="1">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FCE7-0408-A743-B900-12FBE48991FF}">
  <dimension ref="A1:N37"/>
  <sheetViews>
    <sheetView workbookViewId="0">
      <selection activeCell="L33" sqref="L33:L37"/>
    </sheetView>
  </sheetViews>
  <sheetFormatPr baseColWidth="10" defaultRowHeight="16" x14ac:dyDescent="0.2"/>
  <cols>
    <col min="12" max="12" width="13" bestFit="1" customWidth="1"/>
    <col min="13" max="13" width="13.1640625" bestFit="1" customWidth="1"/>
    <col min="14" max="14" width="13.33203125" bestFit="1" customWidth="1"/>
    <col min="15" max="15" width="10.5" bestFit="1" customWidth="1"/>
    <col min="16" max="16" width="11.5" bestFit="1" customWidth="1"/>
    <col min="17" max="17" width="10.5" bestFit="1" customWidth="1"/>
    <col min="18" max="18" width="11.5" bestFit="1" customWidth="1"/>
    <col min="19" max="19" width="10.5" bestFit="1" customWidth="1"/>
    <col min="20" max="20" width="11.5" bestFit="1" customWidth="1"/>
    <col min="21" max="21" width="10.5" bestFit="1" customWidth="1"/>
    <col min="22" max="22" width="11.5" bestFit="1" customWidth="1"/>
    <col min="23" max="23" width="10.5" bestFit="1" customWidth="1"/>
    <col min="24" max="24" width="11.5" bestFit="1" customWidth="1"/>
    <col min="25" max="25" width="10.5" bestFit="1" customWidth="1"/>
    <col min="26" max="26" width="11.5" bestFit="1" customWidth="1"/>
    <col min="27" max="27" width="10.5" bestFit="1" customWidth="1"/>
    <col min="28" max="28" width="11.5" bestFit="1" customWidth="1"/>
    <col min="29" max="29" width="10.5" bestFit="1" customWidth="1"/>
    <col min="30" max="30" width="11.5" bestFit="1" customWidth="1"/>
    <col min="31" max="31" width="10.5" bestFit="1" customWidth="1"/>
    <col min="32" max="32" width="11.5" bestFit="1" customWidth="1"/>
    <col min="33" max="33" width="10.5" bestFit="1" customWidth="1"/>
    <col min="34" max="34" width="11.5" bestFit="1" customWidth="1"/>
    <col min="35" max="35" width="10.5" bestFit="1" customWidth="1"/>
    <col min="36" max="36" width="11.5" bestFit="1" customWidth="1"/>
    <col min="37" max="37" width="10.5" bestFit="1" customWidth="1"/>
    <col min="38" max="38" width="11.5" bestFit="1" customWidth="1"/>
    <col min="39" max="39" width="10.5" bestFit="1" customWidth="1"/>
    <col min="40" max="40" width="11.5" bestFit="1" customWidth="1"/>
    <col min="41" max="41" width="15.1640625" bestFit="1" customWidth="1"/>
    <col min="42" max="42" width="16.33203125" bestFit="1" customWidth="1"/>
  </cols>
  <sheetData>
    <row r="1" spans="1:14" x14ac:dyDescent="0.2">
      <c r="A1" t="s">
        <v>23</v>
      </c>
      <c r="B1" t="s">
        <v>110</v>
      </c>
      <c r="C1" t="s">
        <v>187</v>
      </c>
      <c r="D1" t="s">
        <v>155</v>
      </c>
      <c r="E1" t="s">
        <v>121</v>
      </c>
      <c r="F1" t="s">
        <v>122</v>
      </c>
      <c r="G1" t="s">
        <v>123</v>
      </c>
      <c r="H1" t="s">
        <v>183</v>
      </c>
      <c r="L1" s="2" t="s">
        <v>17</v>
      </c>
      <c r="M1" t="s">
        <v>124</v>
      </c>
      <c r="N1" t="s">
        <v>168</v>
      </c>
    </row>
    <row r="2" spans="1:14" x14ac:dyDescent="0.2">
      <c r="A2" s="1">
        <v>1</v>
      </c>
      <c r="B2">
        <v>27</v>
      </c>
      <c r="C2">
        <v>0</v>
      </c>
      <c r="D2" t="s">
        <v>140</v>
      </c>
      <c r="E2">
        <v>1846</v>
      </c>
      <c r="F2">
        <v>0.39658288190699997</v>
      </c>
      <c r="G2">
        <v>1938209</v>
      </c>
      <c r="H2">
        <f>Table20[[#This Row],[BW]]/1000000</f>
        <v>1.9382090000000001</v>
      </c>
      <c r="L2" s="3" t="s">
        <v>140</v>
      </c>
      <c r="M2" s="16">
        <v>0.39694349982460003</v>
      </c>
      <c r="N2" s="16">
        <v>2.6121271782806064E-4</v>
      </c>
    </row>
    <row r="3" spans="1:14" x14ac:dyDescent="0.2">
      <c r="A3" s="1">
        <v>1</v>
      </c>
      <c r="B3">
        <v>27</v>
      </c>
      <c r="C3">
        <v>0</v>
      </c>
      <c r="D3" t="s">
        <v>141</v>
      </c>
      <c r="E3">
        <v>1845</v>
      </c>
      <c r="F3">
        <v>0.39686937669400002</v>
      </c>
      <c r="G3">
        <v>1937905</v>
      </c>
      <c r="H3">
        <f>Table20[[#This Row],[BW]]/1000000</f>
        <v>1.937905</v>
      </c>
      <c r="L3" s="3" t="s">
        <v>141</v>
      </c>
      <c r="M3" s="16">
        <v>0.39662303023900003</v>
      </c>
      <c r="N3" s="16">
        <v>3.0257450513057995E-4</v>
      </c>
    </row>
    <row r="4" spans="1:14" x14ac:dyDescent="0.2">
      <c r="A4" s="1">
        <v>2</v>
      </c>
      <c r="B4">
        <v>27</v>
      </c>
      <c r="C4">
        <v>0</v>
      </c>
      <c r="D4" t="s">
        <v>140</v>
      </c>
      <c r="E4">
        <v>1845</v>
      </c>
      <c r="F4">
        <v>0.396841192412</v>
      </c>
      <c r="G4">
        <v>1938282</v>
      </c>
      <c r="H4">
        <f>Table20[[#This Row],[BW]]/1000000</f>
        <v>1.9382820000000001</v>
      </c>
      <c r="L4" s="3" t="s">
        <v>146</v>
      </c>
      <c r="M4" s="16">
        <v>0.39657288491460002</v>
      </c>
      <c r="N4" s="16">
        <v>3.2221788249683149E-4</v>
      </c>
    </row>
    <row r="5" spans="1:14" x14ac:dyDescent="0.2">
      <c r="A5" s="1">
        <v>2</v>
      </c>
      <c r="B5">
        <v>27</v>
      </c>
      <c r="C5">
        <v>0</v>
      </c>
      <c r="D5" t="s">
        <v>141</v>
      </c>
      <c r="E5">
        <v>1845</v>
      </c>
      <c r="F5">
        <v>0.39682710027099999</v>
      </c>
      <c r="G5">
        <v>1938289</v>
      </c>
      <c r="H5">
        <f>Table20[[#This Row],[BW]]/1000000</f>
        <v>1.9382889999999999</v>
      </c>
      <c r="L5" s="3" t="s">
        <v>16</v>
      </c>
      <c r="M5" s="16">
        <v>0.39671313832606664</v>
      </c>
      <c r="N5" s="16">
        <v>3.2279091530508882E-4</v>
      </c>
    </row>
    <row r="6" spans="1:14" x14ac:dyDescent="0.2">
      <c r="A6" s="1">
        <v>3</v>
      </c>
      <c r="B6">
        <v>27</v>
      </c>
      <c r="C6">
        <v>0</v>
      </c>
      <c r="D6" t="s">
        <v>140</v>
      </c>
      <c r="E6">
        <v>1844</v>
      </c>
      <c r="F6">
        <v>0.397273861171</v>
      </c>
      <c r="G6">
        <v>1938208</v>
      </c>
      <c r="H6">
        <f>Table20[[#This Row],[BW]]/1000000</f>
        <v>1.9382079999999999</v>
      </c>
    </row>
    <row r="7" spans="1:14" x14ac:dyDescent="0.2">
      <c r="A7" s="1">
        <v>3</v>
      </c>
      <c r="B7">
        <v>27</v>
      </c>
      <c r="C7">
        <v>0</v>
      </c>
      <c r="D7" t="s">
        <v>141</v>
      </c>
      <c r="E7">
        <v>1845</v>
      </c>
      <c r="F7">
        <v>0.396129539295</v>
      </c>
      <c r="G7">
        <v>1938202</v>
      </c>
      <c r="H7">
        <f>Table20[[#This Row],[BW]]/1000000</f>
        <v>1.938202</v>
      </c>
    </row>
    <row r="8" spans="1:14" x14ac:dyDescent="0.2">
      <c r="A8" s="1">
        <v>4</v>
      </c>
      <c r="B8">
        <v>27</v>
      </c>
      <c r="C8">
        <v>0</v>
      </c>
      <c r="D8" t="s">
        <v>140</v>
      </c>
      <c r="E8">
        <v>1844</v>
      </c>
      <c r="F8">
        <v>0.39709490238599998</v>
      </c>
      <c r="G8">
        <v>1938549</v>
      </c>
      <c r="H8">
        <f>Table20[[#This Row],[BW]]/1000000</f>
        <v>1.9385490000000001</v>
      </c>
      <c r="L8" s="2" t="s">
        <v>17</v>
      </c>
      <c r="M8" t="s">
        <v>166</v>
      </c>
      <c r="N8" t="s">
        <v>184</v>
      </c>
    </row>
    <row r="9" spans="1:14" x14ac:dyDescent="0.2">
      <c r="A9" s="1">
        <v>4</v>
      </c>
      <c r="B9">
        <v>27</v>
      </c>
      <c r="C9">
        <v>0</v>
      </c>
      <c r="D9" t="s">
        <v>141</v>
      </c>
      <c r="E9">
        <v>1846</v>
      </c>
      <c r="F9">
        <v>0.39654604550400002</v>
      </c>
      <c r="G9">
        <v>1938282</v>
      </c>
      <c r="H9">
        <f>Table20[[#This Row],[BW]]/1000000</f>
        <v>1.9382820000000001</v>
      </c>
      <c r="L9" s="3" t="s">
        <v>140</v>
      </c>
      <c r="M9" s="16">
        <v>1.9382028000000002</v>
      </c>
      <c r="N9" s="16">
        <v>2.8150790374147197E-4</v>
      </c>
    </row>
    <row r="10" spans="1:14" x14ac:dyDescent="0.2">
      <c r="A10" s="1">
        <v>5</v>
      </c>
      <c r="B10">
        <v>27</v>
      </c>
      <c r="C10">
        <v>0</v>
      </c>
      <c r="D10" t="s">
        <v>140</v>
      </c>
      <c r="E10">
        <v>1845</v>
      </c>
      <c r="F10">
        <v>0.39692466124699999</v>
      </c>
      <c r="G10">
        <v>1937766</v>
      </c>
      <c r="H10">
        <f>Table20[[#This Row],[BW]]/1000000</f>
        <v>1.9377660000000001</v>
      </c>
      <c r="L10" s="3" t="s">
        <v>141</v>
      </c>
      <c r="M10" s="16">
        <v>1.9382790000000001</v>
      </c>
      <c r="N10" s="16">
        <v>2.9058475499709076E-4</v>
      </c>
    </row>
    <row r="11" spans="1:14" x14ac:dyDescent="0.2">
      <c r="A11" s="1">
        <v>5</v>
      </c>
      <c r="B11">
        <v>27</v>
      </c>
      <c r="C11">
        <v>0</v>
      </c>
      <c r="D11" t="s">
        <v>141</v>
      </c>
      <c r="E11">
        <v>1845</v>
      </c>
      <c r="F11">
        <v>0.39674308943100001</v>
      </c>
      <c r="G11">
        <v>1938717</v>
      </c>
      <c r="H11">
        <f>Table20[[#This Row],[BW]]/1000000</f>
        <v>1.938717</v>
      </c>
      <c r="L11" s="3" t="s">
        <v>146</v>
      </c>
      <c r="M11" s="16">
        <v>1.9382568</v>
      </c>
      <c r="N11" s="16">
        <v>1.0683258006214861E-4</v>
      </c>
    </row>
    <row r="12" spans="1:14" x14ac:dyDescent="0.2">
      <c r="A12" s="1">
        <v>1</v>
      </c>
      <c r="B12">
        <v>27</v>
      </c>
      <c r="C12">
        <v>0</v>
      </c>
      <c r="D12" t="s">
        <v>146</v>
      </c>
      <c r="E12">
        <v>1846</v>
      </c>
      <c r="F12">
        <v>0.39654062838600002</v>
      </c>
      <c r="G12">
        <v>1938305</v>
      </c>
      <c r="H12">
        <f>Table20[[#This Row],[BW]]/1000000</f>
        <v>1.9383049999999999</v>
      </c>
      <c r="L12" s="3" t="s">
        <v>16</v>
      </c>
      <c r="M12" s="16">
        <v>1.9382462000000003</v>
      </c>
      <c r="N12" s="16">
        <v>2.2610939197135132E-4</v>
      </c>
    </row>
    <row r="13" spans="1:14" x14ac:dyDescent="0.2">
      <c r="A13" s="1">
        <v>2</v>
      </c>
      <c r="B13">
        <v>27</v>
      </c>
      <c r="C13">
        <v>0</v>
      </c>
      <c r="D13" t="s">
        <v>146</v>
      </c>
      <c r="E13">
        <v>1847</v>
      </c>
      <c r="F13">
        <v>0.39631835408799998</v>
      </c>
      <c r="G13">
        <v>1938219</v>
      </c>
      <c r="H13">
        <f>Table20[[#This Row],[BW]]/1000000</f>
        <v>1.9382189999999999</v>
      </c>
    </row>
    <row r="14" spans="1:14" x14ac:dyDescent="0.2">
      <c r="A14" s="1">
        <v>3</v>
      </c>
      <c r="B14">
        <v>27</v>
      </c>
      <c r="C14">
        <v>0</v>
      </c>
      <c r="D14" t="s">
        <v>146</v>
      </c>
      <c r="E14">
        <v>1845</v>
      </c>
      <c r="F14">
        <v>0.39672140921400001</v>
      </c>
      <c r="G14">
        <v>1938323</v>
      </c>
      <c r="H14">
        <f>Table20[[#This Row],[BW]]/1000000</f>
        <v>1.938323</v>
      </c>
    </row>
    <row r="15" spans="1:14" x14ac:dyDescent="0.2">
      <c r="A15" s="1">
        <v>4</v>
      </c>
      <c r="B15">
        <v>27</v>
      </c>
      <c r="C15">
        <v>0</v>
      </c>
      <c r="D15" t="s">
        <v>146</v>
      </c>
      <c r="E15">
        <v>1844</v>
      </c>
      <c r="F15">
        <v>0.397040672451</v>
      </c>
      <c r="G15">
        <v>1938350</v>
      </c>
      <c r="H15">
        <f>Table20[[#This Row],[BW]]/1000000</f>
        <v>1.93835</v>
      </c>
    </row>
    <row r="16" spans="1:14" x14ac:dyDescent="0.2">
      <c r="A16" s="1">
        <v>5</v>
      </c>
      <c r="B16">
        <v>27</v>
      </c>
      <c r="C16">
        <v>0</v>
      </c>
      <c r="D16" t="s">
        <v>146</v>
      </c>
      <c r="E16">
        <v>1845</v>
      </c>
      <c r="F16">
        <v>0.39624336043399999</v>
      </c>
      <c r="G16">
        <v>1938087</v>
      </c>
      <c r="H16">
        <f>Table20[[#This Row],[BW]]/1000000</f>
        <v>1.9380869999999999</v>
      </c>
    </row>
    <row r="17" spans="1:12" x14ac:dyDescent="0.2">
      <c r="A17" s="1"/>
    </row>
    <row r="18" spans="1:12" x14ac:dyDescent="0.2">
      <c r="A18" s="1"/>
    </row>
    <row r="27" spans="1:12" x14ac:dyDescent="0.2">
      <c r="L27" s="1" t="s">
        <v>207</v>
      </c>
    </row>
    <row r="28" spans="1:12" x14ac:dyDescent="0.2">
      <c r="L28" s="1" t="s">
        <v>208</v>
      </c>
    </row>
    <row r="29" spans="1:12" x14ac:dyDescent="0.2">
      <c r="L29" s="1" t="s">
        <v>209</v>
      </c>
    </row>
    <row r="30" spans="1:12" x14ac:dyDescent="0.2">
      <c r="L30" s="1" t="s">
        <v>210</v>
      </c>
    </row>
    <row r="31" spans="1:12" x14ac:dyDescent="0.2">
      <c r="L31" s="1" t="s">
        <v>211</v>
      </c>
    </row>
    <row r="33" spans="12:12" x14ac:dyDescent="0.2">
      <c r="L33" s="1" t="s">
        <v>212</v>
      </c>
    </row>
    <row r="34" spans="12:12" x14ac:dyDescent="0.2">
      <c r="L34" s="1" t="s">
        <v>213</v>
      </c>
    </row>
    <row r="35" spans="12:12" x14ac:dyDescent="0.2">
      <c r="L35" s="1" t="s">
        <v>214</v>
      </c>
    </row>
    <row r="36" spans="12:12" x14ac:dyDescent="0.2">
      <c r="L36" s="1" t="s">
        <v>215</v>
      </c>
    </row>
    <row r="37" spans="12:12" x14ac:dyDescent="0.2">
      <c r="L37" s="1" t="s">
        <v>216</v>
      </c>
    </row>
  </sheetData>
  <pageMargins left="0.7" right="0.7" top="0.75" bottom="0.75" header="0.3" footer="0.3"/>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B01F-61FC-F840-843B-7AF8B0628EAA}">
  <dimension ref="A1:D9"/>
  <sheetViews>
    <sheetView zoomScale="150" zoomScaleNormal="150" workbookViewId="0">
      <selection activeCell="D7" sqref="D7"/>
    </sheetView>
  </sheetViews>
  <sheetFormatPr baseColWidth="10" defaultRowHeight="16" x14ac:dyDescent="0.2"/>
  <cols>
    <col min="1" max="1" width="5.6640625" customWidth="1"/>
    <col min="2" max="2" width="108.5" customWidth="1"/>
  </cols>
  <sheetData>
    <row r="1" spans="1:4" x14ac:dyDescent="0.2">
      <c r="A1" t="s">
        <v>0</v>
      </c>
      <c r="B1" t="s">
        <v>1</v>
      </c>
      <c r="C1" t="s">
        <v>2</v>
      </c>
      <c r="D1" t="s">
        <v>95</v>
      </c>
    </row>
    <row r="2" spans="1:4" x14ac:dyDescent="0.2">
      <c r="A2">
        <v>1</v>
      </c>
      <c r="B2" t="s">
        <v>188</v>
      </c>
      <c r="C2" t="s">
        <v>191</v>
      </c>
    </row>
    <row r="3" spans="1:4" x14ac:dyDescent="0.2">
      <c r="A3">
        <v>2</v>
      </c>
      <c r="B3" t="s">
        <v>193</v>
      </c>
      <c r="C3" t="s">
        <v>191</v>
      </c>
    </row>
    <row r="4" spans="1:4" x14ac:dyDescent="0.2">
      <c r="A4">
        <v>3</v>
      </c>
      <c r="B4" t="s">
        <v>190</v>
      </c>
    </row>
    <row r="5" spans="1:4" x14ac:dyDescent="0.2">
      <c r="A5">
        <v>4</v>
      </c>
      <c r="B5" t="s">
        <v>189</v>
      </c>
      <c r="C5" t="s">
        <v>220</v>
      </c>
      <c r="D5" t="s">
        <v>204</v>
      </c>
    </row>
    <row r="6" spans="1:4" x14ac:dyDescent="0.2">
      <c r="A6">
        <v>5</v>
      </c>
      <c r="B6" t="s">
        <v>206</v>
      </c>
      <c r="C6" t="s">
        <v>219</v>
      </c>
    </row>
    <row r="7" spans="1:4" x14ac:dyDescent="0.2">
      <c r="A7">
        <v>6</v>
      </c>
      <c r="B7" t="s">
        <v>221</v>
      </c>
      <c r="C7" t="s">
        <v>219</v>
      </c>
      <c r="D7" t="s">
        <v>224</v>
      </c>
    </row>
    <row r="8" spans="1:4" x14ac:dyDescent="0.2">
      <c r="A8">
        <v>7</v>
      </c>
      <c r="B8" t="s">
        <v>222</v>
      </c>
    </row>
    <row r="9" spans="1:4" x14ac:dyDescent="0.2">
      <c r="A9">
        <v>8</v>
      </c>
      <c r="B9" t="s">
        <v>223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2EEFA-71F8-C141-8F15-37DD55D02C1F}">
  <dimension ref="A1:O43"/>
  <sheetViews>
    <sheetView workbookViewId="0">
      <selection activeCell="H15" sqref="H15"/>
    </sheetView>
  </sheetViews>
  <sheetFormatPr baseColWidth="10" defaultRowHeight="16" x14ac:dyDescent="0.2"/>
  <cols>
    <col min="8" max="8" width="15.1640625" bestFit="1" customWidth="1"/>
    <col min="9" max="9" width="15.5" bestFit="1" customWidth="1"/>
    <col min="10" max="10" width="6.1640625" bestFit="1" customWidth="1"/>
    <col min="11" max="11" width="13" bestFit="1" customWidth="1"/>
    <col min="12" max="12" width="14.6640625" bestFit="1" customWidth="1"/>
    <col min="13" max="13" width="15.83203125" bestFit="1" customWidth="1"/>
    <col min="14" max="14" width="13.6640625" bestFit="1" customWidth="1"/>
    <col min="15" max="15" width="13.83203125" bestFit="1" customWidth="1"/>
    <col min="16" max="22" width="15.5" bestFit="1" customWidth="1"/>
    <col min="23" max="23" width="18" bestFit="1" customWidth="1"/>
    <col min="24" max="24" width="18.1640625" bestFit="1" customWidth="1"/>
    <col min="25" max="25" width="18.5" bestFit="1" customWidth="1"/>
    <col min="26" max="26" width="18.6640625" bestFit="1" customWidth="1"/>
  </cols>
  <sheetData>
    <row r="1" spans="1:12" x14ac:dyDescent="0.2">
      <c r="A1" t="s">
        <v>23</v>
      </c>
      <c r="B1" t="s">
        <v>110</v>
      </c>
      <c r="C1" t="s">
        <v>155</v>
      </c>
      <c r="D1" t="s">
        <v>92</v>
      </c>
      <c r="E1" t="s">
        <v>95</v>
      </c>
      <c r="H1" t="s">
        <v>102</v>
      </c>
      <c r="I1" t="s">
        <v>15</v>
      </c>
    </row>
    <row r="2" spans="1:12" x14ac:dyDescent="0.2">
      <c r="A2">
        <v>1</v>
      </c>
      <c r="B2">
        <v>27</v>
      </c>
      <c r="C2" t="s">
        <v>128</v>
      </c>
      <c r="D2">
        <v>1433</v>
      </c>
      <c r="H2" t="s">
        <v>17</v>
      </c>
      <c r="I2" t="s">
        <v>126</v>
      </c>
      <c r="J2" t="s">
        <v>127</v>
      </c>
      <c r="K2" t="s">
        <v>128</v>
      </c>
      <c r="L2" t="s">
        <v>16</v>
      </c>
    </row>
    <row r="3" spans="1:12" x14ac:dyDescent="0.2">
      <c r="A3">
        <v>2</v>
      </c>
      <c r="B3">
        <v>27</v>
      </c>
      <c r="C3" t="s">
        <v>128</v>
      </c>
      <c r="D3">
        <v>1681</v>
      </c>
      <c r="H3">
        <v>27</v>
      </c>
      <c r="I3">
        <v>1216.8</v>
      </c>
      <c r="J3">
        <v>957.8</v>
      </c>
      <c r="K3">
        <v>1403.4</v>
      </c>
      <c r="L3">
        <v>1192.6666666666667</v>
      </c>
    </row>
    <row r="4" spans="1:12" x14ac:dyDescent="0.2">
      <c r="A4">
        <v>3</v>
      </c>
      <c r="B4">
        <v>27</v>
      </c>
      <c r="C4" t="s">
        <v>128</v>
      </c>
      <c r="D4">
        <v>1434</v>
      </c>
      <c r="H4" t="s">
        <v>16</v>
      </c>
      <c r="I4">
        <v>1216.8</v>
      </c>
      <c r="J4">
        <v>957.8</v>
      </c>
      <c r="K4">
        <v>1403.4</v>
      </c>
      <c r="L4">
        <v>1192.6666666666667</v>
      </c>
    </row>
    <row r="5" spans="1:12" x14ac:dyDescent="0.2">
      <c r="A5">
        <v>4</v>
      </c>
      <c r="B5">
        <v>27</v>
      </c>
      <c r="C5" t="s">
        <v>128</v>
      </c>
      <c r="D5">
        <v>1190</v>
      </c>
    </row>
    <row r="6" spans="1:12" x14ac:dyDescent="0.2">
      <c r="A6">
        <v>5</v>
      </c>
      <c r="B6">
        <v>27</v>
      </c>
      <c r="C6" t="s">
        <v>128</v>
      </c>
      <c r="D6">
        <v>1430</v>
      </c>
    </row>
    <row r="7" spans="1:12" x14ac:dyDescent="0.2">
      <c r="A7">
        <v>1</v>
      </c>
      <c r="B7">
        <v>27</v>
      </c>
      <c r="C7" t="s">
        <v>126</v>
      </c>
      <c r="D7">
        <v>1619</v>
      </c>
    </row>
    <row r="8" spans="1:12" x14ac:dyDescent="0.2">
      <c r="A8">
        <v>1</v>
      </c>
      <c r="B8">
        <v>27</v>
      </c>
      <c r="C8" t="s">
        <v>127</v>
      </c>
      <c r="D8">
        <v>1210</v>
      </c>
    </row>
    <row r="9" spans="1:12" x14ac:dyDescent="0.2">
      <c r="A9">
        <v>2</v>
      </c>
      <c r="B9">
        <v>27</v>
      </c>
      <c r="C9" t="s">
        <v>126</v>
      </c>
      <c r="D9">
        <v>1081</v>
      </c>
    </row>
    <row r="10" spans="1:12" x14ac:dyDescent="0.2">
      <c r="A10">
        <v>2</v>
      </c>
      <c r="B10">
        <v>27</v>
      </c>
      <c r="C10" t="s">
        <v>127</v>
      </c>
      <c r="D10">
        <v>537</v>
      </c>
      <c r="E10" t="s">
        <v>170</v>
      </c>
    </row>
    <row r="11" spans="1:12" x14ac:dyDescent="0.2">
      <c r="A11">
        <v>3</v>
      </c>
      <c r="B11">
        <v>27</v>
      </c>
      <c r="C11" t="s">
        <v>126</v>
      </c>
      <c r="D11">
        <v>936</v>
      </c>
    </row>
    <row r="12" spans="1:12" x14ac:dyDescent="0.2">
      <c r="A12">
        <v>3</v>
      </c>
      <c r="B12">
        <v>27</v>
      </c>
      <c r="C12" t="s">
        <v>127</v>
      </c>
      <c r="D12">
        <v>1353</v>
      </c>
    </row>
    <row r="13" spans="1:12" x14ac:dyDescent="0.2">
      <c r="A13">
        <v>4</v>
      </c>
      <c r="B13">
        <v>27</v>
      </c>
      <c r="C13" t="s">
        <v>126</v>
      </c>
      <c r="D13">
        <v>1258</v>
      </c>
    </row>
    <row r="14" spans="1:12" x14ac:dyDescent="0.2">
      <c r="A14">
        <v>4</v>
      </c>
      <c r="B14">
        <v>27</v>
      </c>
      <c r="C14" t="s">
        <v>127</v>
      </c>
      <c r="D14">
        <v>1333</v>
      </c>
    </row>
    <row r="15" spans="1:12" x14ac:dyDescent="0.2">
      <c r="A15">
        <v>5</v>
      </c>
      <c r="B15">
        <v>27</v>
      </c>
      <c r="C15" t="s">
        <v>126</v>
      </c>
      <c r="D15">
        <v>1190</v>
      </c>
    </row>
    <row r="16" spans="1:12" x14ac:dyDescent="0.2">
      <c r="A16">
        <v>5</v>
      </c>
      <c r="B16">
        <v>27</v>
      </c>
      <c r="C16" t="s">
        <v>127</v>
      </c>
      <c r="D16">
        <v>356</v>
      </c>
      <c r="E16" t="s">
        <v>169</v>
      </c>
    </row>
    <row r="22" spans="1:15" x14ac:dyDescent="0.2">
      <c r="K22" s="2" t="s">
        <v>17</v>
      </c>
      <c r="L22" t="s">
        <v>124</v>
      </c>
      <c r="M22" t="s">
        <v>168</v>
      </c>
      <c r="N22" t="s">
        <v>125</v>
      </c>
      <c r="O22" t="s">
        <v>167</v>
      </c>
    </row>
    <row r="23" spans="1:15" x14ac:dyDescent="0.2">
      <c r="A23" t="s">
        <v>23</v>
      </c>
      <c r="B23" t="s">
        <v>110</v>
      </c>
      <c r="C23" t="s">
        <v>111</v>
      </c>
      <c r="D23" t="s">
        <v>156</v>
      </c>
      <c r="E23" t="s">
        <v>122</v>
      </c>
      <c r="F23" t="s">
        <v>123</v>
      </c>
      <c r="G23" t="s">
        <v>183</v>
      </c>
      <c r="H23" s="5" t="s">
        <v>186</v>
      </c>
      <c r="K23" s="3" t="s">
        <v>140</v>
      </c>
      <c r="L23" s="4">
        <v>255.96119569967999</v>
      </c>
      <c r="M23" s="4">
        <v>300.54683151017429</v>
      </c>
      <c r="N23" s="4">
        <v>1890328.2</v>
      </c>
      <c r="O23" s="4">
        <v>166162.14469968842</v>
      </c>
    </row>
    <row r="24" spans="1:15" x14ac:dyDescent="0.2">
      <c r="A24">
        <v>5</v>
      </c>
      <c r="B24">
        <v>27</v>
      </c>
      <c r="C24" t="s">
        <v>140</v>
      </c>
      <c r="D24">
        <v>1008</v>
      </c>
      <c r="E24">
        <v>782.38741269800005</v>
      </c>
      <c r="F24">
        <v>2042898</v>
      </c>
      <c r="G24">
        <f>Table16[[#This Row],[BW]]/1000000</f>
        <v>2.0428980000000001</v>
      </c>
      <c r="H24" s="5"/>
      <c r="K24" s="3" t="s">
        <v>141</v>
      </c>
      <c r="L24" s="4">
        <v>151.73670420756</v>
      </c>
      <c r="M24" s="4">
        <v>131.83618252537707</v>
      </c>
      <c r="N24" s="4">
        <v>1875633.6</v>
      </c>
      <c r="O24" s="4">
        <v>167532.62287178519</v>
      </c>
    </row>
    <row r="25" spans="1:15" x14ac:dyDescent="0.2">
      <c r="A25">
        <v>2</v>
      </c>
      <c r="B25">
        <v>27</v>
      </c>
      <c r="C25" t="s">
        <v>141</v>
      </c>
      <c r="D25">
        <v>1510</v>
      </c>
      <c r="E25">
        <v>301.03905099299999</v>
      </c>
      <c r="F25">
        <v>1929053</v>
      </c>
      <c r="G25">
        <f>Table16[[#This Row],[BW]]/1000000</f>
        <v>1.9290529999999999</v>
      </c>
      <c r="H25" s="5"/>
      <c r="K25" s="3" t="s">
        <v>146</v>
      </c>
      <c r="L25" s="4">
        <v>115.43452430105</v>
      </c>
      <c r="M25" s="4">
        <v>57.998921874803898</v>
      </c>
      <c r="N25" s="4">
        <v>1814531</v>
      </c>
      <c r="O25" s="4">
        <v>73184.787705506125</v>
      </c>
    </row>
    <row r="26" spans="1:15" x14ac:dyDescent="0.2">
      <c r="A26">
        <v>3</v>
      </c>
      <c r="B26">
        <v>27</v>
      </c>
      <c r="C26" t="s">
        <v>141</v>
      </c>
      <c r="D26">
        <v>1522</v>
      </c>
      <c r="E26">
        <v>70.147016425800004</v>
      </c>
      <c r="F26">
        <v>1650853</v>
      </c>
      <c r="G26">
        <f>Table16[[#This Row],[BW]]/1000000</f>
        <v>1.6508529999999999</v>
      </c>
      <c r="H26" s="5"/>
      <c r="K26" s="3" t="s">
        <v>16</v>
      </c>
      <c r="L26" s="4">
        <v>178.58768548145716</v>
      </c>
      <c r="M26" s="4">
        <v>194.22821550814393</v>
      </c>
      <c r="N26" s="4">
        <v>1860164.2666666666</v>
      </c>
      <c r="O26" s="4">
        <v>136353.00711989391</v>
      </c>
    </row>
    <row r="27" spans="1:15" x14ac:dyDescent="0.2">
      <c r="A27">
        <v>4</v>
      </c>
      <c r="B27">
        <v>27</v>
      </c>
      <c r="C27" t="s">
        <v>146</v>
      </c>
      <c r="D27">
        <v>1541</v>
      </c>
      <c r="E27" t="s">
        <v>157</v>
      </c>
      <c r="F27">
        <v>1938377</v>
      </c>
      <c r="G27">
        <f>Table16[[#This Row],[BW]]/1000000</f>
        <v>1.938377</v>
      </c>
      <c r="H27" s="5"/>
    </row>
    <row r="28" spans="1:15" x14ac:dyDescent="0.2">
      <c r="A28">
        <v>1</v>
      </c>
      <c r="B28">
        <v>27</v>
      </c>
      <c r="C28" t="s">
        <v>141</v>
      </c>
      <c r="D28">
        <v>1590</v>
      </c>
      <c r="E28">
        <v>41.680780503100003</v>
      </c>
      <c r="F28">
        <v>2088692</v>
      </c>
      <c r="G28">
        <f>Table16[[#This Row],[BW]]/1000000</f>
        <v>2.088692</v>
      </c>
      <c r="H28" s="5"/>
    </row>
    <row r="29" spans="1:15" x14ac:dyDescent="0.2">
      <c r="A29">
        <v>1</v>
      </c>
      <c r="B29">
        <v>27</v>
      </c>
      <c r="C29" t="s">
        <v>140</v>
      </c>
      <c r="D29">
        <v>1608</v>
      </c>
      <c r="E29">
        <v>151.53218408000001</v>
      </c>
      <c r="F29">
        <v>1935874</v>
      </c>
      <c r="G29">
        <f>Table16[[#This Row],[BW]]/1000000</f>
        <v>1.9358740000000001</v>
      </c>
      <c r="H29" s="5"/>
    </row>
    <row r="30" spans="1:15" x14ac:dyDescent="0.2">
      <c r="A30">
        <v>5</v>
      </c>
      <c r="B30">
        <v>27</v>
      </c>
      <c r="C30" t="s">
        <v>146</v>
      </c>
      <c r="D30">
        <v>1617</v>
      </c>
      <c r="E30">
        <v>51.584580705</v>
      </c>
      <c r="F30">
        <v>1781235</v>
      </c>
      <c r="G30">
        <f>Table16[[#This Row],[BW]]/1000000</f>
        <v>1.7812349999999999</v>
      </c>
      <c r="H30" s="5"/>
    </row>
    <row r="31" spans="1:15" x14ac:dyDescent="0.2">
      <c r="A31">
        <v>1</v>
      </c>
      <c r="B31">
        <v>27</v>
      </c>
      <c r="C31" t="s">
        <v>146</v>
      </c>
      <c r="D31">
        <v>1625</v>
      </c>
      <c r="E31">
        <v>94.025361846199999</v>
      </c>
      <c r="F31">
        <v>1765652</v>
      </c>
      <c r="G31">
        <f>Table16[[#This Row],[BW]]/1000000</f>
        <v>1.765652</v>
      </c>
      <c r="H31" s="5"/>
      <c r="K31" s="2" t="s">
        <v>17</v>
      </c>
      <c r="L31" t="s">
        <v>124</v>
      </c>
      <c r="M31" t="s">
        <v>144</v>
      </c>
    </row>
    <row r="32" spans="1:15" x14ac:dyDescent="0.2">
      <c r="A32">
        <v>5</v>
      </c>
      <c r="B32">
        <v>27</v>
      </c>
      <c r="C32" t="s">
        <v>141</v>
      </c>
      <c r="D32">
        <v>1634</v>
      </c>
      <c r="E32">
        <v>290.30992472499997</v>
      </c>
      <c r="F32">
        <v>1934238</v>
      </c>
      <c r="G32">
        <f>Table16[[#This Row],[BW]]/1000000</f>
        <v>1.9342379999999999</v>
      </c>
      <c r="H32" s="5"/>
      <c r="K32" s="3" t="s">
        <v>140</v>
      </c>
      <c r="L32" s="4">
        <v>255.96119569967999</v>
      </c>
      <c r="M32" s="4">
        <v>300.54683151017429</v>
      </c>
    </row>
    <row r="33" spans="1:13" x14ac:dyDescent="0.2">
      <c r="A33">
        <v>3</v>
      </c>
      <c r="B33">
        <v>27</v>
      </c>
      <c r="C33" t="s">
        <v>146</v>
      </c>
      <c r="D33">
        <v>1654</v>
      </c>
      <c r="E33">
        <v>189.06326844</v>
      </c>
      <c r="F33">
        <v>1764368</v>
      </c>
      <c r="G33">
        <f>Table16[[#This Row],[BW]]/1000000</f>
        <v>1.7643679999999999</v>
      </c>
      <c r="H33" s="5"/>
      <c r="K33" s="3" t="s">
        <v>141</v>
      </c>
      <c r="L33" s="4">
        <v>151.73670420756</v>
      </c>
      <c r="M33" s="4">
        <v>131.83618252537707</v>
      </c>
    </row>
    <row r="34" spans="1:13" x14ac:dyDescent="0.2">
      <c r="A34">
        <v>2</v>
      </c>
      <c r="B34">
        <v>27</v>
      </c>
      <c r="C34" t="s">
        <v>146</v>
      </c>
      <c r="D34">
        <v>1661</v>
      </c>
      <c r="E34">
        <v>127.06488621299999</v>
      </c>
      <c r="F34">
        <v>1823023</v>
      </c>
      <c r="G34">
        <f>Table16[[#This Row],[BW]]/1000000</f>
        <v>1.8230230000000001</v>
      </c>
      <c r="H34" s="5"/>
      <c r="K34" s="3" t="s">
        <v>146</v>
      </c>
      <c r="L34" s="4">
        <v>115.43452430105</v>
      </c>
      <c r="M34" s="4">
        <v>57.998921874803898</v>
      </c>
    </row>
    <row r="35" spans="1:13" x14ac:dyDescent="0.2">
      <c r="A35">
        <v>2</v>
      </c>
      <c r="B35">
        <v>27</v>
      </c>
      <c r="C35" t="s">
        <v>140</v>
      </c>
      <c r="D35">
        <v>1662</v>
      </c>
      <c r="E35">
        <v>171.21638748500001</v>
      </c>
      <c r="F35">
        <v>2043382</v>
      </c>
      <c r="G35">
        <f>Table16[[#This Row],[BW]]/1000000</f>
        <v>2.0433819999999998</v>
      </c>
      <c r="H35" s="5"/>
      <c r="K35" s="3" t="s">
        <v>16</v>
      </c>
      <c r="L35" s="4">
        <v>178.58768548145716</v>
      </c>
      <c r="M35" s="4">
        <v>194.22821550814393</v>
      </c>
    </row>
    <row r="36" spans="1:13" x14ac:dyDescent="0.2">
      <c r="A36">
        <v>3</v>
      </c>
      <c r="B36">
        <v>27</v>
      </c>
      <c r="C36" t="s">
        <v>140</v>
      </c>
      <c r="D36">
        <v>1695</v>
      </c>
      <c r="E36">
        <v>155.27739586999999</v>
      </c>
      <c r="F36">
        <v>1713736</v>
      </c>
      <c r="G36">
        <f>Table16[[#This Row],[BW]]/1000000</f>
        <v>1.7137359999999999</v>
      </c>
      <c r="H36" s="5"/>
    </row>
    <row r="37" spans="1:13" x14ac:dyDescent="0.2">
      <c r="A37">
        <v>4</v>
      </c>
      <c r="B37">
        <v>27</v>
      </c>
      <c r="C37" t="s">
        <v>141</v>
      </c>
      <c r="D37">
        <v>1709</v>
      </c>
      <c r="E37">
        <v>55.5067483909</v>
      </c>
      <c r="F37">
        <v>1775332</v>
      </c>
      <c r="G37">
        <f>Table16[[#This Row],[BW]]/1000000</f>
        <v>1.7753319999999999</v>
      </c>
      <c r="H37" s="5"/>
    </row>
    <row r="38" spans="1:13" x14ac:dyDescent="0.2">
      <c r="A38">
        <v>4</v>
      </c>
      <c r="B38">
        <v>27</v>
      </c>
      <c r="C38" t="s">
        <v>140</v>
      </c>
      <c r="D38">
        <v>1713</v>
      </c>
      <c r="E38">
        <v>19.392598365400001</v>
      </c>
      <c r="F38">
        <v>1715751</v>
      </c>
      <c r="G38">
        <f>Table16[[#This Row],[BW]]/1000000</f>
        <v>1.715751</v>
      </c>
      <c r="H38" s="5"/>
    </row>
    <row r="39" spans="1:13" x14ac:dyDescent="0.2">
      <c r="K39" s="2" t="s">
        <v>17</v>
      </c>
      <c r="L39" t="s">
        <v>166</v>
      </c>
      <c r="M39" t="s">
        <v>184</v>
      </c>
    </row>
    <row r="40" spans="1:13" x14ac:dyDescent="0.2">
      <c r="K40" s="3" t="s">
        <v>140</v>
      </c>
      <c r="L40" s="4">
        <v>1.8903282000000001</v>
      </c>
      <c r="M40" s="4">
        <v>0.16616214469968751</v>
      </c>
    </row>
    <row r="41" spans="1:13" x14ac:dyDescent="0.2">
      <c r="K41" s="3" t="s">
        <v>141</v>
      </c>
      <c r="L41" s="4">
        <v>1.8756335999999998</v>
      </c>
      <c r="M41" s="4">
        <v>0.1675326228717875</v>
      </c>
    </row>
    <row r="42" spans="1:13" x14ac:dyDescent="0.2">
      <c r="K42" s="3" t="s">
        <v>146</v>
      </c>
      <c r="L42" s="4">
        <v>1.8145310000000001</v>
      </c>
      <c r="M42" s="4">
        <v>7.3184787705495691E-2</v>
      </c>
    </row>
    <row r="43" spans="1:13" x14ac:dyDescent="0.2">
      <c r="K43" s="3" t="s">
        <v>16</v>
      </c>
      <c r="L43" s="4">
        <v>1.8601642666666662</v>
      </c>
      <c r="M43" s="4">
        <v>0.13635300711990159</v>
      </c>
    </row>
  </sheetData>
  <phoneticPr fontId="2" type="noConversion"/>
  <pageMargins left="0.7" right="0.7" top="0.75" bottom="0.75" header="0.3" footer="0.3"/>
  <tableParts count="2">
    <tablePart r:id="rId5"/>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C492-E047-E24A-81E4-2FCE6EB16426}">
  <dimension ref="A1:O39"/>
  <sheetViews>
    <sheetView workbookViewId="0">
      <selection activeCell="H6" sqref="H6"/>
    </sheetView>
  </sheetViews>
  <sheetFormatPr baseColWidth="10" defaultRowHeight="16" x14ac:dyDescent="0.2"/>
  <cols>
    <col min="2" max="2" width="7.83203125" customWidth="1"/>
    <col min="10" max="10" width="13" bestFit="1" customWidth="1"/>
    <col min="11" max="11" width="14.6640625" bestFit="1" customWidth="1"/>
    <col min="12" max="12" width="15.83203125" bestFit="1" customWidth="1"/>
    <col min="13" max="13" width="13.6640625" bestFit="1" customWidth="1"/>
    <col min="14" max="14" width="13" bestFit="1" customWidth="1"/>
    <col min="15" max="15" width="11.6640625" bestFit="1" customWidth="1"/>
    <col min="16" max="23" width="15.5" bestFit="1" customWidth="1"/>
    <col min="24" max="24" width="18.5" bestFit="1" customWidth="1"/>
    <col min="25" max="25" width="18" bestFit="1" customWidth="1"/>
  </cols>
  <sheetData>
    <row r="1" spans="1:15" x14ac:dyDescent="0.2">
      <c r="A1" t="s">
        <v>23</v>
      </c>
      <c r="B1" t="s">
        <v>110</v>
      </c>
      <c r="C1" t="s">
        <v>111</v>
      </c>
      <c r="D1" t="s">
        <v>121</v>
      </c>
      <c r="E1" t="s">
        <v>122</v>
      </c>
      <c r="F1" t="s">
        <v>123</v>
      </c>
      <c r="G1" s="5" t="s">
        <v>183</v>
      </c>
      <c r="H1" s="5" t="s">
        <v>186</v>
      </c>
      <c r="J1" s="2" t="s">
        <v>17</v>
      </c>
      <c r="K1" t="s">
        <v>166</v>
      </c>
      <c r="L1" t="s">
        <v>184</v>
      </c>
      <c r="N1" s="2" t="s">
        <v>17</v>
      </c>
      <c r="O1" t="s">
        <v>192</v>
      </c>
    </row>
    <row r="2" spans="1:15" x14ac:dyDescent="0.2">
      <c r="A2">
        <v>3</v>
      </c>
      <c r="B2">
        <v>27</v>
      </c>
      <c r="C2" t="s">
        <v>146</v>
      </c>
      <c r="D2">
        <v>1842</v>
      </c>
      <c r="E2">
        <v>41.773612920700003</v>
      </c>
      <c r="F2">
        <v>1794286</v>
      </c>
      <c r="G2" s="5">
        <f>Table10[[#This Row],[BW]]/1000000</f>
        <v>1.794286</v>
      </c>
      <c r="H2" s="5" t="s">
        <v>218</v>
      </c>
      <c r="J2" s="3" t="s">
        <v>140</v>
      </c>
      <c r="K2" s="16">
        <v>1.9103775999999999</v>
      </c>
      <c r="L2" s="16">
        <v>6.4228448668013208E-2</v>
      </c>
      <c r="N2" s="3" t="s">
        <v>140</v>
      </c>
      <c r="O2" s="4">
        <v>5</v>
      </c>
    </row>
    <row r="3" spans="1:15" x14ac:dyDescent="0.2">
      <c r="A3">
        <v>5</v>
      </c>
      <c r="B3">
        <v>27</v>
      </c>
      <c r="C3" t="s">
        <v>140</v>
      </c>
      <c r="D3">
        <v>1844</v>
      </c>
      <c r="E3">
        <v>34.206798806899997</v>
      </c>
      <c r="F3">
        <v>1797663</v>
      </c>
      <c r="G3" s="5">
        <f>Table10[[#This Row],[BW]]/1000000</f>
        <v>1.797663</v>
      </c>
      <c r="H3" s="5" t="s">
        <v>218</v>
      </c>
      <c r="J3" s="3" t="s">
        <v>141</v>
      </c>
      <c r="K3" s="16">
        <v>1.916166</v>
      </c>
      <c r="L3" s="16">
        <v>5.7336843700187483E-2</v>
      </c>
      <c r="N3" s="3" t="s">
        <v>141</v>
      </c>
      <c r="O3" s="4">
        <v>5</v>
      </c>
    </row>
    <row r="4" spans="1:15" x14ac:dyDescent="0.2">
      <c r="A4">
        <v>5</v>
      </c>
      <c r="B4">
        <v>27</v>
      </c>
      <c r="C4" t="s">
        <v>146</v>
      </c>
      <c r="D4">
        <v>1845</v>
      </c>
      <c r="E4">
        <v>78.148137669400001</v>
      </c>
      <c r="F4">
        <v>1798956</v>
      </c>
      <c r="G4" s="5">
        <f>Table10[[#This Row],[BW]]/1000000</f>
        <v>1.798956</v>
      </c>
      <c r="H4" s="5" t="s">
        <v>218</v>
      </c>
      <c r="J4" s="3" t="s">
        <v>146</v>
      </c>
      <c r="K4" s="16">
        <v>1.8444844</v>
      </c>
      <c r="L4" s="16">
        <v>6.7104883840898161E-2</v>
      </c>
      <c r="N4" s="3" t="s">
        <v>146</v>
      </c>
      <c r="O4" s="4">
        <v>5</v>
      </c>
    </row>
    <row r="5" spans="1:15" x14ac:dyDescent="0.2">
      <c r="A5">
        <v>2</v>
      </c>
      <c r="B5">
        <v>27</v>
      </c>
      <c r="C5" t="s">
        <v>146</v>
      </c>
      <c r="D5">
        <v>1843</v>
      </c>
      <c r="E5">
        <v>55.753977753699999</v>
      </c>
      <c r="F5">
        <v>1799888</v>
      </c>
      <c r="G5" s="5">
        <f>Table10[[#This Row],[BW]]/1000000</f>
        <v>1.7998879999999999</v>
      </c>
      <c r="H5" s="5" t="s">
        <v>218</v>
      </c>
      <c r="J5" s="3" t="s">
        <v>16</v>
      </c>
      <c r="K5" s="16">
        <v>1.8903426666666663</v>
      </c>
      <c r="L5" s="16">
        <v>6.7358109807288138E-2</v>
      </c>
      <c r="N5" s="3" t="s">
        <v>16</v>
      </c>
      <c r="O5" s="4">
        <v>15</v>
      </c>
    </row>
    <row r="6" spans="1:15" x14ac:dyDescent="0.2">
      <c r="A6">
        <v>1</v>
      </c>
      <c r="B6">
        <v>27</v>
      </c>
      <c r="C6" t="s">
        <v>146</v>
      </c>
      <c r="D6">
        <v>1845</v>
      </c>
      <c r="E6">
        <v>22.439278048799999</v>
      </c>
      <c r="F6">
        <v>1886491</v>
      </c>
      <c r="G6" s="5">
        <f>Table10[[#This Row],[BW]]/1000000</f>
        <v>1.8864909999999999</v>
      </c>
      <c r="H6" s="5"/>
    </row>
    <row r="7" spans="1:15" x14ac:dyDescent="0.2">
      <c r="A7" s="5">
        <v>5</v>
      </c>
      <c r="B7" s="5">
        <v>27</v>
      </c>
      <c r="C7" s="5" t="s">
        <v>141</v>
      </c>
      <c r="D7" s="5">
        <v>1845</v>
      </c>
      <c r="E7" s="5">
        <v>32.495568021700002</v>
      </c>
      <c r="F7" s="5">
        <v>1887259</v>
      </c>
      <c r="G7" s="5">
        <f>Table10[[#This Row],[BW]]/1000000</f>
        <v>1.887259</v>
      </c>
      <c r="H7" s="5"/>
    </row>
    <row r="8" spans="1:15" x14ac:dyDescent="0.2">
      <c r="A8" s="5">
        <v>3</v>
      </c>
      <c r="B8" s="5">
        <v>27</v>
      </c>
      <c r="C8" s="5" t="s">
        <v>141</v>
      </c>
      <c r="D8" s="5">
        <v>1844</v>
      </c>
      <c r="E8" s="5">
        <v>90.678949566200004</v>
      </c>
      <c r="F8" s="19">
        <v>1908181</v>
      </c>
      <c r="G8" s="5">
        <f>Table10[[#This Row],[BW]]/1000000</f>
        <v>1.9081809999999999</v>
      </c>
      <c r="H8" s="5"/>
    </row>
    <row r="9" spans="1:15" x14ac:dyDescent="0.2">
      <c r="A9" s="5">
        <v>4</v>
      </c>
      <c r="B9" s="5">
        <v>27</v>
      </c>
      <c r="C9" s="5" t="s">
        <v>141</v>
      </c>
      <c r="D9" s="5">
        <v>1845</v>
      </c>
      <c r="E9" s="5">
        <v>17.313842818400001</v>
      </c>
      <c r="F9" s="19">
        <v>1920059</v>
      </c>
      <c r="G9" s="5">
        <f>Table10[[#This Row],[BW]]/1000000</f>
        <v>1.920059</v>
      </c>
      <c r="H9" s="5"/>
      <c r="J9" s="2" t="s">
        <v>17</v>
      </c>
      <c r="K9" t="s">
        <v>124</v>
      </c>
      <c r="L9" t="s">
        <v>144</v>
      </c>
      <c r="M9" t="s">
        <v>125</v>
      </c>
    </row>
    <row r="10" spans="1:15" x14ac:dyDescent="0.2">
      <c r="A10">
        <v>2</v>
      </c>
      <c r="B10">
        <v>27</v>
      </c>
      <c r="C10" t="s">
        <v>140</v>
      </c>
      <c r="D10">
        <v>1840</v>
      </c>
      <c r="E10">
        <v>32.724538043499997</v>
      </c>
      <c r="F10">
        <v>1925023</v>
      </c>
      <c r="G10" s="5">
        <f>Table10[[#This Row],[BW]]/1000000</f>
        <v>1.9250229999999999</v>
      </c>
      <c r="H10" s="5"/>
      <c r="J10" s="3" t="s">
        <v>140</v>
      </c>
      <c r="K10" s="16">
        <v>44.451029364739995</v>
      </c>
      <c r="L10" s="16">
        <v>12.215555379769722</v>
      </c>
      <c r="M10" s="4">
        <v>1910377.6</v>
      </c>
    </row>
    <row r="11" spans="1:15" x14ac:dyDescent="0.2">
      <c r="A11">
        <v>4</v>
      </c>
      <c r="B11">
        <v>27</v>
      </c>
      <c r="C11" t="s">
        <v>140</v>
      </c>
      <c r="D11">
        <v>1836</v>
      </c>
      <c r="E11">
        <v>63.132986928100003</v>
      </c>
      <c r="F11">
        <v>1927496</v>
      </c>
      <c r="G11" s="5">
        <f>Table10[[#This Row],[BW]]/1000000</f>
        <v>1.9274960000000001</v>
      </c>
      <c r="H11" s="5"/>
      <c r="J11" s="3" t="s">
        <v>141</v>
      </c>
      <c r="K11" s="16">
        <v>67.425475854414003</v>
      </c>
      <c r="L11" s="16">
        <v>81.617804323448794</v>
      </c>
      <c r="M11" s="4">
        <v>1916166</v>
      </c>
    </row>
    <row r="12" spans="1:15" x14ac:dyDescent="0.2">
      <c r="A12" s="5">
        <v>2</v>
      </c>
      <c r="B12" s="5">
        <v>27</v>
      </c>
      <c r="C12" s="5" t="s">
        <v>141</v>
      </c>
      <c r="D12" s="5">
        <v>1843</v>
      </c>
      <c r="E12" s="5">
        <v>13.600055344499999</v>
      </c>
      <c r="F12" s="19">
        <v>1931721</v>
      </c>
      <c r="G12" s="5">
        <f>Table10[[#This Row],[BW]]/1000000</f>
        <v>1.931721</v>
      </c>
      <c r="H12" s="5"/>
      <c r="J12" s="3" t="s">
        <v>146</v>
      </c>
      <c r="K12" s="16">
        <v>49.528751598150002</v>
      </c>
      <c r="L12" s="16">
        <v>23.464898983165028</v>
      </c>
      <c r="M12" s="4">
        <v>1844484.4</v>
      </c>
    </row>
    <row r="13" spans="1:15" x14ac:dyDescent="0.2">
      <c r="A13" s="5">
        <v>1</v>
      </c>
      <c r="B13" s="5">
        <v>27</v>
      </c>
      <c r="C13" s="5" t="s">
        <v>141</v>
      </c>
      <c r="D13" s="5">
        <v>1845</v>
      </c>
      <c r="E13" s="5">
        <v>61.544093224900003</v>
      </c>
      <c r="F13" s="19">
        <v>1938591</v>
      </c>
      <c r="G13" s="5">
        <f>Table10[[#This Row],[BW]]/1000000</f>
        <v>1.938591</v>
      </c>
      <c r="H13" s="5"/>
      <c r="J13" s="3" t="s">
        <v>16</v>
      </c>
      <c r="K13" s="16">
        <v>54.106966606312135</v>
      </c>
      <c r="L13" s="16">
        <v>48.30311889102547</v>
      </c>
      <c r="M13" s="4">
        <v>1890342.6666666667</v>
      </c>
    </row>
    <row r="14" spans="1:15" x14ac:dyDescent="0.2">
      <c r="A14">
        <v>4</v>
      </c>
      <c r="B14">
        <v>27</v>
      </c>
      <c r="C14" t="s">
        <v>146</v>
      </c>
      <c r="D14">
        <v>1845</v>
      </c>
      <c r="E14" t="s">
        <v>205</v>
      </c>
      <c r="F14">
        <v>1942801</v>
      </c>
      <c r="G14" s="5">
        <f>Table10[[#This Row],[BW]]/1000000</f>
        <v>1.942801</v>
      </c>
      <c r="H14" s="5"/>
    </row>
    <row r="15" spans="1:15" x14ac:dyDescent="0.2">
      <c r="A15">
        <v>1</v>
      </c>
      <c r="B15">
        <v>27</v>
      </c>
      <c r="C15" t="s">
        <v>140</v>
      </c>
      <c r="D15">
        <v>1841</v>
      </c>
      <c r="E15">
        <v>46.075527430699999</v>
      </c>
      <c r="F15">
        <v>1948348</v>
      </c>
      <c r="G15" s="5">
        <f>Table10[[#This Row],[BW]]/1000000</f>
        <v>1.948348</v>
      </c>
      <c r="H15" s="5"/>
    </row>
    <row r="16" spans="1:15" x14ac:dyDescent="0.2">
      <c r="A16">
        <v>3</v>
      </c>
      <c r="B16">
        <v>27</v>
      </c>
      <c r="C16" t="s">
        <v>140</v>
      </c>
      <c r="D16">
        <v>1847</v>
      </c>
      <c r="E16">
        <v>46.115295614499999</v>
      </c>
      <c r="F16">
        <v>1953358</v>
      </c>
      <c r="G16" s="5">
        <f>Table10[[#This Row],[BW]]/1000000</f>
        <v>1.9533579999999999</v>
      </c>
      <c r="H16" s="5"/>
    </row>
    <row r="19" spans="1:12" x14ac:dyDescent="0.2">
      <c r="L19" s="1" t="s">
        <v>194</v>
      </c>
    </row>
    <row r="22" spans="1:12" x14ac:dyDescent="0.2">
      <c r="A22" s="1"/>
      <c r="L22" s="1"/>
    </row>
    <row r="23" spans="1:12" x14ac:dyDescent="0.2">
      <c r="A23" s="1"/>
      <c r="L23" s="1"/>
    </row>
    <row r="24" spans="1:12" x14ac:dyDescent="0.2">
      <c r="A24" s="1"/>
      <c r="L24" s="1"/>
    </row>
    <row r="25" spans="1:12" x14ac:dyDescent="0.2">
      <c r="A25" s="1"/>
    </row>
    <row r="26" spans="1:12" x14ac:dyDescent="0.2">
      <c r="A26" s="1"/>
    </row>
    <row r="27" spans="1:12" x14ac:dyDescent="0.2">
      <c r="A27" s="1"/>
    </row>
    <row r="28" spans="1:12" x14ac:dyDescent="0.2">
      <c r="A28" s="1"/>
    </row>
    <row r="29" spans="1:12" x14ac:dyDescent="0.2">
      <c r="A29" s="1"/>
      <c r="L29" s="1"/>
    </row>
    <row r="30" spans="1:12" x14ac:dyDescent="0.2">
      <c r="A30" s="1"/>
      <c r="L30" s="1"/>
    </row>
    <row r="33" spans="1:9" x14ac:dyDescent="0.2">
      <c r="A33" s="1"/>
    </row>
    <row r="34" spans="1:9" x14ac:dyDescent="0.2">
      <c r="A34" s="1"/>
    </row>
    <row r="35" spans="1:9" x14ac:dyDescent="0.2">
      <c r="A35" s="1"/>
    </row>
    <row r="36" spans="1:9" x14ac:dyDescent="0.2">
      <c r="A36" s="1"/>
    </row>
    <row r="37" spans="1:9" x14ac:dyDescent="0.2">
      <c r="A37" s="1"/>
    </row>
    <row r="39" spans="1:9" x14ac:dyDescent="0.2">
      <c r="I39" s="1"/>
    </row>
  </sheetData>
  <phoneticPr fontId="2" type="noConversion"/>
  <pageMargins left="0.7" right="0.7" top="0.75" bottom="0.75" header="0.3" footer="0.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D8E1-2F55-2F42-B103-C061E9F0840D}">
  <dimension ref="A2:B12"/>
  <sheetViews>
    <sheetView workbookViewId="0">
      <selection activeCell="A12" sqref="A12:B12"/>
    </sheetView>
  </sheetViews>
  <sheetFormatPr baseColWidth="10" defaultRowHeight="16" x14ac:dyDescent="0.2"/>
  <sheetData>
    <row r="2" spans="1:2" x14ac:dyDescent="0.2">
      <c r="A2">
        <v>1</v>
      </c>
      <c r="B2" t="s">
        <v>158</v>
      </c>
    </row>
    <row r="3" spans="1:2" x14ac:dyDescent="0.2">
      <c r="B3" t="s">
        <v>163</v>
      </c>
    </row>
    <row r="4" spans="1:2" x14ac:dyDescent="0.2">
      <c r="B4" t="s">
        <v>164</v>
      </c>
    </row>
    <row r="6" spans="1:2" x14ac:dyDescent="0.2">
      <c r="A6">
        <v>2</v>
      </c>
      <c r="B6" t="s">
        <v>159</v>
      </c>
    </row>
    <row r="8" spans="1:2" x14ac:dyDescent="0.2">
      <c r="A8">
        <v>3</v>
      </c>
      <c r="B8" t="s">
        <v>160</v>
      </c>
    </row>
    <row r="10" spans="1:2" x14ac:dyDescent="0.2">
      <c r="A10">
        <v>4</v>
      </c>
      <c r="B10" t="s">
        <v>161</v>
      </c>
    </row>
    <row r="12" spans="1:2" x14ac:dyDescent="0.2">
      <c r="A12">
        <v>5</v>
      </c>
      <c r="B12" t="s">
        <v>162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22AE8-5823-0F47-B7CE-1CA0944566C4}">
  <dimension ref="A1:Q66"/>
  <sheetViews>
    <sheetView topLeftCell="A2" workbookViewId="0">
      <selection activeCell="O6" sqref="O6"/>
    </sheetView>
  </sheetViews>
  <sheetFormatPr baseColWidth="10" defaultRowHeight="16" x14ac:dyDescent="0.2"/>
  <cols>
    <col min="4" max="4" width="11.33203125" customWidth="1"/>
    <col min="5" max="5" width="15" customWidth="1"/>
    <col min="6" max="6" width="12.1640625" customWidth="1"/>
    <col min="13" max="13" width="18.83203125" bestFit="1" customWidth="1"/>
    <col min="14" max="14" width="15.5" bestFit="1" customWidth="1"/>
    <col min="15" max="17" width="12.1640625" bestFit="1" customWidth="1"/>
    <col min="18" max="18" width="19.33203125" bestFit="1" customWidth="1"/>
    <col min="19" max="19" width="15.5" bestFit="1" customWidth="1"/>
    <col min="20" max="20" width="24.1640625" bestFit="1" customWidth="1"/>
    <col min="21" max="21" width="20.33203125" bestFit="1" customWidth="1"/>
  </cols>
  <sheetData>
    <row r="1" spans="1:17" x14ac:dyDescent="0.2">
      <c r="A1" t="s">
        <v>23</v>
      </c>
      <c r="B1" t="s">
        <v>110</v>
      </c>
      <c r="C1" t="s">
        <v>99</v>
      </c>
      <c r="D1" t="s">
        <v>105</v>
      </c>
      <c r="E1" t="s">
        <v>147</v>
      </c>
      <c r="F1" t="s">
        <v>152</v>
      </c>
      <c r="G1" t="s">
        <v>149</v>
      </c>
      <c r="H1" t="s">
        <v>150</v>
      </c>
      <c r="I1" t="s">
        <v>148</v>
      </c>
      <c r="M1" s="2" t="s">
        <v>151</v>
      </c>
      <c r="N1" s="2" t="s">
        <v>15</v>
      </c>
    </row>
    <row r="2" spans="1:17" x14ac:dyDescent="0.2">
      <c r="A2" s="1">
        <v>1</v>
      </c>
      <c r="B2">
        <v>26</v>
      </c>
      <c r="C2">
        <v>10</v>
      </c>
      <c r="D2" t="s">
        <v>141</v>
      </c>
      <c r="E2">
        <v>261</v>
      </c>
      <c r="F2">
        <v>81</v>
      </c>
      <c r="G2">
        <v>22</v>
      </c>
      <c r="H2">
        <v>22</v>
      </c>
      <c r="I2">
        <f>Table12[[#This Row],[Avg Migration]]-Table12[[#This Row],[Avg sleep]]</f>
        <v>180</v>
      </c>
      <c r="M2" s="2" t="s">
        <v>17</v>
      </c>
      <c r="N2" t="s">
        <v>140</v>
      </c>
      <c r="O2" t="s">
        <v>141</v>
      </c>
      <c r="P2" t="s">
        <v>146</v>
      </c>
      <c r="Q2" t="s">
        <v>16</v>
      </c>
    </row>
    <row r="3" spans="1:17" x14ac:dyDescent="0.2">
      <c r="A3" s="1">
        <v>1</v>
      </c>
      <c r="B3">
        <v>26</v>
      </c>
      <c r="C3">
        <v>10</v>
      </c>
      <c r="D3" t="s">
        <v>140</v>
      </c>
      <c r="E3">
        <v>151</v>
      </c>
      <c r="F3">
        <v>0</v>
      </c>
      <c r="G3">
        <v>22</v>
      </c>
      <c r="H3">
        <v>0</v>
      </c>
      <c r="I3">
        <f>Table12[[#This Row],[Avg Migration]]-Table12[[#This Row],[Avg sleep]]</f>
        <v>151</v>
      </c>
      <c r="M3" s="3">
        <v>0</v>
      </c>
      <c r="N3" s="4">
        <v>142</v>
      </c>
      <c r="O3" s="4">
        <v>186.1</v>
      </c>
      <c r="P3" s="4">
        <v>178.2</v>
      </c>
      <c r="Q3" s="4">
        <v>173.1</v>
      </c>
    </row>
    <row r="4" spans="1:17" x14ac:dyDescent="0.2">
      <c r="A4" s="1">
        <v>1</v>
      </c>
      <c r="B4">
        <v>26</v>
      </c>
      <c r="C4">
        <v>10</v>
      </c>
      <c r="D4" t="s">
        <v>146</v>
      </c>
      <c r="E4">
        <v>452</v>
      </c>
      <c r="F4">
        <v>270</v>
      </c>
      <c r="G4">
        <v>22</v>
      </c>
      <c r="H4">
        <v>22</v>
      </c>
      <c r="I4">
        <f>Table12[[#This Row],[Avg Migration]]-Table12[[#This Row],[Avg sleep]]</f>
        <v>182</v>
      </c>
      <c r="M4" s="3">
        <v>10</v>
      </c>
      <c r="N4" s="4">
        <v>149.5</v>
      </c>
      <c r="O4" s="4">
        <v>184.5</v>
      </c>
      <c r="P4" s="4">
        <v>182</v>
      </c>
      <c r="Q4" s="4">
        <v>172</v>
      </c>
    </row>
    <row r="5" spans="1:17" x14ac:dyDescent="0.2">
      <c r="A5" s="1">
        <v>1</v>
      </c>
      <c r="B5">
        <v>26</v>
      </c>
      <c r="C5">
        <v>20</v>
      </c>
      <c r="D5" t="s">
        <v>141</v>
      </c>
      <c r="E5">
        <v>236</v>
      </c>
      <c r="F5">
        <v>51</v>
      </c>
      <c r="G5">
        <v>24</v>
      </c>
      <c r="H5">
        <v>24</v>
      </c>
      <c r="I5">
        <f>Table12[[#This Row],[Avg Migration]]-Table12[[#This Row],[Avg sleep]]</f>
        <v>185</v>
      </c>
      <c r="M5" s="3">
        <v>20</v>
      </c>
      <c r="N5" s="4">
        <v>155</v>
      </c>
      <c r="O5" s="4">
        <v>186.5</v>
      </c>
      <c r="P5" s="4">
        <v>183.66666666666666</v>
      </c>
      <c r="Q5" s="4">
        <v>176.2</v>
      </c>
    </row>
    <row r="6" spans="1:17" x14ac:dyDescent="0.2">
      <c r="A6" s="1">
        <v>1</v>
      </c>
      <c r="B6">
        <v>26</v>
      </c>
      <c r="C6">
        <v>20</v>
      </c>
      <c r="D6" t="s">
        <v>140</v>
      </c>
      <c r="E6">
        <v>159</v>
      </c>
      <c r="F6">
        <v>0</v>
      </c>
      <c r="G6">
        <v>24</v>
      </c>
      <c r="H6">
        <v>0</v>
      </c>
      <c r="I6">
        <f>Table12[[#This Row],[Avg Migration]]-Table12[[#This Row],[Avg sleep]]</f>
        <v>159</v>
      </c>
      <c r="M6" s="3">
        <v>30</v>
      </c>
      <c r="N6" s="4">
        <v>147</v>
      </c>
      <c r="O6" s="4">
        <v>177.66666666666666</v>
      </c>
      <c r="P6" s="4">
        <v>174.66666666666666</v>
      </c>
      <c r="Q6" s="4">
        <v>166.44444444444446</v>
      </c>
    </row>
    <row r="7" spans="1:17" x14ac:dyDescent="0.2">
      <c r="A7" s="1">
        <v>1</v>
      </c>
      <c r="B7">
        <v>26</v>
      </c>
      <c r="C7">
        <v>20</v>
      </c>
      <c r="D7" t="s">
        <v>146</v>
      </c>
      <c r="E7">
        <v>463</v>
      </c>
      <c r="F7">
        <v>253</v>
      </c>
      <c r="G7">
        <v>24</v>
      </c>
      <c r="H7">
        <v>24</v>
      </c>
      <c r="I7">
        <f>Table12[[#This Row],[Avg Migration]]-Table12[[#This Row],[Avg sleep]]</f>
        <v>210</v>
      </c>
      <c r="M7" s="3">
        <v>40</v>
      </c>
      <c r="N7" s="4">
        <v>144.33333333333334</v>
      </c>
      <c r="O7" s="4">
        <v>181.33333333333334</v>
      </c>
      <c r="P7" s="4">
        <v>173.33333333333334</v>
      </c>
      <c r="Q7" s="4">
        <v>166.33333333333334</v>
      </c>
    </row>
    <row r="8" spans="1:17" x14ac:dyDescent="0.2">
      <c r="A8" s="1">
        <v>1</v>
      </c>
      <c r="B8">
        <v>26</v>
      </c>
      <c r="C8">
        <v>30</v>
      </c>
      <c r="D8" t="s">
        <v>141</v>
      </c>
      <c r="E8">
        <v>268</v>
      </c>
      <c r="F8">
        <v>94</v>
      </c>
      <c r="G8">
        <v>24</v>
      </c>
      <c r="H8">
        <v>24</v>
      </c>
      <c r="I8">
        <f>Table12[[#This Row],[Avg Migration]]-Table12[[#This Row],[Avg sleep]]</f>
        <v>174</v>
      </c>
      <c r="M8" s="3" t="s">
        <v>16</v>
      </c>
      <c r="N8" s="4">
        <v>147.05555555555554</v>
      </c>
      <c r="O8" s="4">
        <v>184.25</v>
      </c>
      <c r="P8" s="4">
        <v>178.55555555555554</v>
      </c>
      <c r="Q8" s="4">
        <v>171.38333333333333</v>
      </c>
    </row>
    <row r="9" spans="1:17" x14ac:dyDescent="0.2">
      <c r="A9" s="1">
        <v>1</v>
      </c>
      <c r="B9">
        <v>26</v>
      </c>
      <c r="C9">
        <v>30</v>
      </c>
      <c r="D9" t="s">
        <v>140</v>
      </c>
      <c r="E9">
        <v>165</v>
      </c>
      <c r="F9">
        <v>0</v>
      </c>
      <c r="G9">
        <v>24</v>
      </c>
      <c r="H9">
        <v>0</v>
      </c>
      <c r="I9">
        <f>Table12[[#This Row],[Avg Migration]]-Table12[[#This Row],[Avg sleep]]</f>
        <v>165</v>
      </c>
    </row>
    <row r="10" spans="1:17" x14ac:dyDescent="0.2">
      <c r="A10" s="1">
        <v>1</v>
      </c>
      <c r="B10">
        <v>26</v>
      </c>
      <c r="C10">
        <v>30</v>
      </c>
      <c r="D10" t="s">
        <v>146</v>
      </c>
      <c r="E10">
        <v>430</v>
      </c>
      <c r="F10">
        <v>251</v>
      </c>
      <c r="G10">
        <v>24</v>
      </c>
      <c r="H10">
        <v>24</v>
      </c>
      <c r="I10">
        <f>Table12[[#This Row],[Avg Migration]]-Table12[[#This Row],[Avg sleep]]</f>
        <v>179</v>
      </c>
      <c r="M10" s="2" t="s">
        <v>153</v>
      </c>
      <c r="N10" s="2" t="s">
        <v>15</v>
      </c>
    </row>
    <row r="11" spans="1:17" x14ac:dyDescent="0.2">
      <c r="A11" s="1">
        <v>1</v>
      </c>
      <c r="B11">
        <v>26</v>
      </c>
      <c r="C11">
        <v>40</v>
      </c>
      <c r="D11" t="s">
        <v>141</v>
      </c>
      <c r="E11">
        <v>241</v>
      </c>
      <c r="F11">
        <v>58</v>
      </c>
      <c r="G11">
        <v>24</v>
      </c>
      <c r="H11">
        <v>24</v>
      </c>
      <c r="I11">
        <f>Table12[[#This Row],[Avg Migration]]-Table12[[#This Row],[Avg sleep]]</f>
        <v>183</v>
      </c>
      <c r="M11" s="2" t="s">
        <v>17</v>
      </c>
      <c r="N11" t="s">
        <v>140</v>
      </c>
      <c r="O11" t="s">
        <v>141</v>
      </c>
      <c r="P11" t="s">
        <v>146</v>
      </c>
      <c r="Q11" t="s">
        <v>16</v>
      </c>
    </row>
    <row r="12" spans="1:17" x14ac:dyDescent="0.2">
      <c r="A12" s="1">
        <v>1</v>
      </c>
      <c r="B12">
        <v>26</v>
      </c>
      <c r="C12">
        <v>40</v>
      </c>
      <c r="D12" t="s">
        <v>140</v>
      </c>
      <c r="E12">
        <v>148</v>
      </c>
      <c r="F12">
        <v>0</v>
      </c>
      <c r="G12">
        <v>24</v>
      </c>
      <c r="H12">
        <v>0</v>
      </c>
      <c r="I12">
        <f>Table12[[#This Row],[Avg Migration]]-Table12[[#This Row],[Avg sleep]]</f>
        <v>148</v>
      </c>
      <c r="M12" s="3">
        <v>0</v>
      </c>
      <c r="N12" s="4">
        <v>710</v>
      </c>
      <c r="O12" s="4">
        <v>2268</v>
      </c>
      <c r="P12" s="4">
        <v>1706</v>
      </c>
      <c r="Q12" s="4">
        <v>4684</v>
      </c>
    </row>
    <row r="13" spans="1:17" x14ac:dyDescent="0.2">
      <c r="A13" s="1">
        <v>1</v>
      </c>
      <c r="B13">
        <v>26</v>
      </c>
      <c r="C13">
        <v>40</v>
      </c>
      <c r="D13" t="s">
        <v>146</v>
      </c>
      <c r="E13">
        <v>404</v>
      </c>
      <c r="F13">
        <v>228</v>
      </c>
      <c r="G13">
        <v>24</v>
      </c>
      <c r="H13">
        <v>24</v>
      </c>
      <c r="I13">
        <f>Table12[[#This Row],[Avg Migration]]-Table12[[#This Row],[Avg sleep]]</f>
        <v>176</v>
      </c>
      <c r="M13" s="3">
        <v>10</v>
      </c>
      <c r="N13" s="4">
        <v>598</v>
      </c>
      <c r="O13" s="4">
        <v>1020</v>
      </c>
      <c r="P13" s="4">
        <v>1817</v>
      </c>
      <c r="Q13" s="4">
        <v>3435</v>
      </c>
    </row>
    <row r="14" spans="1:17" x14ac:dyDescent="0.2">
      <c r="A14" s="1">
        <v>2</v>
      </c>
      <c r="B14">
        <v>26</v>
      </c>
      <c r="C14">
        <v>10</v>
      </c>
      <c r="D14" t="s">
        <v>141</v>
      </c>
      <c r="E14">
        <v>225</v>
      </c>
      <c r="F14">
        <v>50</v>
      </c>
      <c r="G14">
        <v>22</v>
      </c>
      <c r="H14">
        <v>22</v>
      </c>
      <c r="I14">
        <f>Table12[[#This Row],[Avg Migration]]-Table12[[#This Row],[Avg sleep]]</f>
        <v>175</v>
      </c>
      <c r="M14" s="3">
        <v>20</v>
      </c>
      <c r="N14" s="4">
        <v>465</v>
      </c>
      <c r="O14" s="4">
        <v>1005</v>
      </c>
      <c r="P14" s="4">
        <v>1334</v>
      </c>
      <c r="Q14" s="4">
        <v>2804</v>
      </c>
    </row>
    <row r="15" spans="1:17" x14ac:dyDescent="0.2">
      <c r="A15" s="1">
        <v>2</v>
      </c>
      <c r="B15">
        <v>26</v>
      </c>
      <c r="C15">
        <v>10</v>
      </c>
      <c r="D15" t="s">
        <v>140</v>
      </c>
      <c r="E15">
        <v>156</v>
      </c>
      <c r="F15">
        <v>0</v>
      </c>
      <c r="G15">
        <v>22</v>
      </c>
      <c r="H15">
        <v>0</v>
      </c>
      <c r="I15">
        <f>Table12[[#This Row],[Avg Migration]]-Table12[[#This Row],[Avg sleep]]</f>
        <v>156</v>
      </c>
      <c r="M15" s="3">
        <v>30</v>
      </c>
      <c r="N15" s="4">
        <v>441</v>
      </c>
      <c r="O15" s="4">
        <v>769</v>
      </c>
      <c r="P15" s="4">
        <v>1326</v>
      </c>
      <c r="Q15" s="4">
        <v>2536</v>
      </c>
    </row>
    <row r="16" spans="1:17" x14ac:dyDescent="0.2">
      <c r="A16" s="1">
        <v>2</v>
      </c>
      <c r="B16">
        <v>26</v>
      </c>
      <c r="C16">
        <v>10</v>
      </c>
      <c r="D16" t="s">
        <v>146</v>
      </c>
      <c r="E16">
        <v>459</v>
      </c>
      <c r="F16">
        <v>284</v>
      </c>
      <c r="G16">
        <v>22</v>
      </c>
      <c r="H16">
        <v>22</v>
      </c>
      <c r="I16">
        <f>Table12[[#This Row],[Avg Migration]]-Table12[[#This Row],[Avg sleep]]</f>
        <v>175</v>
      </c>
      <c r="M16" s="3">
        <v>40</v>
      </c>
      <c r="N16" s="4">
        <v>433</v>
      </c>
      <c r="O16" s="4">
        <v>696</v>
      </c>
      <c r="P16" s="4">
        <v>1235</v>
      </c>
      <c r="Q16" s="4">
        <v>2364</v>
      </c>
    </row>
    <row r="17" spans="1:17" x14ac:dyDescent="0.2">
      <c r="A17" s="1">
        <v>2</v>
      </c>
      <c r="B17">
        <v>26</v>
      </c>
      <c r="C17">
        <v>20</v>
      </c>
      <c r="D17" t="s">
        <v>141</v>
      </c>
      <c r="E17">
        <v>264</v>
      </c>
      <c r="F17">
        <v>63</v>
      </c>
      <c r="G17">
        <v>24</v>
      </c>
      <c r="H17">
        <v>24</v>
      </c>
      <c r="I17">
        <f>Table12[[#This Row],[Avg Migration]]-Table12[[#This Row],[Avg sleep]]</f>
        <v>201</v>
      </c>
      <c r="M17" s="3" t="s">
        <v>16</v>
      </c>
      <c r="N17" s="4">
        <v>2647</v>
      </c>
      <c r="O17" s="4">
        <v>5758</v>
      </c>
      <c r="P17" s="4">
        <v>7418</v>
      </c>
      <c r="Q17" s="4">
        <v>15823</v>
      </c>
    </row>
    <row r="18" spans="1:17" x14ac:dyDescent="0.2">
      <c r="A18" s="1">
        <v>2</v>
      </c>
      <c r="B18">
        <v>26</v>
      </c>
      <c r="C18">
        <v>20</v>
      </c>
      <c r="D18" t="s">
        <v>140</v>
      </c>
      <c r="E18">
        <v>140</v>
      </c>
      <c r="F18">
        <v>0</v>
      </c>
      <c r="G18">
        <v>24</v>
      </c>
      <c r="H18">
        <v>0</v>
      </c>
      <c r="I18">
        <f>Table12[[#This Row],[Avg Migration]]-Table12[[#This Row],[Avg sleep]]</f>
        <v>140</v>
      </c>
    </row>
    <row r="19" spans="1:17" x14ac:dyDescent="0.2">
      <c r="A19" s="1">
        <v>2</v>
      </c>
      <c r="B19">
        <v>26</v>
      </c>
      <c r="C19">
        <v>20</v>
      </c>
      <c r="D19" t="s">
        <v>146</v>
      </c>
      <c r="E19">
        <v>468</v>
      </c>
      <c r="F19">
        <v>299</v>
      </c>
      <c r="G19">
        <v>24</v>
      </c>
      <c r="H19">
        <v>24</v>
      </c>
      <c r="I19">
        <f>Table12[[#This Row],[Avg Migration]]-Table12[[#This Row],[Avg sleep]]</f>
        <v>169</v>
      </c>
    </row>
    <row r="20" spans="1:17" x14ac:dyDescent="0.2">
      <c r="A20" s="1">
        <v>2</v>
      </c>
      <c r="B20">
        <v>26</v>
      </c>
      <c r="C20">
        <v>30</v>
      </c>
      <c r="D20" t="s">
        <v>141</v>
      </c>
      <c r="E20">
        <v>266</v>
      </c>
      <c r="F20">
        <v>91</v>
      </c>
      <c r="G20">
        <v>24</v>
      </c>
      <c r="H20">
        <v>24</v>
      </c>
      <c r="I20">
        <f>Table12[[#This Row],[Avg Migration]]-Table12[[#This Row],[Avg sleep]]</f>
        <v>175</v>
      </c>
      <c r="M20" s="2" t="s">
        <v>154</v>
      </c>
      <c r="N20" s="2" t="s">
        <v>15</v>
      </c>
    </row>
    <row r="21" spans="1:17" x14ac:dyDescent="0.2">
      <c r="A21" s="1">
        <v>2</v>
      </c>
      <c r="B21">
        <v>26</v>
      </c>
      <c r="C21">
        <v>30</v>
      </c>
      <c r="D21" t="s">
        <v>140</v>
      </c>
      <c r="E21">
        <v>134</v>
      </c>
      <c r="F21">
        <v>0</v>
      </c>
      <c r="G21">
        <v>24</v>
      </c>
      <c r="H21">
        <v>0</v>
      </c>
      <c r="I21">
        <f>Table12[[#This Row],[Avg Migration]]-Table12[[#This Row],[Avg sleep]]</f>
        <v>134</v>
      </c>
      <c r="M21" s="2" t="s">
        <v>17</v>
      </c>
      <c r="N21" t="s">
        <v>140</v>
      </c>
      <c r="O21" t="s">
        <v>141</v>
      </c>
      <c r="P21" t="s">
        <v>146</v>
      </c>
      <c r="Q21" t="s">
        <v>16</v>
      </c>
    </row>
    <row r="22" spans="1:17" x14ac:dyDescent="0.2">
      <c r="A22" s="1">
        <v>2</v>
      </c>
      <c r="B22">
        <v>26</v>
      </c>
      <c r="C22">
        <v>30</v>
      </c>
      <c r="D22" t="s">
        <v>146</v>
      </c>
      <c r="E22">
        <v>434</v>
      </c>
      <c r="F22">
        <v>260</v>
      </c>
      <c r="G22">
        <v>24</v>
      </c>
      <c r="H22">
        <v>24</v>
      </c>
      <c r="I22">
        <f>Table12[[#This Row],[Avg Migration]]-Table12[[#This Row],[Avg sleep]]</f>
        <v>174</v>
      </c>
      <c r="M22" s="3">
        <v>0</v>
      </c>
      <c r="N22" s="4">
        <v>0</v>
      </c>
      <c r="O22" s="4">
        <v>40.700000000000003</v>
      </c>
      <c r="P22" s="4">
        <v>163</v>
      </c>
      <c r="Q22" s="4">
        <v>61.1</v>
      </c>
    </row>
    <row r="23" spans="1:17" x14ac:dyDescent="0.2">
      <c r="A23" s="1">
        <v>2</v>
      </c>
      <c r="B23">
        <v>26</v>
      </c>
      <c r="C23">
        <v>40</v>
      </c>
      <c r="D23" t="s">
        <v>141</v>
      </c>
      <c r="E23">
        <v>236</v>
      </c>
      <c r="F23">
        <v>56</v>
      </c>
      <c r="G23">
        <v>24</v>
      </c>
      <c r="H23">
        <v>24</v>
      </c>
      <c r="I23">
        <f>Table12[[#This Row],[Avg Migration]]-Table12[[#This Row],[Avg sleep]]</f>
        <v>180</v>
      </c>
      <c r="M23" s="3">
        <v>10</v>
      </c>
      <c r="N23" s="4">
        <v>0</v>
      </c>
      <c r="O23" s="4">
        <v>70.5</v>
      </c>
      <c r="P23" s="4">
        <v>272.25</v>
      </c>
      <c r="Q23" s="4">
        <v>114.25</v>
      </c>
    </row>
    <row r="24" spans="1:17" x14ac:dyDescent="0.2">
      <c r="A24" s="1">
        <v>2</v>
      </c>
      <c r="B24">
        <v>26</v>
      </c>
      <c r="C24">
        <v>40</v>
      </c>
      <c r="D24" t="s">
        <v>140</v>
      </c>
      <c r="E24">
        <v>148</v>
      </c>
      <c r="F24">
        <v>0</v>
      </c>
      <c r="G24">
        <v>24</v>
      </c>
      <c r="H24">
        <v>0</v>
      </c>
      <c r="I24">
        <f>Table12[[#This Row],[Avg Migration]]-Table12[[#This Row],[Avg sleep]]</f>
        <v>148</v>
      </c>
      <c r="M24" s="3">
        <v>20</v>
      </c>
      <c r="N24" s="4">
        <v>0</v>
      </c>
      <c r="O24" s="4">
        <v>64.75</v>
      </c>
      <c r="P24" s="4">
        <v>261</v>
      </c>
      <c r="Q24" s="4">
        <v>104.2</v>
      </c>
    </row>
    <row r="25" spans="1:17" x14ac:dyDescent="0.2">
      <c r="A25" s="1">
        <v>2</v>
      </c>
      <c r="B25">
        <v>26</v>
      </c>
      <c r="C25">
        <v>40</v>
      </c>
      <c r="D25" t="s">
        <v>146</v>
      </c>
      <c r="E25">
        <v>417</v>
      </c>
      <c r="F25">
        <v>246</v>
      </c>
      <c r="G25">
        <v>24</v>
      </c>
      <c r="H25">
        <v>24</v>
      </c>
      <c r="I25">
        <f>Table12[[#This Row],[Avg Migration]]-Table12[[#This Row],[Avg sleep]]</f>
        <v>171</v>
      </c>
      <c r="M25" s="3">
        <v>30</v>
      </c>
      <c r="N25" s="4">
        <v>0</v>
      </c>
      <c r="O25" s="4">
        <v>78.666666666666671</v>
      </c>
      <c r="P25" s="4">
        <v>267.33333333333331</v>
      </c>
      <c r="Q25" s="4">
        <v>115.33333333333333</v>
      </c>
    </row>
    <row r="26" spans="1:17" x14ac:dyDescent="0.2">
      <c r="A26" s="1">
        <v>3</v>
      </c>
      <c r="B26">
        <v>26</v>
      </c>
      <c r="C26">
        <v>10</v>
      </c>
      <c r="D26" t="s">
        <v>141</v>
      </c>
      <c r="E26">
        <v>254</v>
      </c>
      <c r="F26">
        <v>74</v>
      </c>
      <c r="G26">
        <v>22</v>
      </c>
      <c r="H26">
        <v>22</v>
      </c>
      <c r="I26">
        <f>Table12[[#This Row],[Avg Migration]]-Table12[[#This Row],[Avg sleep]]</f>
        <v>180</v>
      </c>
      <c r="M26" s="3">
        <v>40</v>
      </c>
      <c r="N26" s="4">
        <v>0</v>
      </c>
      <c r="O26" s="4">
        <v>50.666666666666664</v>
      </c>
      <c r="P26" s="4">
        <v>238.33333333333334</v>
      </c>
      <c r="Q26" s="4">
        <v>96.333333333333329</v>
      </c>
    </row>
    <row r="27" spans="1:17" x14ac:dyDescent="0.2">
      <c r="A27" s="1">
        <v>3</v>
      </c>
      <c r="B27">
        <v>26</v>
      </c>
      <c r="C27">
        <v>10</v>
      </c>
      <c r="D27" t="s">
        <v>140</v>
      </c>
      <c r="E27">
        <v>143</v>
      </c>
      <c r="F27">
        <v>0</v>
      </c>
      <c r="G27">
        <v>22</v>
      </c>
      <c r="H27">
        <v>0</v>
      </c>
      <c r="I27">
        <f>Table12[[#This Row],[Avg Migration]]-Table12[[#This Row],[Avg sleep]]</f>
        <v>143</v>
      </c>
      <c r="M27" s="3" t="s">
        <v>16</v>
      </c>
      <c r="N27" s="4">
        <v>0</v>
      </c>
      <c r="O27" s="4">
        <v>55.666666666666664</v>
      </c>
      <c r="P27" s="4">
        <v>233.55555555555554</v>
      </c>
      <c r="Q27" s="4">
        <v>92.333333333333329</v>
      </c>
    </row>
    <row r="28" spans="1:17" x14ac:dyDescent="0.2">
      <c r="A28" s="1">
        <v>3</v>
      </c>
      <c r="B28">
        <v>26</v>
      </c>
      <c r="C28">
        <v>10</v>
      </c>
      <c r="D28" t="s">
        <v>146</v>
      </c>
      <c r="E28">
        <v>440</v>
      </c>
      <c r="F28">
        <v>256</v>
      </c>
      <c r="G28">
        <v>22</v>
      </c>
      <c r="H28">
        <v>22</v>
      </c>
      <c r="I28">
        <f>Table12[[#This Row],[Avg Migration]]-Table12[[#This Row],[Avg sleep]]</f>
        <v>184</v>
      </c>
    </row>
    <row r="29" spans="1:17" x14ac:dyDescent="0.2">
      <c r="A29" s="1">
        <v>3</v>
      </c>
      <c r="B29">
        <v>26</v>
      </c>
      <c r="C29">
        <v>20</v>
      </c>
      <c r="D29" t="s">
        <v>141</v>
      </c>
      <c r="E29">
        <v>254</v>
      </c>
      <c r="F29">
        <v>76</v>
      </c>
      <c r="G29">
        <v>24</v>
      </c>
      <c r="H29">
        <v>24</v>
      </c>
      <c r="I29">
        <f>Table12[[#This Row],[Avg Migration]]-Table12[[#This Row],[Avg sleep]]</f>
        <v>178</v>
      </c>
    </row>
    <row r="30" spans="1:17" x14ac:dyDescent="0.2">
      <c r="A30" s="1">
        <v>3</v>
      </c>
      <c r="B30">
        <v>26</v>
      </c>
      <c r="C30">
        <v>20</v>
      </c>
      <c r="D30" t="s">
        <v>140</v>
      </c>
      <c r="E30">
        <v>166</v>
      </c>
      <c r="F30">
        <v>0</v>
      </c>
      <c r="G30">
        <v>24</v>
      </c>
      <c r="H30">
        <v>0</v>
      </c>
      <c r="I30">
        <f>Table12[[#This Row],[Avg Migration]]-Table12[[#This Row],[Avg sleep]]</f>
        <v>166</v>
      </c>
    </row>
    <row r="31" spans="1:17" x14ac:dyDescent="0.2">
      <c r="A31" s="1">
        <v>3</v>
      </c>
      <c r="B31">
        <v>26</v>
      </c>
      <c r="C31">
        <v>20</v>
      </c>
      <c r="D31" t="s">
        <v>146</v>
      </c>
      <c r="E31">
        <v>403</v>
      </c>
      <c r="F31">
        <v>231</v>
      </c>
      <c r="G31">
        <v>24</v>
      </c>
      <c r="H31">
        <v>24</v>
      </c>
      <c r="I31">
        <f>Table12[[#This Row],[Avg Migration]]-Table12[[#This Row],[Avg sleep]]</f>
        <v>172</v>
      </c>
    </row>
    <row r="32" spans="1:17" x14ac:dyDescent="0.2">
      <c r="A32" s="1">
        <v>3</v>
      </c>
      <c r="B32">
        <v>26</v>
      </c>
      <c r="C32">
        <v>30</v>
      </c>
      <c r="D32" t="s">
        <v>141</v>
      </c>
      <c r="E32">
        <v>235</v>
      </c>
      <c r="F32">
        <v>51</v>
      </c>
      <c r="G32">
        <v>24</v>
      </c>
      <c r="H32">
        <v>24</v>
      </c>
      <c r="I32">
        <f>Table12[[#This Row],[Avg Migration]]-Table12[[#This Row],[Avg sleep]]</f>
        <v>184</v>
      </c>
    </row>
    <row r="33" spans="1:9" x14ac:dyDescent="0.2">
      <c r="A33" s="1">
        <v>3</v>
      </c>
      <c r="B33">
        <v>26</v>
      </c>
      <c r="C33">
        <v>30</v>
      </c>
      <c r="D33" t="s">
        <v>140</v>
      </c>
      <c r="E33">
        <v>142</v>
      </c>
      <c r="F33">
        <v>0</v>
      </c>
      <c r="G33">
        <v>24</v>
      </c>
      <c r="H33">
        <v>0</v>
      </c>
      <c r="I33">
        <f>Table12[[#This Row],[Avg Migration]]-Table12[[#This Row],[Avg sleep]]</f>
        <v>142</v>
      </c>
    </row>
    <row r="34" spans="1:9" x14ac:dyDescent="0.2">
      <c r="A34" s="1">
        <v>3</v>
      </c>
      <c r="B34">
        <v>26</v>
      </c>
      <c r="C34">
        <v>30</v>
      </c>
      <c r="D34" t="s">
        <v>146</v>
      </c>
      <c r="E34">
        <v>462</v>
      </c>
      <c r="F34">
        <v>291</v>
      </c>
      <c r="G34">
        <v>24</v>
      </c>
      <c r="H34">
        <v>24</v>
      </c>
      <c r="I34">
        <f>Table12[[#This Row],[Avg Migration]]-Table12[[#This Row],[Avg sleep]]</f>
        <v>171</v>
      </c>
    </row>
    <row r="35" spans="1:9" x14ac:dyDescent="0.2">
      <c r="A35" s="1">
        <v>3</v>
      </c>
      <c r="B35">
        <v>26</v>
      </c>
      <c r="C35">
        <v>40</v>
      </c>
      <c r="D35" t="s">
        <v>141</v>
      </c>
      <c r="E35">
        <v>219</v>
      </c>
      <c r="F35">
        <v>38</v>
      </c>
      <c r="G35">
        <v>24</v>
      </c>
      <c r="H35">
        <v>24</v>
      </c>
      <c r="I35">
        <f>Table12[[#This Row],[Avg Migration]]-Table12[[#This Row],[Avg sleep]]</f>
        <v>181</v>
      </c>
    </row>
    <row r="36" spans="1:9" x14ac:dyDescent="0.2">
      <c r="A36" s="1">
        <v>3</v>
      </c>
      <c r="B36">
        <v>26</v>
      </c>
      <c r="C36">
        <v>40</v>
      </c>
      <c r="D36" t="s">
        <v>140</v>
      </c>
      <c r="E36">
        <v>137</v>
      </c>
      <c r="F36">
        <v>0</v>
      </c>
      <c r="G36">
        <v>24</v>
      </c>
      <c r="H36">
        <v>0</v>
      </c>
      <c r="I36">
        <f>Table12[[#This Row],[Avg Migration]]-Table12[[#This Row],[Avg sleep]]</f>
        <v>137</v>
      </c>
    </row>
    <row r="37" spans="1:9" x14ac:dyDescent="0.2">
      <c r="A37" s="1">
        <v>3</v>
      </c>
      <c r="B37">
        <v>26</v>
      </c>
      <c r="C37">
        <v>40</v>
      </c>
      <c r="D37" t="s">
        <v>146</v>
      </c>
      <c r="E37">
        <v>414</v>
      </c>
      <c r="F37">
        <v>241</v>
      </c>
      <c r="G37">
        <v>24</v>
      </c>
      <c r="H37">
        <v>24</v>
      </c>
      <c r="I37">
        <f>Table12[[#This Row],[Avg Migration]]-Table12[[#This Row],[Avg sleep]]</f>
        <v>173</v>
      </c>
    </row>
    <row r="38" spans="1:9" x14ac:dyDescent="0.2">
      <c r="A38" s="1">
        <v>4</v>
      </c>
      <c r="B38">
        <v>26</v>
      </c>
      <c r="C38">
        <v>10</v>
      </c>
      <c r="D38" t="s">
        <v>141</v>
      </c>
      <c r="E38">
        <v>280</v>
      </c>
      <c r="F38">
        <v>77</v>
      </c>
      <c r="G38">
        <v>22</v>
      </c>
      <c r="H38">
        <v>22</v>
      </c>
      <c r="I38">
        <f>Table12[[#This Row],[Avg Migration]]-Table12[[#This Row],[Avg sleep]]</f>
        <v>203</v>
      </c>
    </row>
    <row r="39" spans="1:9" x14ac:dyDescent="0.2">
      <c r="A39" s="1">
        <v>4</v>
      </c>
      <c r="B39">
        <v>26</v>
      </c>
      <c r="C39">
        <v>10</v>
      </c>
      <c r="D39" t="s">
        <v>140</v>
      </c>
      <c r="E39">
        <v>148</v>
      </c>
      <c r="F39">
        <v>0</v>
      </c>
      <c r="G39">
        <v>22</v>
      </c>
      <c r="H39">
        <v>0</v>
      </c>
      <c r="I39">
        <f>Table12[[#This Row],[Avg Migration]]-Table12[[#This Row],[Avg sleep]]</f>
        <v>148</v>
      </c>
    </row>
    <row r="40" spans="1:9" x14ac:dyDescent="0.2">
      <c r="A40" s="1">
        <v>4</v>
      </c>
      <c r="B40">
        <v>26</v>
      </c>
      <c r="C40">
        <v>10</v>
      </c>
      <c r="D40" t="s">
        <v>146</v>
      </c>
      <c r="E40">
        <v>466</v>
      </c>
      <c r="F40">
        <v>279</v>
      </c>
      <c r="G40">
        <v>22</v>
      </c>
      <c r="H40">
        <v>22</v>
      </c>
      <c r="I40">
        <f>Table12[[#This Row],[Avg Migration]]-Table12[[#This Row],[Avg sleep]]</f>
        <v>187</v>
      </c>
    </row>
    <row r="41" spans="1:9" x14ac:dyDescent="0.2">
      <c r="A41" s="1">
        <v>4</v>
      </c>
      <c r="B41">
        <v>26</v>
      </c>
      <c r="C41">
        <v>20</v>
      </c>
      <c r="D41" t="s">
        <v>141</v>
      </c>
      <c r="E41">
        <v>251</v>
      </c>
      <c r="F41">
        <v>69</v>
      </c>
      <c r="G41">
        <v>24</v>
      </c>
      <c r="H41">
        <v>24</v>
      </c>
      <c r="I41">
        <f>Table12[[#This Row],[Avg Migration]]-Table12[[#This Row],[Avg sleep]]</f>
        <v>182</v>
      </c>
    </row>
    <row r="42" spans="1:9" x14ac:dyDescent="0.2">
      <c r="A42" s="1">
        <v>1</v>
      </c>
      <c r="B42">
        <v>27</v>
      </c>
      <c r="C42">
        <v>0</v>
      </c>
      <c r="D42" t="s">
        <v>141</v>
      </c>
      <c r="E42">
        <v>267</v>
      </c>
      <c r="F42">
        <v>84</v>
      </c>
      <c r="G42">
        <v>20</v>
      </c>
      <c r="H42">
        <v>20</v>
      </c>
      <c r="I42" s="4">
        <f>Table12[[#This Row],[Avg Migration]]-Table12[[#This Row],[Avg sleep]]</f>
        <v>183</v>
      </c>
    </row>
    <row r="43" spans="1:9" x14ac:dyDescent="0.2">
      <c r="A43" s="1">
        <v>1</v>
      </c>
      <c r="B43">
        <v>27</v>
      </c>
      <c r="C43">
        <v>0</v>
      </c>
      <c r="D43" t="s">
        <v>140</v>
      </c>
      <c r="E43">
        <v>153</v>
      </c>
      <c r="F43">
        <v>0</v>
      </c>
      <c r="G43">
        <v>20</v>
      </c>
      <c r="H43">
        <v>0</v>
      </c>
      <c r="I43" s="4">
        <f>Table12[[#This Row],[Avg Migration]]-Table12[[#This Row],[Avg sleep]]</f>
        <v>153</v>
      </c>
    </row>
    <row r="44" spans="1:9" x14ac:dyDescent="0.2">
      <c r="A44" s="1">
        <v>2</v>
      </c>
      <c r="B44">
        <v>27</v>
      </c>
      <c r="C44">
        <v>0</v>
      </c>
      <c r="D44" t="s">
        <v>141</v>
      </c>
      <c r="E44">
        <v>259</v>
      </c>
      <c r="F44">
        <v>77</v>
      </c>
      <c r="G44">
        <v>20</v>
      </c>
      <c r="H44">
        <v>20</v>
      </c>
      <c r="I44" s="4">
        <f>Table12[[#This Row],[Avg Migration]]-Table12[[#This Row],[Avg sleep]]</f>
        <v>182</v>
      </c>
    </row>
    <row r="45" spans="1:9" x14ac:dyDescent="0.2">
      <c r="A45" s="1">
        <v>2</v>
      </c>
      <c r="B45">
        <v>27</v>
      </c>
      <c r="C45">
        <v>0</v>
      </c>
      <c r="D45" t="s">
        <v>140</v>
      </c>
      <c r="E45">
        <v>150</v>
      </c>
      <c r="F45">
        <v>0</v>
      </c>
      <c r="G45">
        <v>20</v>
      </c>
      <c r="H45">
        <v>0</v>
      </c>
      <c r="I45" s="4">
        <f>Table12[[#This Row],[Avg Migration]]-Table12[[#This Row],[Avg sleep]]</f>
        <v>150</v>
      </c>
    </row>
    <row r="46" spans="1:9" x14ac:dyDescent="0.2">
      <c r="A46" s="1">
        <v>3</v>
      </c>
      <c r="B46">
        <v>27</v>
      </c>
      <c r="C46">
        <v>0</v>
      </c>
      <c r="D46" t="s">
        <v>141</v>
      </c>
      <c r="E46">
        <v>215</v>
      </c>
      <c r="F46">
        <v>36</v>
      </c>
      <c r="G46">
        <v>20</v>
      </c>
      <c r="H46">
        <v>20</v>
      </c>
      <c r="I46" s="4">
        <f>Table12[[#This Row],[Avg Migration]]-Table12[[#This Row],[Avg sleep]]</f>
        <v>179</v>
      </c>
    </row>
    <row r="47" spans="1:9" x14ac:dyDescent="0.2">
      <c r="A47" s="1">
        <v>3</v>
      </c>
      <c r="B47">
        <v>27</v>
      </c>
      <c r="C47">
        <v>0</v>
      </c>
      <c r="D47" t="s">
        <v>140</v>
      </c>
      <c r="E47">
        <v>131</v>
      </c>
      <c r="F47">
        <v>0</v>
      </c>
      <c r="G47">
        <v>20</v>
      </c>
      <c r="H47">
        <v>0</v>
      </c>
      <c r="I47" s="4">
        <f>Table12[[#This Row],[Avg Migration]]-Table12[[#This Row],[Avg sleep]]</f>
        <v>131</v>
      </c>
    </row>
    <row r="48" spans="1:9" x14ac:dyDescent="0.2">
      <c r="A48" s="1">
        <v>4</v>
      </c>
      <c r="B48">
        <v>27</v>
      </c>
      <c r="C48">
        <v>0</v>
      </c>
      <c r="D48" t="s">
        <v>141</v>
      </c>
      <c r="E48">
        <v>257</v>
      </c>
      <c r="F48">
        <v>77</v>
      </c>
      <c r="G48">
        <v>20</v>
      </c>
      <c r="H48">
        <v>20</v>
      </c>
      <c r="I48" s="4">
        <f>Table12[[#This Row],[Avg Migration]]-Table12[[#This Row],[Avg sleep]]</f>
        <v>180</v>
      </c>
    </row>
    <row r="49" spans="1:9" x14ac:dyDescent="0.2">
      <c r="A49" s="1">
        <v>4</v>
      </c>
      <c r="B49">
        <v>27</v>
      </c>
      <c r="C49">
        <v>0</v>
      </c>
      <c r="D49" t="s">
        <v>140</v>
      </c>
      <c r="E49">
        <v>140</v>
      </c>
      <c r="F49">
        <v>0</v>
      </c>
      <c r="G49">
        <v>20</v>
      </c>
      <c r="H49">
        <v>0</v>
      </c>
      <c r="I49" s="4">
        <f>Table12[[#This Row],[Avg Migration]]-Table12[[#This Row],[Avg sleep]]</f>
        <v>140</v>
      </c>
    </row>
    <row r="50" spans="1:9" x14ac:dyDescent="0.2">
      <c r="A50" s="1">
        <v>5</v>
      </c>
      <c r="B50">
        <v>27</v>
      </c>
      <c r="C50">
        <v>0</v>
      </c>
      <c r="D50" t="s">
        <v>141</v>
      </c>
      <c r="E50">
        <v>278</v>
      </c>
      <c r="F50">
        <v>90</v>
      </c>
      <c r="G50">
        <v>20</v>
      </c>
      <c r="H50">
        <v>20</v>
      </c>
      <c r="I50" s="4">
        <f>Table12[[#This Row],[Avg Migration]]-Table12[[#This Row],[Avg sleep]]</f>
        <v>188</v>
      </c>
    </row>
    <row r="51" spans="1:9" x14ac:dyDescent="0.2">
      <c r="A51" s="1">
        <v>5</v>
      </c>
      <c r="B51">
        <v>27</v>
      </c>
      <c r="C51">
        <v>0</v>
      </c>
      <c r="D51" t="s">
        <v>140</v>
      </c>
      <c r="E51">
        <v>136</v>
      </c>
      <c r="F51">
        <v>0</v>
      </c>
      <c r="G51">
        <v>20</v>
      </c>
      <c r="H51">
        <v>0</v>
      </c>
      <c r="I51" s="4">
        <f>Table12[[#This Row],[Avg Migration]]-Table12[[#This Row],[Avg sleep]]</f>
        <v>136</v>
      </c>
    </row>
    <row r="52" spans="1:9" x14ac:dyDescent="0.2">
      <c r="A52" s="1">
        <v>1</v>
      </c>
      <c r="B52">
        <v>27</v>
      </c>
      <c r="C52">
        <v>0</v>
      </c>
      <c r="D52" t="s">
        <v>146</v>
      </c>
      <c r="E52">
        <v>345</v>
      </c>
      <c r="F52">
        <v>163</v>
      </c>
      <c r="G52">
        <v>20</v>
      </c>
      <c r="H52">
        <v>20</v>
      </c>
      <c r="I52" s="4">
        <f>Table12[[#This Row],[Avg Migration]]-Table12[[#This Row],[Avg sleep]]</f>
        <v>182</v>
      </c>
    </row>
    <row r="53" spans="1:9" x14ac:dyDescent="0.2">
      <c r="A53" s="1">
        <v>2</v>
      </c>
      <c r="B53">
        <v>27</v>
      </c>
      <c r="C53">
        <v>0</v>
      </c>
      <c r="D53" t="s">
        <v>146</v>
      </c>
      <c r="E53">
        <v>329</v>
      </c>
      <c r="F53">
        <v>155</v>
      </c>
      <c r="G53">
        <v>20</v>
      </c>
      <c r="H53">
        <v>20</v>
      </c>
      <c r="I53" s="4">
        <f>Table12[[#This Row],[Avg Migration]]-Table12[[#This Row],[Avg sleep]]</f>
        <v>174</v>
      </c>
    </row>
    <row r="54" spans="1:9" x14ac:dyDescent="0.2">
      <c r="A54" s="1">
        <v>3</v>
      </c>
      <c r="B54">
        <v>27</v>
      </c>
      <c r="C54">
        <v>0</v>
      </c>
      <c r="D54" t="s">
        <v>146</v>
      </c>
      <c r="E54">
        <v>336</v>
      </c>
      <c r="F54">
        <v>153</v>
      </c>
      <c r="G54">
        <v>20</v>
      </c>
      <c r="H54">
        <v>20</v>
      </c>
      <c r="I54" s="4">
        <f>Table12[[#This Row],[Avg Migration]]-Table12[[#This Row],[Avg sleep]]</f>
        <v>183</v>
      </c>
    </row>
    <row r="55" spans="1:9" x14ac:dyDescent="0.2">
      <c r="A55" s="1">
        <v>4</v>
      </c>
      <c r="B55">
        <v>27</v>
      </c>
      <c r="C55">
        <v>0</v>
      </c>
      <c r="D55" t="s">
        <v>146</v>
      </c>
      <c r="E55">
        <v>329</v>
      </c>
      <c r="F55">
        <v>156</v>
      </c>
      <c r="G55">
        <v>20</v>
      </c>
      <c r="H55">
        <v>20</v>
      </c>
      <c r="I55" s="4">
        <f>Table12[[#This Row],[Avg Migration]]-Table12[[#This Row],[Avg sleep]]</f>
        <v>173</v>
      </c>
    </row>
    <row r="56" spans="1:9" x14ac:dyDescent="0.2">
      <c r="A56" s="1">
        <v>5</v>
      </c>
      <c r="B56">
        <v>27</v>
      </c>
      <c r="C56">
        <v>0</v>
      </c>
      <c r="D56" t="s">
        <v>146</v>
      </c>
      <c r="E56">
        <v>367</v>
      </c>
      <c r="F56">
        <v>188</v>
      </c>
      <c r="G56">
        <v>20</v>
      </c>
      <c r="H56">
        <v>20</v>
      </c>
      <c r="I56" s="4">
        <f>Table12[[#This Row],[Avg Migration]]-Table12[[#This Row],[Avg sleep]]</f>
        <v>179</v>
      </c>
    </row>
    <row r="57" spans="1:9" x14ac:dyDescent="0.2">
      <c r="A57" s="1">
        <v>1</v>
      </c>
      <c r="B57">
        <v>27</v>
      </c>
      <c r="C57">
        <v>0</v>
      </c>
      <c r="D57" t="s">
        <v>141</v>
      </c>
      <c r="E57">
        <v>202</v>
      </c>
      <c r="F57">
        <v>11</v>
      </c>
      <c r="G57">
        <v>20</v>
      </c>
      <c r="H57">
        <v>20</v>
      </c>
      <c r="I57" s="4">
        <f>Table12[[#This Row],[Avg Migration]]-Table12[[#This Row],[Avg sleep]]</f>
        <v>191</v>
      </c>
    </row>
    <row r="58" spans="1:9" x14ac:dyDescent="0.2">
      <c r="A58" s="1">
        <v>2</v>
      </c>
      <c r="B58">
        <v>27</v>
      </c>
      <c r="C58">
        <v>0</v>
      </c>
      <c r="D58" t="s">
        <v>141</v>
      </c>
      <c r="E58">
        <v>200</v>
      </c>
      <c r="F58">
        <v>14</v>
      </c>
      <c r="G58">
        <v>20</v>
      </c>
      <c r="H58">
        <v>20</v>
      </c>
      <c r="I58" s="4">
        <f>Table12[[#This Row],[Avg Migration]]-Table12[[#This Row],[Avg sleep]]</f>
        <v>186</v>
      </c>
    </row>
    <row r="59" spans="1:9" x14ac:dyDescent="0.2">
      <c r="A59" s="1">
        <v>3</v>
      </c>
      <c r="B59">
        <v>27</v>
      </c>
      <c r="C59">
        <v>0</v>
      </c>
      <c r="D59" t="s">
        <v>141</v>
      </c>
      <c r="E59">
        <v>201</v>
      </c>
      <c r="F59">
        <v>10</v>
      </c>
      <c r="G59">
        <v>20</v>
      </c>
      <c r="H59">
        <v>20</v>
      </c>
      <c r="I59" s="4">
        <f>Table12[[#This Row],[Avg Migration]]-Table12[[#This Row],[Avg sleep]]</f>
        <v>191</v>
      </c>
    </row>
    <row r="60" spans="1:9" x14ac:dyDescent="0.2">
      <c r="A60" s="1">
        <v>4</v>
      </c>
      <c r="B60">
        <v>27</v>
      </c>
      <c r="C60">
        <v>0</v>
      </c>
      <c r="D60" t="s">
        <v>141</v>
      </c>
      <c r="E60">
        <v>190</v>
      </c>
      <c r="F60">
        <v>3</v>
      </c>
      <c r="G60">
        <v>20</v>
      </c>
      <c r="H60">
        <v>20</v>
      </c>
      <c r="I60" s="4">
        <f>Table12[[#This Row],[Avg Migration]]-Table12[[#This Row],[Avg sleep]]</f>
        <v>187</v>
      </c>
    </row>
    <row r="61" spans="1:9" x14ac:dyDescent="0.2">
      <c r="A61" s="1">
        <v>5</v>
      </c>
      <c r="B61">
        <v>27</v>
      </c>
      <c r="C61">
        <v>0</v>
      </c>
      <c r="D61" t="s">
        <v>141</v>
      </c>
      <c r="E61">
        <v>199</v>
      </c>
      <c r="F61">
        <v>5</v>
      </c>
      <c r="G61">
        <v>20</v>
      </c>
      <c r="H61">
        <v>20</v>
      </c>
      <c r="I61" s="4">
        <f>Table12[[#This Row],[Avg Migration]]-Table12[[#This Row],[Avg sleep]]</f>
        <v>194</v>
      </c>
    </row>
    <row r="62" spans="1:9" x14ac:dyDescent="0.2">
      <c r="B62" s="1"/>
    </row>
    <row r="63" spans="1:9" x14ac:dyDescent="0.2">
      <c r="B63" s="1"/>
    </row>
    <row r="64" spans="1:9" x14ac:dyDescent="0.2">
      <c r="B64" s="1"/>
    </row>
    <row r="65" spans="2:2" x14ac:dyDescent="0.2">
      <c r="B65" s="1"/>
    </row>
    <row r="66" spans="2:2" x14ac:dyDescent="0.2">
      <c r="B66" s="1"/>
    </row>
  </sheetData>
  <pageMargins left="0.7" right="0.7" top="0.75" bottom="0.75" header="0.3" footer="0.3"/>
  <drawing r:id="rId4"/>
  <tableParts count="1">
    <tablePart r:id="rId5"/>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00348-2065-434B-8F72-F39568324200}">
  <dimension ref="A1:O96"/>
  <sheetViews>
    <sheetView workbookViewId="0">
      <selection activeCell="U112" activeCellId="1" sqref="E28 U112"/>
    </sheetView>
  </sheetViews>
  <sheetFormatPr baseColWidth="10" defaultRowHeight="16" x14ac:dyDescent="0.2"/>
  <cols>
    <col min="5" max="5" width="29.1640625" customWidth="1"/>
    <col min="6" max="6" width="19.33203125" customWidth="1"/>
    <col min="11" max="11" width="16.33203125" bestFit="1" customWidth="1"/>
    <col min="12" max="12" width="15.5" bestFit="1" customWidth="1"/>
    <col min="13" max="13" width="9.1640625" bestFit="1" customWidth="1"/>
    <col min="14" max="14" width="7.83203125" bestFit="1" customWidth="1"/>
    <col min="15" max="15" width="12.83203125" bestFit="1" customWidth="1"/>
  </cols>
  <sheetData>
    <row r="1" spans="1:15" x14ac:dyDescent="0.2">
      <c r="A1" t="s">
        <v>23</v>
      </c>
      <c r="B1" t="s">
        <v>110</v>
      </c>
      <c r="C1" t="s">
        <v>196</v>
      </c>
      <c r="D1" t="s">
        <v>111</v>
      </c>
      <c r="E1" t="s">
        <v>200</v>
      </c>
      <c r="F1" t="s">
        <v>201</v>
      </c>
      <c r="G1" s="5" t="s">
        <v>202</v>
      </c>
      <c r="K1" s="2" t="s">
        <v>203</v>
      </c>
      <c r="L1" s="2" t="s">
        <v>15</v>
      </c>
    </row>
    <row r="2" spans="1:15" hidden="1" x14ac:dyDescent="0.2">
      <c r="A2">
        <v>1</v>
      </c>
      <c r="B2">
        <v>27</v>
      </c>
      <c r="C2">
        <v>20</v>
      </c>
      <c r="D2" t="s">
        <v>141</v>
      </c>
      <c r="E2">
        <v>0</v>
      </c>
      <c r="F2">
        <v>0</v>
      </c>
      <c r="G2" s="5">
        <f>Table17[[#This Row],[Average Migration time]]-Table17[[#This Row],[Average sleep time]]</f>
        <v>0</v>
      </c>
      <c r="K2" s="2" t="s">
        <v>17</v>
      </c>
      <c r="L2" t="s">
        <v>140</v>
      </c>
      <c r="M2" t="s">
        <v>141</v>
      </c>
      <c r="N2" t="s">
        <v>146</v>
      </c>
      <c r="O2" t="s">
        <v>16</v>
      </c>
    </row>
    <row r="3" spans="1:15" hidden="1" x14ac:dyDescent="0.2">
      <c r="A3">
        <v>1</v>
      </c>
      <c r="B3">
        <v>27</v>
      </c>
      <c r="C3">
        <v>20</v>
      </c>
      <c r="D3" t="s">
        <v>140</v>
      </c>
      <c r="E3">
        <v>0</v>
      </c>
      <c r="F3">
        <v>0</v>
      </c>
      <c r="G3" s="5">
        <f>Table17[[#This Row],[Average Migration time]]-Table17[[#This Row],[Average sleep time]]</f>
        <v>0</v>
      </c>
      <c r="K3" s="18">
        <v>75</v>
      </c>
      <c r="L3" s="17">
        <v>119</v>
      </c>
      <c r="M3" s="17">
        <v>150.80000000000001</v>
      </c>
      <c r="N3" s="17">
        <v>149</v>
      </c>
      <c r="O3" s="17">
        <v>139.6</v>
      </c>
    </row>
    <row r="4" spans="1:15" hidden="1" x14ac:dyDescent="0.2">
      <c r="A4">
        <v>1</v>
      </c>
      <c r="B4">
        <v>27</v>
      </c>
      <c r="C4">
        <v>20</v>
      </c>
      <c r="D4" t="s">
        <v>146</v>
      </c>
      <c r="E4">
        <v>0</v>
      </c>
      <c r="F4">
        <v>0</v>
      </c>
      <c r="G4" s="5">
        <f>Table17[[#This Row],[Average Migration time]]-Table17[[#This Row],[Average sleep time]]</f>
        <v>0</v>
      </c>
      <c r="K4" s="18">
        <v>50</v>
      </c>
      <c r="L4" s="17">
        <v>142</v>
      </c>
      <c r="M4" s="17">
        <v>182.4</v>
      </c>
      <c r="N4" s="17">
        <v>178.2</v>
      </c>
      <c r="O4" s="17">
        <v>167.53333333333333</v>
      </c>
    </row>
    <row r="5" spans="1:15" hidden="1" x14ac:dyDescent="0.2">
      <c r="A5">
        <v>2</v>
      </c>
      <c r="B5">
        <v>27</v>
      </c>
      <c r="C5">
        <v>20</v>
      </c>
      <c r="D5" t="s">
        <v>141</v>
      </c>
      <c r="E5">
        <v>0</v>
      </c>
      <c r="F5">
        <v>0</v>
      </c>
      <c r="G5" s="5">
        <f>Table17[[#This Row],[Average Migration time]]-Table17[[#This Row],[Average sleep time]]</f>
        <v>0</v>
      </c>
      <c r="K5" s="18">
        <v>35</v>
      </c>
      <c r="L5" s="17">
        <v>251.2</v>
      </c>
      <c r="M5" s="17">
        <v>477.4</v>
      </c>
      <c r="N5" s="17">
        <v>325.8</v>
      </c>
      <c r="O5" s="17">
        <v>351.46666666666664</v>
      </c>
    </row>
    <row r="6" spans="1:15" hidden="1" x14ac:dyDescent="0.2">
      <c r="A6">
        <v>2</v>
      </c>
      <c r="B6">
        <v>27</v>
      </c>
      <c r="C6">
        <v>20</v>
      </c>
      <c r="D6" t="s">
        <v>140</v>
      </c>
      <c r="E6">
        <v>0</v>
      </c>
      <c r="F6">
        <v>0</v>
      </c>
      <c r="G6" s="5">
        <f>Table17[[#This Row],[Average Migration time]]-Table17[[#This Row],[Average sleep time]]</f>
        <v>0</v>
      </c>
      <c r="K6" s="18">
        <v>20</v>
      </c>
      <c r="L6" s="17">
        <v>0</v>
      </c>
      <c r="M6" s="17">
        <v>0</v>
      </c>
      <c r="N6" s="17">
        <v>-159.4</v>
      </c>
      <c r="O6" s="17">
        <v>-53.133333333333333</v>
      </c>
    </row>
    <row r="7" spans="1:15" hidden="1" x14ac:dyDescent="0.2">
      <c r="A7">
        <v>2</v>
      </c>
      <c r="B7">
        <v>27</v>
      </c>
      <c r="C7">
        <v>20</v>
      </c>
      <c r="D7" t="s">
        <v>146</v>
      </c>
      <c r="E7">
        <v>0</v>
      </c>
      <c r="F7">
        <v>652</v>
      </c>
      <c r="G7" s="5">
        <f>Table17[[#This Row],[Average Migration time]]-Table17[[#This Row],[Average sleep time]]</f>
        <v>-652</v>
      </c>
      <c r="K7" s="3" t="s">
        <v>16</v>
      </c>
      <c r="L7" s="4">
        <v>128.05000000000001</v>
      </c>
      <c r="M7" s="4">
        <v>202.65</v>
      </c>
      <c r="N7" s="4">
        <v>123.4</v>
      </c>
      <c r="O7" s="4">
        <v>151.36666666666667</v>
      </c>
    </row>
    <row r="8" spans="1:15" hidden="1" x14ac:dyDescent="0.2">
      <c r="A8">
        <v>3</v>
      </c>
      <c r="B8">
        <v>27</v>
      </c>
      <c r="C8">
        <v>20</v>
      </c>
      <c r="D8" t="s">
        <v>141</v>
      </c>
      <c r="E8">
        <v>0</v>
      </c>
      <c r="F8">
        <v>0</v>
      </c>
      <c r="G8" s="5">
        <f>Table17[[#This Row],[Average Migration time]]-Table17[[#This Row],[Average sleep time]]</f>
        <v>0</v>
      </c>
    </row>
    <row r="9" spans="1:15" hidden="1" x14ac:dyDescent="0.2">
      <c r="A9">
        <v>3</v>
      </c>
      <c r="B9">
        <v>27</v>
      </c>
      <c r="C9">
        <v>20</v>
      </c>
      <c r="D9" t="s">
        <v>140</v>
      </c>
      <c r="E9">
        <v>0</v>
      </c>
      <c r="F9">
        <v>0</v>
      </c>
      <c r="G9" s="5">
        <f>Table17[[#This Row],[Average Migration time]]-Table17[[#This Row],[Average sleep time]]</f>
        <v>0</v>
      </c>
    </row>
    <row r="10" spans="1:15" hidden="1" x14ac:dyDescent="0.2">
      <c r="A10">
        <v>3</v>
      </c>
      <c r="B10">
        <v>27</v>
      </c>
      <c r="C10">
        <v>20</v>
      </c>
      <c r="D10" t="s">
        <v>146</v>
      </c>
      <c r="E10">
        <v>0</v>
      </c>
      <c r="F10">
        <v>0</v>
      </c>
      <c r="G10" s="5">
        <f>Table17[[#This Row],[Average Migration time]]-Table17[[#This Row],[Average sleep time]]</f>
        <v>0</v>
      </c>
    </row>
    <row r="11" spans="1:15" hidden="1" x14ac:dyDescent="0.2">
      <c r="A11">
        <v>4</v>
      </c>
      <c r="B11">
        <v>27</v>
      </c>
      <c r="C11">
        <v>20</v>
      </c>
      <c r="D11" t="s">
        <v>141</v>
      </c>
      <c r="E11">
        <v>0</v>
      </c>
      <c r="F11">
        <v>0</v>
      </c>
      <c r="G11" s="5">
        <f>Table17[[#This Row],[Average Migration time]]-Table17[[#This Row],[Average sleep time]]</f>
        <v>0</v>
      </c>
    </row>
    <row r="12" spans="1:15" hidden="1" x14ac:dyDescent="0.2">
      <c r="A12">
        <v>4</v>
      </c>
      <c r="B12">
        <v>27</v>
      </c>
      <c r="C12">
        <v>20</v>
      </c>
      <c r="D12" t="s">
        <v>140</v>
      </c>
      <c r="E12">
        <v>0</v>
      </c>
      <c r="F12">
        <v>0</v>
      </c>
      <c r="G12" s="5">
        <f>Table17[[#This Row],[Average Migration time]]-Table17[[#This Row],[Average sleep time]]</f>
        <v>0</v>
      </c>
    </row>
    <row r="13" spans="1:15" hidden="1" x14ac:dyDescent="0.2">
      <c r="A13">
        <v>4</v>
      </c>
      <c r="B13">
        <v>27</v>
      </c>
      <c r="C13">
        <v>20</v>
      </c>
      <c r="D13" t="s">
        <v>146</v>
      </c>
      <c r="E13">
        <v>0</v>
      </c>
      <c r="F13">
        <v>0</v>
      </c>
      <c r="G13" s="5">
        <f>Table17[[#This Row],[Average Migration time]]-Table17[[#This Row],[Average sleep time]]</f>
        <v>0</v>
      </c>
    </row>
    <row r="14" spans="1:15" hidden="1" x14ac:dyDescent="0.2">
      <c r="A14">
        <v>5</v>
      </c>
      <c r="B14">
        <v>27</v>
      </c>
      <c r="C14">
        <v>20</v>
      </c>
      <c r="D14" t="s">
        <v>141</v>
      </c>
      <c r="E14">
        <v>0</v>
      </c>
      <c r="F14">
        <v>0</v>
      </c>
      <c r="G14" s="5">
        <f>Table17[[#This Row],[Average Migration time]]-Table17[[#This Row],[Average sleep time]]</f>
        <v>0</v>
      </c>
    </row>
    <row r="15" spans="1:15" hidden="1" x14ac:dyDescent="0.2">
      <c r="A15">
        <v>5</v>
      </c>
      <c r="B15">
        <v>27</v>
      </c>
      <c r="C15">
        <v>20</v>
      </c>
      <c r="D15" t="s">
        <v>140</v>
      </c>
      <c r="E15">
        <v>0</v>
      </c>
      <c r="F15">
        <v>0</v>
      </c>
      <c r="G15" s="5">
        <f>Table17[[#This Row],[Average Migration time]]-Table17[[#This Row],[Average sleep time]]</f>
        <v>0</v>
      </c>
    </row>
    <row r="16" spans="1:15" hidden="1" x14ac:dyDescent="0.2">
      <c r="A16">
        <v>5</v>
      </c>
      <c r="B16">
        <v>27</v>
      </c>
      <c r="C16">
        <v>20</v>
      </c>
      <c r="D16" t="s">
        <v>146</v>
      </c>
      <c r="E16">
        <v>0</v>
      </c>
      <c r="F16">
        <v>145</v>
      </c>
      <c r="G16" s="5">
        <f>Table17[[#This Row],[Average Migration time]]-Table17[[#This Row],[Average sleep time]]</f>
        <v>-145</v>
      </c>
    </row>
    <row r="17" spans="1:7" hidden="1" x14ac:dyDescent="0.2">
      <c r="A17">
        <v>3</v>
      </c>
      <c r="B17">
        <v>27</v>
      </c>
      <c r="C17">
        <v>35</v>
      </c>
      <c r="D17" t="s">
        <v>141</v>
      </c>
      <c r="E17">
        <v>0</v>
      </c>
      <c r="F17">
        <v>0</v>
      </c>
      <c r="G17" s="5">
        <f>Table17[[#This Row],[Average Migration time]]-Table17[[#This Row],[Average sleep time]]</f>
        <v>0</v>
      </c>
    </row>
    <row r="18" spans="1:7" hidden="1" x14ac:dyDescent="0.2">
      <c r="A18">
        <v>1</v>
      </c>
      <c r="B18">
        <v>27</v>
      </c>
      <c r="C18">
        <v>35</v>
      </c>
      <c r="D18" t="s">
        <v>140</v>
      </c>
      <c r="E18">
        <v>231</v>
      </c>
      <c r="F18">
        <v>0</v>
      </c>
      <c r="G18" s="5">
        <f>Table17[[#This Row],[Average Migration time]]-Table17[[#This Row],[Average sleep time]]</f>
        <v>231</v>
      </c>
    </row>
    <row r="19" spans="1:7" x14ac:dyDescent="0.2">
      <c r="A19">
        <v>1</v>
      </c>
      <c r="B19">
        <v>27</v>
      </c>
      <c r="C19">
        <v>35</v>
      </c>
      <c r="D19" t="s">
        <v>146</v>
      </c>
      <c r="E19">
        <v>852</v>
      </c>
      <c r="F19">
        <v>244</v>
      </c>
      <c r="G19" s="5">
        <f>Table17[[#This Row],[Average Migration time]]-Table17[[#This Row],[Average sleep time]]</f>
        <v>608</v>
      </c>
    </row>
    <row r="20" spans="1:7" hidden="1" x14ac:dyDescent="0.2">
      <c r="A20">
        <v>5</v>
      </c>
      <c r="B20">
        <v>27</v>
      </c>
      <c r="C20">
        <v>35</v>
      </c>
      <c r="D20" t="s">
        <v>141</v>
      </c>
      <c r="E20">
        <v>0</v>
      </c>
      <c r="F20">
        <v>0</v>
      </c>
      <c r="G20" s="5">
        <f>Table17[[#This Row],[Average Migration time]]-Table17[[#This Row],[Average sleep time]]</f>
        <v>0</v>
      </c>
    </row>
    <row r="21" spans="1:7" hidden="1" x14ac:dyDescent="0.2">
      <c r="A21">
        <v>2</v>
      </c>
      <c r="B21">
        <v>27</v>
      </c>
      <c r="C21">
        <v>35</v>
      </c>
      <c r="D21" t="s">
        <v>140</v>
      </c>
      <c r="E21">
        <v>337</v>
      </c>
      <c r="F21">
        <v>0</v>
      </c>
      <c r="G21" s="5">
        <f>Table17[[#This Row],[Average Migration time]]-Table17[[#This Row],[Average sleep time]]</f>
        <v>337</v>
      </c>
    </row>
    <row r="22" spans="1:7" x14ac:dyDescent="0.2">
      <c r="A22">
        <v>2</v>
      </c>
      <c r="B22">
        <v>27</v>
      </c>
      <c r="C22">
        <v>35</v>
      </c>
      <c r="D22" t="s">
        <v>146</v>
      </c>
      <c r="E22">
        <v>559</v>
      </c>
      <c r="F22">
        <v>167</v>
      </c>
      <c r="G22" s="5">
        <f>Table17[[#This Row],[Average Migration time]]-Table17[[#This Row],[Average sleep time]]</f>
        <v>392</v>
      </c>
    </row>
    <row r="23" spans="1:7" hidden="1" x14ac:dyDescent="0.2">
      <c r="A23">
        <v>4</v>
      </c>
      <c r="B23">
        <v>27</v>
      </c>
      <c r="C23">
        <v>35</v>
      </c>
      <c r="D23" t="s">
        <v>141</v>
      </c>
      <c r="E23">
        <v>710</v>
      </c>
      <c r="F23">
        <v>57</v>
      </c>
      <c r="G23" s="5">
        <f>Table17[[#This Row],[Average Migration time]]-Table17[[#This Row],[Average sleep time]]</f>
        <v>653</v>
      </c>
    </row>
    <row r="24" spans="1:7" hidden="1" x14ac:dyDescent="0.2">
      <c r="A24">
        <v>3</v>
      </c>
      <c r="B24">
        <v>27</v>
      </c>
      <c r="C24">
        <v>35</v>
      </c>
      <c r="D24" t="s">
        <v>140</v>
      </c>
      <c r="E24">
        <v>264</v>
      </c>
      <c r="F24">
        <v>0</v>
      </c>
      <c r="G24" s="5">
        <f>Table17[[#This Row],[Average Migration time]]-Table17[[#This Row],[Average sleep time]]</f>
        <v>264</v>
      </c>
    </row>
    <row r="25" spans="1:7" x14ac:dyDescent="0.2">
      <c r="A25">
        <v>3</v>
      </c>
      <c r="B25">
        <v>27</v>
      </c>
      <c r="C25">
        <v>35</v>
      </c>
      <c r="D25" t="s">
        <v>146</v>
      </c>
      <c r="E25">
        <v>644</v>
      </c>
      <c r="F25">
        <v>223</v>
      </c>
      <c r="G25" s="5">
        <f>Table17[[#This Row],[Average Migration time]]-Table17[[#This Row],[Average sleep time]]</f>
        <v>421</v>
      </c>
    </row>
    <row r="26" spans="1:7" hidden="1" x14ac:dyDescent="0.2">
      <c r="A26">
        <v>1</v>
      </c>
      <c r="B26">
        <v>27</v>
      </c>
      <c r="C26">
        <v>35</v>
      </c>
      <c r="D26" t="s">
        <v>141</v>
      </c>
      <c r="E26">
        <v>728</v>
      </c>
      <c r="F26">
        <v>75</v>
      </c>
      <c r="G26" s="5">
        <f>Table17[[#This Row],[Average Migration time]]-Table17[[#This Row],[Average sleep time]]</f>
        <v>653</v>
      </c>
    </row>
    <row r="27" spans="1:7" hidden="1" x14ac:dyDescent="0.2">
      <c r="A27">
        <v>4</v>
      </c>
      <c r="B27">
        <v>27</v>
      </c>
      <c r="C27">
        <v>35</v>
      </c>
      <c r="D27" t="s">
        <v>140</v>
      </c>
      <c r="E27">
        <v>204</v>
      </c>
      <c r="F27">
        <v>0</v>
      </c>
      <c r="G27" s="5">
        <f>Table17[[#This Row],[Average Migration time]]-Table17[[#This Row],[Average sleep time]]</f>
        <v>204</v>
      </c>
    </row>
    <row r="28" spans="1:7" x14ac:dyDescent="0.2">
      <c r="A28" s="6">
        <v>4</v>
      </c>
      <c r="B28" s="6">
        <v>27</v>
      </c>
      <c r="C28" s="6">
        <v>35</v>
      </c>
      <c r="D28" s="6" t="s">
        <v>146</v>
      </c>
      <c r="E28" s="6">
        <v>0</v>
      </c>
      <c r="F28" s="6">
        <v>182</v>
      </c>
      <c r="G28" s="5">
        <f>Table17[[#This Row],[Average Migration time]]-Table17[[#This Row],[Average sleep time]]</f>
        <v>-182</v>
      </c>
    </row>
    <row r="29" spans="1:7" hidden="1" x14ac:dyDescent="0.2">
      <c r="A29">
        <v>2</v>
      </c>
      <c r="B29">
        <v>27</v>
      </c>
      <c r="C29">
        <v>35</v>
      </c>
      <c r="D29" t="s">
        <v>141</v>
      </c>
      <c r="E29">
        <v>1112</v>
      </c>
      <c r="F29">
        <v>31</v>
      </c>
      <c r="G29" s="5">
        <f>Table17[[#This Row],[Average Migration time]]-Table17[[#This Row],[Average sleep time]]</f>
        <v>1081</v>
      </c>
    </row>
    <row r="30" spans="1:7" hidden="1" x14ac:dyDescent="0.2">
      <c r="A30">
        <v>5</v>
      </c>
      <c r="B30">
        <v>27</v>
      </c>
      <c r="C30">
        <v>35</v>
      </c>
      <c r="D30" t="s">
        <v>140</v>
      </c>
      <c r="E30">
        <v>220</v>
      </c>
      <c r="F30">
        <v>0</v>
      </c>
      <c r="G30" s="5">
        <f>Table17[[#This Row],[Average Migration time]]-Table17[[#This Row],[Average sleep time]]</f>
        <v>220</v>
      </c>
    </row>
    <row r="31" spans="1:7" x14ac:dyDescent="0.2">
      <c r="A31">
        <v>5</v>
      </c>
      <c r="B31">
        <v>27</v>
      </c>
      <c r="C31">
        <v>35</v>
      </c>
      <c r="D31" t="s">
        <v>146</v>
      </c>
      <c r="E31">
        <v>597</v>
      </c>
      <c r="F31">
        <v>207</v>
      </c>
      <c r="G31" s="5">
        <f>Table17[[#This Row],[Average Migration time]]-Table17[[#This Row],[Average sleep time]]</f>
        <v>390</v>
      </c>
    </row>
    <row r="32" spans="1:7" hidden="1" x14ac:dyDescent="0.2">
      <c r="A32">
        <v>1</v>
      </c>
      <c r="B32">
        <v>27</v>
      </c>
      <c r="C32">
        <v>50</v>
      </c>
      <c r="D32" t="s">
        <v>141</v>
      </c>
      <c r="E32">
        <v>267</v>
      </c>
      <c r="F32">
        <v>84</v>
      </c>
      <c r="G32" s="5">
        <f>Table17[[#This Row],[Average Migration time]]-Table17[[#This Row],[Average sleep time]]</f>
        <v>183</v>
      </c>
    </row>
    <row r="33" spans="1:7" hidden="1" x14ac:dyDescent="0.2">
      <c r="A33">
        <v>1</v>
      </c>
      <c r="B33">
        <v>27</v>
      </c>
      <c r="C33">
        <v>50</v>
      </c>
      <c r="D33" t="s">
        <v>140</v>
      </c>
      <c r="E33">
        <v>153</v>
      </c>
      <c r="F33">
        <v>0</v>
      </c>
      <c r="G33" s="5">
        <f>Table17[[#This Row],[Average Migration time]]-Table17[[#This Row],[Average sleep time]]</f>
        <v>153</v>
      </c>
    </row>
    <row r="34" spans="1:7" hidden="1" x14ac:dyDescent="0.2">
      <c r="A34">
        <v>2</v>
      </c>
      <c r="B34">
        <v>27</v>
      </c>
      <c r="C34">
        <v>50</v>
      </c>
      <c r="D34" t="s">
        <v>141</v>
      </c>
      <c r="E34">
        <v>259</v>
      </c>
      <c r="F34">
        <v>77</v>
      </c>
      <c r="G34" s="5">
        <f>Table17[[#This Row],[Average Migration time]]-Table17[[#This Row],[Average sleep time]]</f>
        <v>182</v>
      </c>
    </row>
    <row r="35" spans="1:7" hidden="1" x14ac:dyDescent="0.2">
      <c r="A35">
        <v>2</v>
      </c>
      <c r="B35">
        <v>27</v>
      </c>
      <c r="C35">
        <v>50</v>
      </c>
      <c r="D35" t="s">
        <v>140</v>
      </c>
      <c r="E35">
        <v>150</v>
      </c>
      <c r="F35">
        <v>0</v>
      </c>
      <c r="G35" s="5">
        <f>Table17[[#This Row],[Average Migration time]]-Table17[[#This Row],[Average sleep time]]</f>
        <v>150</v>
      </c>
    </row>
    <row r="36" spans="1:7" hidden="1" x14ac:dyDescent="0.2">
      <c r="A36">
        <v>3</v>
      </c>
      <c r="B36">
        <v>27</v>
      </c>
      <c r="C36">
        <v>50</v>
      </c>
      <c r="D36" t="s">
        <v>141</v>
      </c>
      <c r="E36">
        <v>215</v>
      </c>
      <c r="F36">
        <v>36</v>
      </c>
      <c r="G36" s="5">
        <f>Table17[[#This Row],[Average Migration time]]-Table17[[#This Row],[Average sleep time]]</f>
        <v>179</v>
      </c>
    </row>
    <row r="37" spans="1:7" hidden="1" x14ac:dyDescent="0.2">
      <c r="A37">
        <v>3</v>
      </c>
      <c r="B37">
        <v>27</v>
      </c>
      <c r="C37">
        <v>50</v>
      </c>
      <c r="D37" t="s">
        <v>140</v>
      </c>
      <c r="E37">
        <v>131</v>
      </c>
      <c r="F37">
        <v>0</v>
      </c>
      <c r="G37" s="5">
        <f>Table17[[#This Row],[Average Migration time]]-Table17[[#This Row],[Average sleep time]]</f>
        <v>131</v>
      </c>
    </row>
    <row r="38" spans="1:7" hidden="1" x14ac:dyDescent="0.2">
      <c r="A38">
        <v>4</v>
      </c>
      <c r="B38">
        <v>27</v>
      </c>
      <c r="C38">
        <v>50</v>
      </c>
      <c r="D38" t="s">
        <v>141</v>
      </c>
      <c r="E38">
        <v>257</v>
      </c>
      <c r="F38">
        <v>77</v>
      </c>
      <c r="G38" s="5">
        <f>Table17[[#This Row],[Average Migration time]]-Table17[[#This Row],[Average sleep time]]</f>
        <v>180</v>
      </c>
    </row>
    <row r="39" spans="1:7" hidden="1" x14ac:dyDescent="0.2">
      <c r="A39">
        <v>4</v>
      </c>
      <c r="B39">
        <v>27</v>
      </c>
      <c r="C39">
        <v>50</v>
      </c>
      <c r="D39" t="s">
        <v>140</v>
      </c>
      <c r="E39">
        <v>140</v>
      </c>
      <c r="F39">
        <v>0</v>
      </c>
      <c r="G39" s="5">
        <f>Table17[[#This Row],[Average Migration time]]-Table17[[#This Row],[Average sleep time]]</f>
        <v>140</v>
      </c>
    </row>
    <row r="40" spans="1:7" hidden="1" x14ac:dyDescent="0.2">
      <c r="A40">
        <v>5</v>
      </c>
      <c r="B40">
        <v>27</v>
      </c>
      <c r="C40">
        <v>50</v>
      </c>
      <c r="D40" t="s">
        <v>141</v>
      </c>
      <c r="E40">
        <v>278</v>
      </c>
      <c r="F40">
        <v>90</v>
      </c>
      <c r="G40" s="5">
        <f>Table17[[#This Row],[Average Migration time]]-Table17[[#This Row],[Average sleep time]]</f>
        <v>188</v>
      </c>
    </row>
    <row r="41" spans="1:7" hidden="1" x14ac:dyDescent="0.2">
      <c r="A41">
        <v>5</v>
      </c>
      <c r="B41">
        <v>27</v>
      </c>
      <c r="C41">
        <v>50</v>
      </c>
      <c r="D41" t="s">
        <v>140</v>
      </c>
      <c r="E41">
        <v>136</v>
      </c>
      <c r="F41">
        <v>0</v>
      </c>
      <c r="G41" s="5">
        <f>Table17[[#This Row],[Average Migration time]]-Table17[[#This Row],[Average sleep time]]</f>
        <v>136</v>
      </c>
    </row>
    <row r="42" spans="1:7" hidden="1" x14ac:dyDescent="0.2">
      <c r="A42">
        <v>1</v>
      </c>
      <c r="B42">
        <v>27</v>
      </c>
      <c r="C42">
        <v>50</v>
      </c>
      <c r="D42" t="s">
        <v>146</v>
      </c>
      <c r="E42">
        <v>345</v>
      </c>
      <c r="F42">
        <v>163</v>
      </c>
      <c r="G42" s="5">
        <f>Table17[[#This Row],[Average Migration time]]-Table17[[#This Row],[Average sleep time]]</f>
        <v>182</v>
      </c>
    </row>
    <row r="43" spans="1:7" hidden="1" x14ac:dyDescent="0.2">
      <c r="A43">
        <v>2</v>
      </c>
      <c r="B43">
        <v>27</v>
      </c>
      <c r="C43">
        <v>50</v>
      </c>
      <c r="D43" t="s">
        <v>146</v>
      </c>
      <c r="E43">
        <v>329</v>
      </c>
      <c r="F43">
        <v>155</v>
      </c>
      <c r="G43" s="5">
        <f>Table17[[#This Row],[Average Migration time]]-Table17[[#This Row],[Average sleep time]]</f>
        <v>174</v>
      </c>
    </row>
    <row r="44" spans="1:7" hidden="1" x14ac:dyDescent="0.2">
      <c r="A44">
        <v>3</v>
      </c>
      <c r="B44">
        <v>27</v>
      </c>
      <c r="C44">
        <v>50</v>
      </c>
      <c r="D44" t="s">
        <v>146</v>
      </c>
      <c r="E44">
        <v>336</v>
      </c>
      <c r="F44">
        <v>153</v>
      </c>
      <c r="G44" s="5">
        <f>Table17[[#This Row],[Average Migration time]]-Table17[[#This Row],[Average sleep time]]</f>
        <v>183</v>
      </c>
    </row>
    <row r="45" spans="1:7" hidden="1" x14ac:dyDescent="0.2">
      <c r="A45">
        <v>4</v>
      </c>
      <c r="B45">
        <v>27</v>
      </c>
      <c r="C45">
        <v>50</v>
      </c>
      <c r="D45" t="s">
        <v>146</v>
      </c>
      <c r="E45">
        <v>329</v>
      </c>
      <c r="F45">
        <v>156</v>
      </c>
      <c r="G45" s="5">
        <f>Table17[[#This Row],[Average Migration time]]-Table17[[#This Row],[Average sleep time]]</f>
        <v>173</v>
      </c>
    </row>
    <row r="46" spans="1:7" hidden="1" x14ac:dyDescent="0.2">
      <c r="A46">
        <v>5</v>
      </c>
      <c r="B46">
        <v>27</v>
      </c>
      <c r="C46">
        <v>50</v>
      </c>
      <c r="D46" t="s">
        <v>146</v>
      </c>
      <c r="E46">
        <v>367</v>
      </c>
      <c r="F46">
        <v>188</v>
      </c>
      <c r="G46" s="5">
        <f>Table17[[#This Row],[Average Migration time]]-Table17[[#This Row],[Average sleep time]]</f>
        <v>179</v>
      </c>
    </row>
    <row r="47" spans="1:7" hidden="1" x14ac:dyDescent="0.2">
      <c r="A47">
        <v>1</v>
      </c>
      <c r="B47">
        <v>27</v>
      </c>
      <c r="C47">
        <v>75</v>
      </c>
      <c r="D47" t="s">
        <v>141</v>
      </c>
      <c r="E47">
        <v>183</v>
      </c>
      <c r="F47">
        <v>32</v>
      </c>
      <c r="G47" s="5">
        <f>Table17[[#This Row],[Average Migration time]]-Table17[[#This Row],[Average sleep time]]</f>
        <v>151</v>
      </c>
    </row>
    <row r="48" spans="1:7" hidden="1" x14ac:dyDescent="0.2">
      <c r="A48">
        <v>1</v>
      </c>
      <c r="B48">
        <v>27</v>
      </c>
      <c r="C48">
        <v>75</v>
      </c>
      <c r="D48" t="s">
        <v>140</v>
      </c>
      <c r="E48">
        <v>110</v>
      </c>
      <c r="F48">
        <v>0</v>
      </c>
      <c r="G48" s="5">
        <f>Table17[[#This Row],[Average Migration time]]-Table17[[#This Row],[Average sleep time]]</f>
        <v>110</v>
      </c>
    </row>
    <row r="49" spans="1:7" hidden="1" x14ac:dyDescent="0.2">
      <c r="A49">
        <v>1</v>
      </c>
      <c r="B49">
        <v>27</v>
      </c>
      <c r="C49">
        <v>75</v>
      </c>
      <c r="D49" t="s">
        <v>146</v>
      </c>
      <c r="E49">
        <v>379</v>
      </c>
      <c r="F49">
        <v>230</v>
      </c>
      <c r="G49" s="5">
        <f>Table17[[#This Row],[Average Migration time]]-Table17[[#This Row],[Average sleep time]]</f>
        <v>149</v>
      </c>
    </row>
    <row r="50" spans="1:7" hidden="1" x14ac:dyDescent="0.2">
      <c r="A50">
        <v>2</v>
      </c>
      <c r="B50">
        <v>27</v>
      </c>
      <c r="C50">
        <v>75</v>
      </c>
      <c r="D50" t="s">
        <v>141</v>
      </c>
      <c r="E50">
        <v>209</v>
      </c>
      <c r="F50">
        <v>58</v>
      </c>
      <c r="G50" s="5">
        <f>Table17[[#This Row],[Average Migration time]]-Table17[[#This Row],[Average sleep time]]</f>
        <v>151</v>
      </c>
    </row>
    <row r="51" spans="1:7" hidden="1" x14ac:dyDescent="0.2">
      <c r="A51">
        <v>2</v>
      </c>
      <c r="B51">
        <v>27</v>
      </c>
      <c r="C51">
        <v>75</v>
      </c>
      <c r="D51" t="s">
        <v>140</v>
      </c>
      <c r="E51">
        <v>118</v>
      </c>
      <c r="F51">
        <v>0</v>
      </c>
      <c r="G51" s="5">
        <f>Table17[[#This Row],[Average Migration time]]-Table17[[#This Row],[Average sleep time]]</f>
        <v>118</v>
      </c>
    </row>
    <row r="52" spans="1:7" hidden="1" x14ac:dyDescent="0.2">
      <c r="A52">
        <v>2</v>
      </c>
      <c r="B52">
        <v>27</v>
      </c>
      <c r="C52">
        <v>75</v>
      </c>
      <c r="D52" t="s">
        <v>146</v>
      </c>
      <c r="E52">
        <v>353</v>
      </c>
      <c r="F52">
        <v>205</v>
      </c>
      <c r="G52" s="5">
        <f>Table17[[#This Row],[Average Migration time]]-Table17[[#This Row],[Average sleep time]]</f>
        <v>148</v>
      </c>
    </row>
    <row r="53" spans="1:7" hidden="1" x14ac:dyDescent="0.2">
      <c r="A53">
        <v>3</v>
      </c>
      <c r="B53">
        <v>27</v>
      </c>
      <c r="C53">
        <v>75</v>
      </c>
      <c r="D53" t="s">
        <v>141</v>
      </c>
      <c r="E53">
        <v>191</v>
      </c>
      <c r="F53">
        <v>38</v>
      </c>
      <c r="G53" s="5">
        <f>Table17[[#This Row],[Average Migration time]]-Table17[[#This Row],[Average sleep time]]</f>
        <v>153</v>
      </c>
    </row>
    <row r="54" spans="1:7" hidden="1" x14ac:dyDescent="0.2">
      <c r="A54">
        <v>3</v>
      </c>
      <c r="B54">
        <v>27</v>
      </c>
      <c r="C54">
        <v>75</v>
      </c>
      <c r="D54" t="s">
        <v>140</v>
      </c>
      <c r="E54">
        <v>126</v>
      </c>
      <c r="F54">
        <v>0</v>
      </c>
      <c r="G54" s="5">
        <f>Table17[[#This Row],[Average Migration time]]-Table17[[#This Row],[Average sleep time]]</f>
        <v>126</v>
      </c>
    </row>
    <row r="55" spans="1:7" hidden="1" x14ac:dyDescent="0.2">
      <c r="A55">
        <v>3</v>
      </c>
      <c r="B55">
        <v>27</v>
      </c>
      <c r="C55">
        <v>75</v>
      </c>
      <c r="D55" t="s">
        <v>146</v>
      </c>
      <c r="E55">
        <v>399</v>
      </c>
      <c r="F55">
        <v>247</v>
      </c>
      <c r="G55" s="5">
        <f>Table17[[#This Row],[Average Migration time]]-Table17[[#This Row],[Average sleep time]]</f>
        <v>152</v>
      </c>
    </row>
    <row r="56" spans="1:7" hidden="1" x14ac:dyDescent="0.2">
      <c r="A56">
        <v>4</v>
      </c>
      <c r="B56">
        <v>27</v>
      </c>
      <c r="C56">
        <v>75</v>
      </c>
      <c r="D56" t="s">
        <v>141</v>
      </c>
      <c r="E56">
        <v>188</v>
      </c>
      <c r="F56">
        <v>36</v>
      </c>
      <c r="G56" s="5">
        <f>Table17[[#This Row],[Average Migration time]]-Table17[[#This Row],[Average sleep time]]</f>
        <v>152</v>
      </c>
    </row>
    <row r="57" spans="1:7" hidden="1" x14ac:dyDescent="0.2">
      <c r="A57">
        <v>4</v>
      </c>
      <c r="B57">
        <v>27</v>
      </c>
      <c r="C57">
        <v>75</v>
      </c>
      <c r="D57" t="s">
        <v>140</v>
      </c>
      <c r="E57">
        <v>121</v>
      </c>
      <c r="F57">
        <v>0</v>
      </c>
      <c r="G57" s="5">
        <f>Table17[[#This Row],[Average Migration time]]-Table17[[#This Row],[Average sleep time]]</f>
        <v>121</v>
      </c>
    </row>
    <row r="58" spans="1:7" hidden="1" x14ac:dyDescent="0.2">
      <c r="A58">
        <v>4</v>
      </c>
      <c r="B58">
        <v>27</v>
      </c>
      <c r="C58">
        <v>75</v>
      </c>
      <c r="D58" t="s">
        <v>146</v>
      </c>
      <c r="E58">
        <v>344</v>
      </c>
      <c r="F58">
        <v>196</v>
      </c>
      <c r="G58" s="5">
        <f>Table17[[#This Row],[Average Migration time]]-Table17[[#This Row],[Average sleep time]]</f>
        <v>148</v>
      </c>
    </row>
    <row r="59" spans="1:7" hidden="1" x14ac:dyDescent="0.2">
      <c r="A59">
        <v>5</v>
      </c>
      <c r="B59">
        <v>27</v>
      </c>
      <c r="C59">
        <v>75</v>
      </c>
      <c r="D59" t="s">
        <v>141</v>
      </c>
      <c r="E59">
        <v>198</v>
      </c>
      <c r="F59">
        <v>51</v>
      </c>
      <c r="G59" s="5">
        <f>Table17[[#This Row],[Average Migration time]]-Table17[[#This Row],[Average sleep time]]</f>
        <v>147</v>
      </c>
    </row>
    <row r="60" spans="1:7" hidden="1" x14ac:dyDescent="0.2">
      <c r="A60">
        <v>5</v>
      </c>
      <c r="B60">
        <v>27</v>
      </c>
      <c r="C60">
        <v>75</v>
      </c>
      <c r="D60" t="s">
        <v>140</v>
      </c>
      <c r="E60">
        <v>120</v>
      </c>
      <c r="F60">
        <v>0</v>
      </c>
      <c r="G60" s="5">
        <f>Table17[[#This Row],[Average Migration time]]-Table17[[#This Row],[Average sleep time]]</f>
        <v>120</v>
      </c>
    </row>
    <row r="61" spans="1:7" hidden="1" x14ac:dyDescent="0.2">
      <c r="A61">
        <v>5</v>
      </c>
      <c r="B61">
        <v>27</v>
      </c>
      <c r="C61">
        <v>75</v>
      </c>
      <c r="D61" t="s">
        <v>146</v>
      </c>
      <c r="E61">
        <v>325</v>
      </c>
      <c r="F61">
        <v>177</v>
      </c>
      <c r="G61" s="5">
        <f>Table17[[#This Row],[Average Migration time]]-Table17[[#This Row],[Average sleep time]]</f>
        <v>148</v>
      </c>
    </row>
    <row r="65" spans="2:2" x14ac:dyDescent="0.2">
      <c r="B65" s="1"/>
    </row>
    <row r="66" spans="2:2" x14ac:dyDescent="0.2">
      <c r="B66" s="1"/>
    </row>
    <row r="73" spans="2:2" x14ac:dyDescent="0.2">
      <c r="B73" s="1"/>
    </row>
    <row r="74" spans="2:2" x14ac:dyDescent="0.2">
      <c r="B74" s="1"/>
    </row>
    <row r="75" spans="2:2" x14ac:dyDescent="0.2">
      <c r="B75" s="1"/>
    </row>
    <row r="76" spans="2:2" x14ac:dyDescent="0.2">
      <c r="B76"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sheetData>
  <pageMargins left="0.7" right="0.7" top="0.75" bottom="0.75" header="0.3" footer="0.3"/>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FB05-82E3-B145-A76D-1A319195A304}">
  <dimension ref="A1:P245"/>
  <sheetViews>
    <sheetView workbookViewId="0">
      <selection activeCell="L1" sqref="L1"/>
    </sheetView>
  </sheetViews>
  <sheetFormatPr baseColWidth="10" defaultRowHeight="16" x14ac:dyDescent="0.2"/>
  <cols>
    <col min="6" max="6" width="15.83203125" customWidth="1"/>
    <col min="12" max="12" width="23.33203125" bestFit="1" customWidth="1"/>
    <col min="13" max="13" width="15.5" bestFit="1" customWidth="1"/>
    <col min="14" max="14" width="12.1640625" bestFit="1" customWidth="1"/>
    <col min="15" max="15" width="8.1640625" bestFit="1" customWidth="1"/>
    <col min="16" max="16" width="12.1640625" bestFit="1" customWidth="1"/>
  </cols>
  <sheetData>
    <row r="1" spans="1:16" x14ac:dyDescent="0.2">
      <c r="A1" t="s">
        <v>23</v>
      </c>
      <c r="B1" t="s">
        <v>110</v>
      </c>
      <c r="C1" t="s">
        <v>196</v>
      </c>
      <c r="D1" t="s">
        <v>111</v>
      </c>
      <c r="E1" t="s">
        <v>197</v>
      </c>
      <c r="F1" t="s">
        <v>198</v>
      </c>
      <c r="M1" s="2" t="s">
        <v>15</v>
      </c>
    </row>
    <row r="2" spans="1:16" x14ac:dyDescent="0.2">
      <c r="A2" s="1">
        <v>2</v>
      </c>
      <c r="B2">
        <v>27</v>
      </c>
      <c r="C2" t="s">
        <v>195</v>
      </c>
      <c r="D2" t="s">
        <v>141</v>
      </c>
      <c r="E2">
        <v>1376577</v>
      </c>
      <c r="F2">
        <v>14814</v>
      </c>
      <c r="M2" t="s">
        <v>140</v>
      </c>
      <c r="N2" t="s">
        <v>141</v>
      </c>
      <c r="O2" t="s">
        <v>146</v>
      </c>
      <c r="P2" t="s">
        <v>16</v>
      </c>
    </row>
    <row r="3" spans="1:16" x14ac:dyDescent="0.2">
      <c r="A3" s="1">
        <v>4</v>
      </c>
      <c r="B3">
        <v>27</v>
      </c>
      <c r="C3" t="s">
        <v>195</v>
      </c>
      <c r="D3" t="s">
        <v>141</v>
      </c>
      <c r="E3">
        <v>1433395</v>
      </c>
      <c r="F3">
        <v>7848</v>
      </c>
      <c r="L3" t="s">
        <v>199</v>
      </c>
      <c r="M3" s="4">
        <v>251.84313725490196</v>
      </c>
      <c r="N3" s="4">
        <v>859.14516129032256</v>
      </c>
      <c r="O3" s="4">
        <v>663.27499999999998</v>
      </c>
      <c r="P3" s="4">
        <v>541.05327868852464</v>
      </c>
    </row>
    <row r="4" spans="1:16" x14ac:dyDescent="0.2">
      <c r="A4" s="1">
        <v>1</v>
      </c>
      <c r="B4">
        <v>27</v>
      </c>
      <c r="C4" t="s">
        <v>195</v>
      </c>
      <c r="D4" t="s">
        <v>146</v>
      </c>
      <c r="E4">
        <v>1623615</v>
      </c>
      <c r="F4">
        <v>7471</v>
      </c>
    </row>
    <row r="5" spans="1:16" x14ac:dyDescent="0.2">
      <c r="A5" s="1">
        <v>1</v>
      </c>
      <c r="B5">
        <v>27</v>
      </c>
      <c r="C5" t="s">
        <v>195</v>
      </c>
      <c r="D5" t="s">
        <v>141</v>
      </c>
      <c r="E5">
        <v>1433677</v>
      </c>
      <c r="F5">
        <v>7437</v>
      </c>
    </row>
    <row r="6" spans="1:16" x14ac:dyDescent="0.2">
      <c r="A6" s="1">
        <v>3</v>
      </c>
      <c r="B6">
        <v>27</v>
      </c>
      <c r="C6" t="s">
        <v>195</v>
      </c>
      <c r="D6" t="s">
        <v>146</v>
      </c>
      <c r="E6">
        <v>1619710</v>
      </c>
      <c r="F6">
        <v>3822</v>
      </c>
    </row>
    <row r="7" spans="1:16" x14ac:dyDescent="0.2">
      <c r="A7" s="1">
        <v>2</v>
      </c>
      <c r="B7">
        <v>27</v>
      </c>
      <c r="C7" t="s">
        <v>195</v>
      </c>
      <c r="D7" t="s">
        <v>146</v>
      </c>
      <c r="E7">
        <v>1619836</v>
      </c>
      <c r="F7">
        <v>3773</v>
      </c>
    </row>
    <row r="8" spans="1:16" x14ac:dyDescent="0.2">
      <c r="A8" s="1">
        <v>5</v>
      </c>
      <c r="B8">
        <v>27</v>
      </c>
      <c r="C8" t="s">
        <v>195</v>
      </c>
      <c r="D8" t="s">
        <v>146</v>
      </c>
      <c r="E8">
        <v>1618884</v>
      </c>
      <c r="F8">
        <v>3126</v>
      </c>
    </row>
    <row r="9" spans="1:16" x14ac:dyDescent="0.2">
      <c r="A9" s="1">
        <v>2</v>
      </c>
      <c r="B9">
        <v>27</v>
      </c>
      <c r="C9" t="s">
        <v>195</v>
      </c>
      <c r="D9" t="s">
        <v>140</v>
      </c>
      <c r="E9">
        <v>1619201</v>
      </c>
      <c r="F9">
        <v>2990</v>
      </c>
    </row>
    <row r="10" spans="1:16" x14ac:dyDescent="0.2">
      <c r="A10" s="1">
        <v>2</v>
      </c>
      <c r="B10">
        <v>27</v>
      </c>
      <c r="C10" t="s">
        <v>195</v>
      </c>
      <c r="D10" t="s">
        <v>141</v>
      </c>
      <c r="E10">
        <v>1618446</v>
      </c>
      <c r="F10">
        <v>2669</v>
      </c>
    </row>
    <row r="11" spans="1:16" x14ac:dyDescent="0.2">
      <c r="A11" s="1">
        <v>1</v>
      </c>
      <c r="B11">
        <v>27</v>
      </c>
      <c r="C11" t="s">
        <v>195</v>
      </c>
      <c r="D11" t="s">
        <v>146</v>
      </c>
      <c r="E11">
        <v>1535698</v>
      </c>
      <c r="F11">
        <v>1791</v>
      </c>
    </row>
    <row r="12" spans="1:16" x14ac:dyDescent="0.2">
      <c r="A12" s="1">
        <v>2</v>
      </c>
      <c r="B12">
        <v>27</v>
      </c>
      <c r="C12" t="s">
        <v>195</v>
      </c>
      <c r="D12" t="s">
        <v>141</v>
      </c>
      <c r="E12">
        <v>1387236</v>
      </c>
      <c r="F12">
        <v>1651</v>
      </c>
    </row>
    <row r="13" spans="1:16" x14ac:dyDescent="0.2">
      <c r="A13" s="1">
        <v>3</v>
      </c>
      <c r="B13">
        <v>27</v>
      </c>
      <c r="C13" t="s">
        <v>195</v>
      </c>
      <c r="D13" t="s">
        <v>146</v>
      </c>
      <c r="E13">
        <v>1535198</v>
      </c>
      <c r="F13">
        <v>1559</v>
      </c>
    </row>
    <row r="14" spans="1:16" x14ac:dyDescent="0.2">
      <c r="A14" s="1">
        <v>5</v>
      </c>
      <c r="B14">
        <v>27</v>
      </c>
      <c r="C14" t="s">
        <v>195</v>
      </c>
      <c r="D14" t="s">
        <v>146</v>
      </c>
      <c r="E14">
        <v>1427292</v>
      </c>
      <c r="F14">
        <v>1479</v>
      </c>
    </row>
    <row r="15" spans="1:16" x14ac:dyDescent="0.2">
      <c r="A15" s="1">
        <v>1</v>
      </c>
      <c r="B15">
        <v>27</v>
      </c>
      <c r="C15" t="s">
        <v>195</v>
      </c>
      <c r="D15" t="s">
        <v>141</v>
      </c>
      <c r="E15">
        <v>1535229</v>
      </c>
      <c r="F15">
        <v>1423</v>
      </c>
    </row>
    <row r="16" spans="1:16" x14ac:dyDescent="0.2">
      <c r="A16" s="1">
        <v>1</v>
      </c>
      <c r="B16">
        <v>27</v>
      </c>
      <c r="C16" t="s">
        <v>195</v>
      </c>
      <c r="D16" t="s">
        <v>146</v>
      </c>
      <c r="E16">
        <v>1877298</v>
      </c>
      <c r="F16">
        <v>1352</v>
      </c>
    </row>
    <row r="17" spans="1:6" x14ac:dyDescent="0.2">
      <c r="A17" s="1">
        <v>1</v>
      </c>
      <c r="B17">
        <v>27</v>
      </c>
      <c r="C17" t="s">
        <v>195</v>
      </c>
      <c r="D17" t="s">
        <v>146</v>
      </c>
      <c r="E17">
        <v>1427501</v>
      </c>
      <c r="F17">
        <v>1308</v>
      </c>
    </row>
    <row r="18" spans="1:6" x14ac:dyDescent="0.2">
      <c r="A18" s="1">
        <v>3</v>
      </c>
      <c r="B18">
        <v>27</v>
      </c>
      <c r="C18" t="s">
        <v>195</v>
      </c>
      <c r="D18" t="s">
        <v>146</v>
      </c>
      <c r="E18">
        <v>1876981</v>
      </c>
      <c r="F18">
        <v>1298</v>
      </c>
    </row>
    <row r="19" spans="1:6" x14ac:dyDescent="0.2">
      <c r="A19" s="1">
        <v>3</v>
      </c>
      <c r="B19">
        <v>27</v>
      </c>
      <c r="C19" t="s">
        <v>195</v>
      </c>
      <c r="D19" t="s">
        <v>146</v>
      </c>
      <c r="E19">
        <v>1427198</v>
      </c>
      <c r="F19">
        <v>1261</v>
      </c>
    </row>
    <row r="20" spans="1:6" x14ac:dyDescent="0.2">
      <c r="A20" s="1">
        <v>1</v>
      </c>
      <c r="B20">
        <v>27</v>
      </c>
      <c r="C20" t="s">
        <v>195</v>
      </c>
      <c r="D20" t="s">
        <v>141</v>
      </c>
      <c r="E20">
        <v>1617211</v>
      </c>
      <c r="F20">
        <v>1160</v>
      </c>
    </row>
    <row r="21" spans="1:6" x14ac:dyDescent="0.2">
      <c r="A21" s="1">
        <v>2</v>
      </c>
      <c r="B21">
        <v>27</v>
      </c>
      <c r="C21" t="s">
        <v>195</v>
      </c>
      <c r="D21" t="s">
        <v>146</v>
      </c>
      <c r="E21">
        <v>2048662</v>
      </c>
      <c r="F21">
        <v>1051</v>
      </c>
    </row>
    <row r="22" spans="1:6" x14ac:dyDescent="0.2">
      <c r="A22" s="1">
        <v>2</v>
      </c>
      <c r="B22">
        <v>27</v>
      </c>
      <c r="C22" t="s">
        <v>195</v>
      </c>
      <c r="D22" t="s">
        <v>146</v>
      </c>
      <c r="E22">
        <v>1876876</v>
      </c>
      <c r="F22">
        <v>1015</v>
      </c>
    </row>
    <row r="23" spans="1:6" x14ac:dyDescent="0.2">
      <c r="A23" s="1">
        <v>5</v>
      </c>
      <c r="B23">
        <v>27</v>
      </c>
      <c r="C23" t="s">
        <v>195</v>
      </c>
      <c r="D23" t="s">
        <v>146</v>
      </c>
      <c r="E23">
        <v>1534513</v>
      </c>
      <c r="F23">
        <v>990</v>
      </c>
    </row>
    <row r="24" spans="1:6" x14ac:dyDescent="0.2">
      <c r="A24" s="1">
        <v>3</v>
      </c>
      <c r="B24">
        <v>27</v>
      </c>
      <c r="C24" t="s">
        <v>195</v>
      </c>
      <c r="D24" t="s">
        <v>140</v>
      </c>
      <c r="E24">
        <v>1355090</v>
      </c>
      <c r="F24">
        <v>987</v>
      </c>
    </row>
    <row r="25" spans="1:6" x14ac:dyDescent="0.2">
      <c r="A25" s="1">
        <v>4</v>
      </c>
      <c r="B25">
        <v>27</v>
      </c>
      <c r="C25" t="s">
        <v>195</v>
      </c>
      <c r="D25" t="s">
        <v>141</v>
      </c>
      <c r="E25">
        <v>1534156</v>
      </c>
      <c r="F25">
        <v>955</v>
      </c>
    </row>
    <row r="26" spans="1:6" x14ac:dyDescent="0.2">
      <c r="A26" s="1">
        <v>1</v>
      </c>
      <c r="B26">
        <v>27</v>
      </c>
      <c r="C26" t="s">
        <v>195</v>
      </c>
      <c r="D26" t="s">
        <v>141</v>
      </c>
      <c r="E26">
        <v>1876797</v>
      </c>
      <c r="F26">
        <v>952</v>
      </c>
    </row>
    <row r="27" spans="1:6" x14ac:dyDescent="0.2">
      <c r="A27" s="1">
        <v>5</v>
      </c>
      <c r="B27">
        <v>27</v>
      </c>
      <c r="C27" t="s">
        <v>195</v>
      </c>
      <c r="D27" t="s">
        <v>146</v>
      </c>
      <c r="E27">
        <v>1985740</v>
      </c>
      <c r="F27">
        <v>902</v>
      </c>
    </row>
    <row r="28" spans="1:6" x14ac:dyDescent="0.2">
      <c r="A28" s="1">
        <v>5</v>
      </c>
      <c r="B28">
        <v>27</v>
      </c>
      <c r="C28" t="s">
        <v>195</v>
      </c>
      <c r="D28" t="s">
        <v>146</v>
      </c>
      <c r="E28">
        <v>1680732</v>
      </c>
      <c r="F28">
        <v>885</v>
      </c>
    </row>
    <row r="29" spans="1:6" x14ac:dyDescent="0.2">
      <c r="A29" s="1">
        <v>4</v>
      </c>
      <c r="B29">
        <v>27</v>
      </c>
      <c r="C29" t="s">
        <v>195</v>
      </c>
      <c r="D29" t="s">
        <v>141</v>
      </c>
      <c r="E29">
        <v>1616253</v>
      </c>
      <c r="F29">
        <v>812</v>
      </c>
    </row>
    <row r="30" spans="1:6" x14ac:dyDescent="0.2">
      <c r="A30" s="1">
        <v>3</v>
      </c>
      <c r="B30">
        <v>27</v>
      </c>
      <c r="C30" t="s">
        <v>195</v>
      </c>
      <c r="D30" t="s">
        <v>140</v>
      </c>
      <c r="E30">
        <v>1616863</v>
      </c>
      <c r="F30">
        <v>786</v>
      </c>
    </row>
    <row r="31" spans="1:6" x14ac:dyDescent="0.2">
      <c r="A31" s="1">
        <v>5</v>
      </c>
      <c r="B31">
        <v>27</v>
      </c>
      <c r="C31" t="s">
        <v>195</v>
      </c>
      <c r="D31" t="s">
        <v>146</v>
      </c>
      <c r="E31">
        <v>2569730</v>
      </c>
      <c r="F31">
        <v>761</v>
      </c>
    </row>
    <row r="32" spans="1:6" x14ac:dyDescent="0.2">
      <c r="A32" s="1">
        <v>4</v>
      </c>
      <c r="B32">
        <v>27</v>
      </c>
      <c r="C32" t="s">
        <v>195</v>
      </c>
      <c r="D32" t="s">
        <v>141</v>
      </c>
      <c r="E32">
        <v>1875995</v>
      </c>
      <c r="F32">
        <v>754</v>
      </c>
    </row>
    <row r="33" spans="1:6" x14ac:dyDescent="0.2">
      <c r="A33" s="1">
        <v>1</v>
      </c>
      <c r="B33">
        <v>27</v>
      </c>
      <c r="C33" t="s">
        <v>195</v>
      </c>
      <c r="D33" t="s">
        <v>140</v>
      </c>
      <c r="E33">
        <v>1616540</v>
      </c>
      <c r="F33">
        <v>752</v>
      </c>
    </row>
    <row r="34" spans="1:6" x14ac:dyDescent="0.2">
      <c r="A34" s="1">
        <v>1</v>
      </c>
      <c r="B34">
        <v>27</v>
      </c>
      <c r="C34" t="s">
        <v>195</v>
      </c>
      <c r="D34" t="s">
        <v>146</v>
      </c>
      <c r="E34">
        <v>1985974</v>
      </c>
      <c r="F34">
        <v>752</v>
      </c>
    </row>
    <row r="35" spans="1:6" x14ac:dyDescent="0.2">
      <c r="A35" s="1">
        <v>2</v>
      </c>
      <c r="B35">
        <v>27</v>
      </c>
      <c r="C35" t="s">
        <v>195</v>
      </c>
      <c r="D35" t="s">
        <v>146</v>
      </c>
      <c r="E35">
        <v>1436096</v>
      </c>
      <c r="F35">
        <v>752</v>
      </c>
    </row>
    <row r="36" spans="1:6" x14ac:dyDescent="0.2">
      <c r="A36" s="1">
        <v>5</v>
      </c>
      <c r="B36">
        <v>27</v>
      </c>
      <c r="C36" t="s">
        <v>195</v>
      </c>
      <c r="D36" t="s">
        <v>140</v>
      </c>
      <c r="E36">
        <v>1534114</v>
      </c>
      <c r="F36">
        <v>744</v>
      </c>
    </row>
    <row r="37" spans="1:6" x14ac:dyDescent="0.2">
      <c r="A37" s="1">
        <v>1</v>
      </c>
      <c r="B37">
        <v>27</v>
      </c>
      <c r="C37" t="s">
        <v>195</v>
      </c>
      <c r="D37" t="s">
        <v>146</v>
      </c>
      <c r="E37">
        <v>1680970</v>
      </c>
      <c r="F37">
        <v>739</v>
      </c>
    </row>
    <row r="38" spans="1:6" x14ac:dyDescent="0.2">
      <c r="A38" s="1">
        <v>2</v>
      </c>
      <c r="B38">
        <v>27</v>
      </c>
      <c r="C38" t="s">
        <v>195</v>
      </c>
      <c r="D38" t="s">
        <v>146</v>
      </c>
      <c r="E38">
        <v>1514820</v>
      </c>
      <c r="F38">
        <v>739</v>
      </c>
    </row>
    <row r="39" spans="1:6" x14ac:dyDescent="0.2">
      <c r="A39" s="1">
        <v>3</v>
      </c>
      <c r="B39">
        <v>27</v>
      </c>
      <c r="C39" t="s">
        <v>195</v>
      </c>
      <c r="D39" t="s">
        <v>146</v>
      </c>
      <c r="E39">
        <v>1680693</v>
      </c>
      <c r="F39">
        <v>722</v>
      </c>
    </row>
    <row r="40" spans="1:6" x14ac:dyDescent="0.2">
      <c r="A40" s="1">
        <v>3</v>
      </c>
      <c r="B40">
        <v>27</v>
      </c>
      <c r="C40" t="s">
        <v>195</v>
      </c>
      <c r="D40" t="s">
        <v>146</v>
      </c>
      <c r="E40">
        <v>1985676</v>
      </c>
      <c r="F40">
        <v>715</v>
      </c>
    </row>
    <row r="41" spans="1:6" x14ac:dyDescent="0.2">
      <c r="A41" s="1">
        <v>5</v>
      </c>
      <c r="B41">
        <v>27</v>
      </c>
      <c r="C41" t="s">
        <v>195</v>
      </c>
      <c r="D41" t="s">
        <v>146</v>
      </c>
      <c r="E41">
        <v>1614834</v>
      </c>
      <c r="F41">
        <v>708</v>
      </c>
    </row>
    <row r="42" spans="1:6" x14ac:dyDescent="0.2">
      <c r="A42" s="1">
        <v>2</v>
      </c>
      <c r="B42">
        <v>27</v>
      </c>
      <c r="C42" t="s">
        <v>195</v>
      </c>
      <c r="D42" t="s">
        <v>141</v>
      </c>
      <c r="E42">
        <v>1534226</v>
      </c>
      <c r="F42">
        <v>694</v>
      </c>
    </row>
    <row r="43" spans="1:6" x14ac:dyDescent="0.2">
      <c r="A43" s="1">
        <v>4</v>
      </c>
      <c r="B43">
        <v>27</v>
      </c>
      <c r="C43" t="s">
        <v>195</v>
      </c>
      <c r="D43" t="s">
        <v>140</v>
      </c>
      <c r="E43">
        <v>1534939</v>
      </c>
      <c r="F43">
        <v>690</v>
      </c>
    </row>
    <row r="44" spans="1:6" x14ac:dyDescent="0.2">
      <c r="A44" s="1">
        <v>4</v>
      </c>
      <c r="B44">
        <v>27</v>
      </c>
      <c r="C44" t="s">
        <v>195</v>
      </c>
      <c r="D44" t="s">
        <v>141</v>
      </c>
      <c r="E44">
        <v>2047670</v>
      </c>
      <c r="F44">
        <v>680</v>
      </c>
    </row>
    <row r="45" spans="1:6" x14ac:dyDescent="0.2">
      <c r="A45" s="1">
        <v>1</v>
      </c>
      <c r="B45">
        <v>27</v>
      </c>
      <c r="C45" t="s">
        <v>195</v>
      </c>
      <c r="D45" t="s">
        <v>146</v>
      </c>
      <c r="E45">
        <v>2569983</v>
      </c>
      <c r="F45">
        <v>628</v>
      </c>
    </row>
    <row r="46" spans="1:6" x14ac:dyDescent="0.2">
      <c r="A46" s="1">
        <v>1</v>
      </c>
      <c r="B46">
        <v>27</v>
      </c>
      <c r="C46" t="s">
        <v>195</v>
      </c>
      <c r="D46" t="s">
        <v>146</v>
      </c>
      <c r="E46">
        <v>1615096</v>
      </c>
      <c r="F46">
        <v>589</v>
      </c>
    </row>
    <row r="47" spans="1:6" x14ac:dyDescent="0.2">
      <c r="A47" s="1">
        <v>1</v>
      </c>
      <c r="B47">
        <v>27</v>
      </c>
      <c r="C47" t="s">
        <v>195</v>
      </c>
      <c r="D47" t="s">
        <v>140</v>
      </c>
      <c r="E47">
        <v>1426201</v>
      </c>
      <c r="F47">
        <v>587</v>
      </c>
    </row>
    <row r="48" spans="1:6" x14ac:dyDescent="0.2">
      <c r="A48" s="1">
        <v>2</v>
      </c>
      <c r="B48">
        <v>27</v>
      </c>
      <c r="C48" t="s">
        <v>195</v>
      </c>
      <c r="D48" t="s">
        <v>140</v>
      </c>
      <c r="E48">
        <v>1534472</v>
      </c>
      <c r="F48">
        <v>586</v>
      </c>
    </row>
    <row r="49" spans="1:6" x14ac:dyDescent="0.2">
      <c r="A49" s="1">
        <v>3</v>
      </c>
      <c r="B49">
        <v>27</v>
      </c>
      <c r="C49" t="s">
        <v>195</v>
      </c>
      <c r="D49" t="s">
        <v>140</v>
      </c>
      <c r="E49">
        <v>1400576</v>
      </c>
      <c r="F49">
        <v>586</v>
      </c>
    </row>
    <row r="50" spans="1:6" x14ac:dyDescent="0.2">
      <c r="A50" s="1">
        <v>5</v>
      </c>
      <c r="B50">
        <v>27</v>
      </c>
      <c r="C50" t="s">
        <v>195</v>
      </c>
      <c r="D50" t="s">
        <v>140</v>
      </c>
      <c r="E50">
        <v>1425981</v>
      </c>
      <c r="F50">
        <v>580</v>
      </c>
    </row>
    <row r="51" spans="1:6" x14ac:dyDescent="0.2">
      <c r="A51" s="1">
        <v>3</v>
      </c>
      <c r="B51">
        <v>27</v>
      </c>
      <c r="C51" t="s">
        <v>195</v>
      </c>
      <c r="D51" t="s">
        <v>146</v>
      </c>
      <c r="E51">
        <v>2569658</v>
      </c>
      <c r="F51">
        <v>566</v>
      </c>
    </row>
    <row r="52" spans="1:6" x14ac:dyDescent="0.2">
      <c r="A52" s="1">
        <v>2</v>
      </c>
      <c r="B52">
        <v>27</v>
      </c>
      <c r="C52" t="s">
        <v>195</v>
      </c>
      <c r="D52" t="s">
        <v>141</v>
      </c>
      <c r="E52">
        <v>2569565</v>
      </c>
      <c r="F52">
        <v>563</v>
      </c>
    </row>
    <row r="53" spans="1:6" x14ac:dyDescent="0.2">
      <c r="A53" s="1">
        <v>2</v>
      </c>
      <c r="B53">
        <v>27</v>
      </c>
      <c r="C53" t="s">
        <v>195</v>
      </c>
      <c r="D53" t="s">
        <v>141</v>
      </c>
      <c r="E53">
        <v>1876128</v>
      </c>
      <c r="F53">
        <v>553</v>
      </c>
    </row>
    <row r="54" spans="1:6" x14ac:dyDescent="0.2">
      <c r="A54" s="1">
        <v>2</v>
      </c>
      <c r="B54">
        <v>27</v>
      </c>
      <c r="C54" t="s">
        <v>195</v>
      </c>
      <c r="D54" t="s">
        <v>146</v>
      </c>
      <c r="E54">
        <v>1985674</v>
      </c>
      <c r="F54">
        <v>535</v>
      </c>
    </row>
    <row r="55" spans="1:6" x14ac:dyDescent="0.2">
      <c r="A55" s="1">
        <v>2</v>
      </c>
      <c r="B55">
        <v>27</v>
      </c>
      <c r="C55" t="s">
        <v>195</v>
      </c>
      <c r="D55" t="s">
        <v>141</v>
      </c>
      <c r="E55">
        <v>1614650</v>
      </c>
      <c r="F55">
        <v>514</v>
      </c>
    </row>
    <row r="56" spans="1:6" x14ac:dyDescent="0.2">
      <c r="A56" s="1">
        <v>5</v>
      </c>
      <c r="B56">
        <v>27</v>
      </c>
      <c r="C56" t="s">
        <v>195</v>
      </c>
      <c r="D56" t="s">
        <v>146</v>
      </c>
      <c r="E56">
        <v>1876076</v>
      </c>
      <c r="F56">
        <v>511</v>
      </c>
    </row>
    <row r="57" spans="1:6" x14ac:dyDescent="0.2">
      <c r="A57" s="1">
        <v>2</v>
      </c>
      <c r="B57">
        <v>27</v>
      </c>
      <c r="C57" t="s">
        <v>195</v>
      </c>
      <c r="D57" t="s">
        <v>146</v>
      </c>
      <c r="E57">
        <v>1680654</v>
      </c>
      <c r="F57">
        <v>503</v>
      </c>
    </row>
    <row r="58" spans="1:6" x14ac:dyDescent="0.2">
      <c r="A58" s="1">
        <v>2</v>
      </c>
      <c r="B58">
        <v>27</v>
      </c>
      <c r="C58" t="s">
        <v>195</v>
      </c>
      <c r="D58" t="s">
        <v>140</v>
      </c>
      <c r="E58">
        <v>1614803</v>
      </c>
      <c r="F58">
        <v>499</v>
      </c>
    </row>
    <row r="59" spans="1:6" x14ac:dyDescent="0.2">
      <c r="A59" s="1">
        <v>3</v>
      </c>
      <c r="B59">
        <v>27</v>
      </c>
      <c r="C59" t="s">
        <v>195</v>
      </c>
      <c r="D59" t="s">
        <v>146</v>
      </c>
      <c r="E59">
        <v>1614747</v>
      </c>
      <c r="F59">
        <v>499</v>
      </c>
    </row>
    <row r="60" spans="1:6" x14ac:dyDescent="0.2">
      <c r="A60" s="1">
        <v>4</v>
      </c>
      <c r="B60">
        <v>27</v>
      </c>
      <c r="C60" t="s">
        <v>195</v>
      </c>
      <c r="D60" t="s">
        <v>141</v>
      </c>
      <c r="E60">
        <v>1614226</v>
      </c>
      <c r="F60">
        <v>418</v>
      </c>
    </row>
    <row r="61" spans="1:6" x14ac:dyDescent="0.2">
      <c r="A61" s="1">
        <v>5</v>
      </c>
      <c r="B61">
        <v>27</v>
      </c>
      <c r="C61" t="s">
        <v>195</v>
      </c>
      <c r="D61" t="s">
        <v>146</v>
      </c>
      <c r="E61">
        <v>2047720</v>
      </c>
      <c r="F61">
        <v>410</v>
      </c>
    </row>
    <row r="62" spans="1:6" x14ac:dyDescent="0.2">
      <c r="A62" s="1">
        <v>1</v>
      </c>
      <c r="B62">
        <v>27</v>
      </c>
      <c r="C62" t="s">
        <v>195</v>
      </c>
      <c r="D62" t="s">
        <v>140</v>
      </c>
      <c r="E62">
        <v>1533923</v>
      </c>
      <c r="F62">
        <v>405</v>
      </c>
    </row>
    <row r="63" spans="1:6" x14ac:dyDescent="0.2">
      <c r="A63" s="1">
        <v>2</v>
      </c>
      <c r="B63">
        <v>27</v>
      </c>
      <c r="C63" t="s">
        <v>195</v>
      </c>
      <c r="D63" t="s">
        <v>146</v>
      </c>
      <c r="E63">
        <v>2569672</v>
      </c>
      <c r="F63">
        <v>402</v>
      </c>
    </row>
    <row r="64" spans="1:6" x14ac:dyDescent="0.2">
      <c r="A64" s="1">
        <v>3</v>
      </c>
      <c r="B64">
        <v>27</v>
      </c>
      <c r="C64" t="s">
        <v>195</v>
      </c>
      <c r="D64" t="s">
        <v>140</v>
      </c>
      <c r="E64">
        <v>1614646</v>
      </c>
      <c r="F64">
        <v>398</v>
      </c>
    </row>
    <row r="65" spans="1:6" x14ac:dyDescent="0.2">
      <c r="A65" s="1">
        <v>1</v>
      </c>
      <c r="B65">
        <v>27</v>
      </c>
      <c r="C65" t="s">
        <v>195</v>
      </c>
      <c r="D65" t="s">
        <v>141</v>
      </c>
      <c r="E65">
        <v>1614800</v>
      </c>
      <c r="F65">
        <v>391</v>
      </c>
    </row>
    <row r="66" spans="1:6" x14ac:dyDescent="0.2">
      <c r="A66" s="1">
        <v>5</v>
      </c>
      <c r="B66">
        <v>27</v>
      </c>
      <c r="C66" t="s">
        <v>195</v>
      </c>
      <c r="D66" t="s">
        <v>140</v>
      </c>
      <c r="E66">
        <v>1615980</v>
      </c>
      <c r="F66">
        <v>383</v>
      </c>
    </row>
    <row r="67" spans="1:6" x14ac:dyDescent="0.2">
      <c r="A67" s="1">
        <v>1</v>
      </c>
      <c r="B67">
        <v>27</v>
      </c>
      <c r="C67" t="s">
        <v>195</v>
      </c>
      <c r="D67" t="s">
        <v>140</v>
      </c>
      <c r="E67">
        <v>1614348</v>
      </c>
      <c r="F67">
        <v>381</v>
      </c>
    </row>
    <row r="68" spans="1:6" x14ac:dyDescent="0.2">
      <c r="A68" s="1">
        <v>4</v>
      </c>
      <c r="B68">
        <v>27</v>
      </c>
      <c r="C68" t="s">
        <v>195</v>
      </c>
      <c r="D68" t="s">
        <v>140</v>
      </c>
      <c r="E68">
        <v>1876719</v>
      </c>
      <c r="F68">
        <v>373</v>
      </c>
    </row>
    <row r="69" spans="1:6" x14ac:dyDescent="0.2">
      <c r="A69" s="1">
        <v>1</v>
      </c>
      <c r="B69">
        <v>27</v>
      </c>
      <c r="C69" t="s">
        <v>195</v>
      </c>
      <c r="D69" t="s">
        <v>141</v>
      </c>
      <c r="E69">
        <v>1985485</v>
      </c>
      <c r="F69">
        <v>363</v>
      </c>
    </row>
    <row r="70" spans="1:6" x14ac:dyDescent="0.2">
      <c r="A70" s="1">
        <v>3</v>
      </c>
      <c r="B70">
        <v>27</v>
      </c>
      <c r="C70" t="s">
        <v>195</v>
      </c>
      <c r="D70" t="s">
        <v>140</v>
      </c>
      <c r="E70">
        <v>1534196</v>
      </c>
      <c r="F70">
        <v>358</v>
      </c>
    </row>
    <row r="71" spans="1:6" x14ac:dyDescent="0.2">
      <c r="A71" s="1">
        <v>5</v>
      </c>
      <c r="B71">
        <v>27</v>
      </c>
      <c r="C71" t="s">
        <v>195</v>
      </c>
      <c r="D71" t="s">
        <v>140</v>
      </c>
      <c r="E71">
        <v>1875589</v>
      </c>
      <c r="F71">
        <v>354</v>
      </c>
    </row>
    <row r="72" spans="1:6" x14ac:dyDescent="0.2">
      <c r="A72" s="1">
        <v>4</v>
      </c>
      <c r="B72">
        <v>27</v>
      </c>
      <c r="C72" t="s">
        <v>195</v>
      </c>
      <c r="D72" t="s">
        <v>140</v>
      </c>
      <c r="E72">
        <v>1616930</v>
      </c>
      <c r="F72">
        <v>337</v>
      </c>
    </row>
    <row r="73" spans="1:6" x14ac:dyDescent="0.2">
      <c r="A73" s="1">
        <v>1</v>
      </c>
      <c r="B73">
        <v>27</v>
      </c>
      <c r="C73" t="s">
        <v>195</v>
      </c>
      <c r="D73" t="s">
        <v>141</v>
      </c>
      <c r="E73">
        <v>1680469</v>
      </c>
      <c r="F73">
        <v>336</v>
      </c>
    </row>
    <row r="74" spans="1:6" x14ac:dyDescent="0.2">
      <c r="A74" s="1">
        <v>2</v>
      </c>
      <c r="B74">
        <v>27</v>
      </c>
      <c r="C74" t="s">
        <v>195</v>
      </c>
      <c r="D74" t="s">
        <v>146</v>
      </c>
      <c r="E74">
        <v>1614757</v>
      </c>
      <c r="F74">
        <v>329</v>
      </c>
    </row>
    <row r="75" spans="1:6" x14ac:dyDescent="0.2">
      <c r="A75" s="1">
        <v>3</v>
      </c>
      <c r="B75">
        <v>27</v>
      </c>
      <c r="C75" t="s">
        <v>195</v>
      </c>
      <c r="D75" t="s">
        <v>140</v>
      </c>
      <c r="E75">
        <v>1876096</v>
      </c>
      <c r="F75">
        <v>298</v>
      </c>
    </row>
    <row r="76" spans="1:6" x14ac:dyDescent="0.2">
      <c r="A76" s="1">
        <v>1</v>
      </c>
      <c r="B76">
        <v>27</v>
      </c>
      <c r="C76" t="s">
        <v>195</v>
      </c>
      <c r="D76" t="s">
        <v>140</v>
      </c>
      <c r="E76">
        <v>1875835</v>
      </c>
      <c r="F76">
        <v>292</v>
      </c>
    </row>
    <row r="77" spans="1:6" x14ac:dyDescent="0.2">
      <c r="A77" s="1">
        <v>2</v>
      </c>
      <c r="B77">
        <v>27</v>
      </c>
      <c r="C77" t="s">
        <v>195</v>
      </c>
      <c r="D77" t="s">
        <v>140</v>
      </c>
      <c r="E77">
        <v>1876111</v>
      </c>
      <c r="F77">
        <v>279</v>
      </c>
    </row>
    <row r="78" spans="1:6" x14ac:dyDescent="0.2">
      <c r="A78" s="1">
        <v>4</v>
      </c>
      <c r="B78">
        <v>27</v>
      </c>
      <c r="C78" t="s">
        <v>195</v>
      </c>
      <c r="D78" t="s">
        <v>140</v>
      </c>
      <c r="E78">
        <v>1426696</v>
      </c>
      <c r="F78">
        <v>272</v>
      </c>
    </row>
    <row r="79" spans="1:6" x14ac:dyDescent="0.2">
      <c r="A79" s="1">
        <v>1</v>
      </c>
      <c r="B79">
        <v>27</v>
      </c>
      <c r="C79" t="s">
        <v>195</v>
      </c>
      <c r="D79" t="s">
        <v>146</v>
      </c>
      <c r="E79">
        <v>2047959</v>
      </c>
      <c r="F79">
        <v>267</v>
      </c>
    </row>
    <row r="80" spans="1:6" x14ac:dyDescent="0.2">
      <c r="A80" s="1">
        <v>4</v>
      </c>
      <c r="B80">
        <v>27</v>
      </c>
      <c r="C80" t="s">
        <v>195</v>
      </c>
      <c r="D80" t="s">
        <v>141</v>
      </c>
      <c r="E80">
        <v>2630633</v>
      </c>
      <c r="F80">
        <v>264</v>
      </c>
    </row>
    <row r="81" spans="1:6" x14ac:dyDescent="0.2">
      <c r="A81" s="1">
        <v>2</v>
      </c>
      <c r="B81">
        <v>27</v>
      </c>
      <c r="C81" t="s">
        <v>195</v>
      </c>
      <c r="D81" t="s">
        <v>141</v>
      </c>
      <c r="E81">
        <v>1426085</v>
      </c>
      <c r="F81">
        <v>256</v>
      </c>
    </row>
    <row r="82" spans="1:6" x14ac:dyDescent="0.2">
      <c r="A82" s="1">
        <v>2</v>
      </c>
      <c r="B82">
        <v>27</v>
      </c>
      <c r="C82" t="s">
        <v>195</v>
      </c>
      <c r="D82" t="s">
        <v>146</v>
      </c>
      <c r="E82">
        <v>1777314</v>
      </c>
      <c r="F82">
        <v>256</v>
      </c>
    </row>
    <row r="83" spans="1:6" x14ac:dyDescent="0.2">
      <c r="A83" s="1">
        <v>4</v>
      </c>
      <c r="B83">
        <v>27</v>
      </c>
      <c r="C83" t="s">
        <v>195</v>
      </c>
      <c r="D83" t="s">
        <v>140</v>
      </c>
      <c r="E83">
        <v>1614998</v>
      </c>
      <c r="F83">
        <v>256</v>
      </c>
    </row>
    <row r="84" spans="1:6" x14ac:dyDescent="0.2">
      <c r="A84" s="1">
        <v>3</v>
      </c>
      <c r="B84">
        <v>27</v>
      </c>
      <c r="C84" t="s">
        <v>195</v>
      </c>
      <c r="D84" t="s">
        <v>146</v>
      </c>
      <c r="E84">
        <v>1777132</v>
      </c>
      <c r="F84">
        <v>252</v>
      </c>
    </row>
    <row r="85" spans="1:6" x14ac:dyDescent="0.2">
      <c r="A85" s="1">
        <v>2</v>
      </c>
      <c r="B85">
        <v>27</v>
      </c>
      <c r="C85" t="s">
        <v>195</v>
      </c>
      <c r="D85" t="s">
        <v>140</v>
      </c>
      <c r="E85">
        <v>1426183</v>
      </c>
      <c r="F85">
        <v>241</v>
      </c>
    </row>
    <row r="86" spans="1:6" x14ac:dyDescent="0.2">
      <c r="A86" s="1">
        <v>2</v>
      </c>
      <c r="B86">
        <v>27</v>
      </c>
      <c r="C86" t="s">
        <v>195</v>
      </c>
      <c r="D86" t="s">
        <v>141</v>
      </c>
      <c r="E86">
        <v>2047564</v>
      </c>
      <c r="F86">
        <v>241</v>
      </c>
    </row>
    <row r="87" spans="1:6" x14ac:dyDescent="0.2">
      <c r="A87" s="1">
        <v>3</v>
      </c>
      <c r="B87">
        <v>27</v>
      </c>
      <c r="C87" t="s">
        <v>195</v>
      </c>
      <c r="D87" t="s">
        <v>146</v>
      </c>
      <c r="E87">
        <v>2280949</v>
      </c>
      <c r="F87">
        <v>239</v>
      </c>
    </row>
    <row r="88" spans="1:6" x14ac:dyDescent="0.2">
      <c r="A88" s="1">
        <v>5</v>
      </c>
      <c r="B88">
        <v>27</v>
      </c>
      <c r="C88" t="s">
        <v>195</v>
      </c>
      <c r="D88" t="s">
        <v>146</v>
      </c>
      <c r="E88">
        <v>3712076</v>
      </c>
      <c r="F88">
        <v>235</v>
      </c>
    </row>
    <row r="89" spans="1:6" x14ac:dyDescent="0.2">
      <c r="A89" s="1">
        <v>2</v>
      </c>
      <c r="B89">
        <v>27</v>
      </c>
      <c r="C89" t="s">
        <v>195</v>
      </c>
      <c r="D89" t="s">
        <v>141</v>
      </c>
      <c r="E89">
        <v>2280835</v>
      </c>
      <c r="F89">
        <v>233</v>
      </c>
    </row>
    <row r="90" spans="1:6" x14ac:dyDescent="0.2">
      <c r="A90" s="1">
        <v>2</v>
      </c>
      <c r="B90">
        <v>27</v>
      </c>
      <c r="C90" t="s">
        <v>195</v>
      </c>
      <c r="D90" t="s">
        <v>146</v>
      </c>
      <c r="E90">
        <v>1852371</v>
      </c>
      <c r="F90">
        <v>233</v>
      </c>
    </row>
    <row r="91" spans="1:6" x14ac:dyDescent="0.2">
      <c r="A91" s="1">
        <v>1</v>
      </c>
      <c r="B91">
        <v>27</v>
      </c>
      <c r="C91" t="s">
        <v>195</v>
      </c>
      <c r="D91" t="s">
        <v>146</v>
      </c>
      <c r="E91">
        <v>2281201</v>
      </c>
      <c r="F91">
        <v>231</v>
      </c>
    </row>
    <row r="92" spans="1:6" x14ac:dyDescent="0.2">
      <c r="A92" s="1">
        <v>5</v>
      </c>
      <c r="B92">
        <v>27</v>
      </c>
      <c r="C92" t="s">
        <v>195</v>
      </c>
      <c r="D92" t="s">
        <v>140</v>
      </c>
      <c r="E92">
        <v>1613940</v>
      </c>
      <c r="F92">
        <v>231</v>
      </c>
    </row>
    <row r="93" spans="1:6" x14ac:dyDescent="0.2">
      <c r="A93" s="1">
        <v>2</v>
      </c>
      <c r="B93">
        <v>27</v>
      </c>
      <c r="C93" t="s">
        <v>195</v>
      </c>
      <c r="D93" t="s">
        <v>141</v>
      </c>
      <c r="E93">
        <v>1985079</v>
      </c>
      <c r="F93">
        <v>226</v>
      </c>
    </row>
    <row r="94" spans="1:6" x14ac:dyDescent="0.2">
      <c r="A94" s="1">
        <v>1</v>
      </c>
      <c r="B94">
        <v>27</v>
      </c>
      <c r="C94" t="s">
        <v>195</v>
      </c>
      <c r="D94" t="s">
        <v>146</v>
      </c>
      <c r="E94">
        <v>3712451</v>
      </c>
      <c r="F94">
        <v>225</v>
      </c>
    </row>
    <row r="95" spans="1:6" x14ac:dyDescent="0.2">
      <c r="A95" s="1">
        <v>5</v>
      </c>
      <c r="B95">
        <v>27</v>
      </c>
      <c r="C95" t="s">
        <v>195</v>
      </c>
      <c r="D95" t="s">
        <v>146</v>
      </c>
      <c r="E95">
        <v>2280810</v>
      </c>
      <c r="F95">
        <v>224</v>
      </c>
    </row>
    <row r="96" spans="1:6" x14ac:dyDescent="0.2">
      <c r="A96" s="1">
        <v>3</v>
      </c>
      <c r="B96">
        <v>27</v>
      </c>
      <c r="C96" t="s">
        <v>195</v>
      </c>
      <c r="D96" t="s">
        <v>146</v>
      </c>
      <c r="E96">
        <v>2047656</v>
      </c>
      <c r="F96">
        <v>223</v>
      </c>
    </row>
    <row r="97" spans="1:6" x14ac:dyDescent="0.2">
      <c r="A97" s="1">
        <v>5</v>
      </c>
      <c r="B97">
        <v>27</v>
      </c>
      <c r="C97" t="s">
        <v>195</v>
      </c>
      <c r="D97" t="s">
        <v>146</v>
      </c>
      <c r="E97">
        <v>2544276</v>
      </c>
      <c r="F97">
        <v>220</v>
      </c>
    </row>
    <row r="98" spans="1:6" x14ac:dyDescent="0.2">
      <c r="A98" s="1">
        <v>5</v>
      </c>
      <c r="B98">
        <v>27</v>
      </c>
      <c r="C98" t="s">
        <v>195</v>
      </c>
      <c r="D98" t="s">
        <v>146</v>
      </c>
      <c r="E98">
        <v>1852055</v>
      </c>
      <c r="F98">
        <v>218</v>
      </c>
    </row>
    <row r="99" spans="1:6" x14ac:dyDescent="0.2">
      <c r="A99" s="1">
        <v>4</v>
      </c>
      <c r="B99">
        <v>27</v>
      </c>
      <c r="C99" t="s">
        <v>195</v>
      </c>
      <c r="D99" t="s">
        <v>141</v>
      </c>
      <c r="E99">
        <v>2280485</v>
      </c>
      <c r="F99">
        <v>216</v>
      </c>
    </row>
    <row r="100" spans="1:6" x14ac:dyDescent="0.2">
      <c r="A100" s="1">
        <v>2</v>
      </c>
      <c r="B100">
        <v>27</v>
      </c>
      <c r="C100" t="s">
        <v>195</v>
      </c>
      <c r="D100" t="s">
        <v>141</v>
      </c>
      <c r="E100">
        <v>1680078</v>
      </c>
      <c r="F100">
        <v>215</v>
      </c>
    </row>
    <row r="101" spans="1:6" x14ac:dyDescent="0.2">
      <c r="A101" s="1">
        <v>5</v>
      </c>
      <c r="B101">
        <v>27</v>
      </c>
      <c r="C101" t="s">
        <v>195</v>
      </c>
      <c r="D101" t="s">
        <v>146</v>
      </c>
      <c r="E101">
        <v>1776969</v>
      </c>
      <c r="F101">
        <v>213</v>
      </c>
    </row>
    <row r="102" spans="1:6" x14ac:dyDescent="0.2">
      <c r="A102" s="1">
        <v>1</v>
      </c>
      <c r="B102">
        <v>27</v>
      </c>
      <c r="C102" t="s">
        <v>195</v>
      </c>
      <c r="D102" t="s">
        <v>141</v>
      </c>
      <c r="E102">
        <v>2569465</v>
      </c>
      <c r="F102">
        <v>212</v>
      </c>
    </row>
    <row r="103" spans="1:6" x14ac:dyDescent="0.2">
      <c r="A103" s="1">
        <v>1</v>
      </c>
      <c r="B103">
        <v>27</v>
      </c>
      <c r="C103" t="s">
        <v>195</v>
      </c>
      <c r="D103" t="s">
        <v>141</v>
      </c>
      <c r="E103">
        <v>1777253</v>
      </c>
      <c r="F103">
        <v>210</v>
      </c>
    </row>
    <row r="104" spans="1:6" x14ac:dyDescent="0.2">
      <c r="A104" s="1">
        <v>1</v>
      </c>
      <c r="B104">
        <v>27</v>
      </c>
      <c r="C104" t="s">
        <v>195</v>
      </c>
      <c r="D104" t="s">
        <v>146</v>
      </c>
      <c r="E104">
        <v>1852431</v>
      </c>
      <c r="F104">
        <v>210</v>
      </c>
    </row>
    <row r="105" spans="1:6" x14ac:dyDescent="0.2">
      <c r="A105" s="1">
        <v>3</v>
      </c>
      <c r="B105">
        <v>27</v>
      </c>
      <c r="C105" t="s">
        <v>195</v>
      </c>
      <c r="D105" t="s">
        <v>146</v>
      </c>
      <c r="E105">
        <v>1852170</v>
      </c>
      <c r="F105">
        <v>210</v>
      </c>
    </row>
    <row r="106" spans="1:6" x14ac:dyDescent="0.2">
      <c r="A106" s="1">
        <v>1</v>
      </c>
      <c r="B106">
        <v>27</v>
      </c>
      <c r="C106" t="s">
        <v>195</v>
      </c>
      <c r="D106" t="s">
        <v>141</v>
      </c>
      <c r="E106">
        <v>1852329</v>
      </c>
      <c r="F106">
        <v>208</v>
      </c>
    </row>
    <row r="107" spans="1:6" x14ac:dyDescent="0.2">
      <c r="A107" s="1">
        <v>1</v>
      </c>
      <c r="B107">
        <v>27</v>
      </c>
      <c r="C107" t="s">
        <v>195</v>
      </c>
      <c r="D107" t="s">
        <v>141</v>
      </c>
      <c r="E107">
        <v>2544549</v>
      </c>
      <c r="F107">
        <v>207</v>
      </c>
    </row>
    <row r="108" spans="1:6" x14ac:dyDescent="0.2">
      <c r="A108" s="1">
        <v>3</v>
      </c>
      <c r="B108">
        <v>27</v>
      </c>
      <c r="C108" t="s">
        <v>195</v>
      </c>
      <c r="D108" t="s">
        <v>146</v>
      </c>
      <c r="E108">
        <v>2110287</v>
      </c>
      <c r="F108">
        <v>206</v>
      </c>
    </row>
    <row r="109" spans="1:6" x14ac:dyDescent="0.2">
      <c r="A109" s="1">
        <v>4</v>
      </c>
      <c r="B109">
        <v>27</v>
      </c>
      <c r="C109" t="s">
        <v>195</v>
      </c>
      <c r="D109" t="s">
        <v>141</v>
      </c>
      <c r="E109">
        <v>2543944</v>
      </c>
      <c r="F109">
        <v>205</v>
      </c>
    </row>
    <row r="110" spans="1:6" x14ac:dyDescent="0.2">
      <c r="A110" s="1">
        <v>1</v>
      </c>
      <c r="B110">
        <v>27</v>
      </c>
      <c r="C110" t="s">
        <v>195</v>
      </c>
      <c r="D110" t="s">
        <v>146</v>
      </c>
      <c r="E110">
        <v>2153775</v>
      </c>
      <c r="F110">
        <v>204</v>
      </c>
    </row>
    <row r="111" spans="1:6" x14ac:dyDescent="0.2">
      <c r="A111" s="1">
        <v>4</v>
      </c>
      <c r="B111">
        <v>27</v>
      </c>
      <c r="C111" t="s">
        <v>195</v>
      </c>
      <c r="D111" t="s">
        <v>141</v>
      </c>
      <c r="E111">
        <v>1979472</v>
      </c>
      <c r="F111">
        <v>204</v>
      </c>
    </row>
    <row r="112" spans="1:6" x14ac:dyDescent="0.2">
      <c r="A112" s="1">
        <v>4</v>
      </c>
      <c r="B112">
        <v>27</v>
      </c>
      <c r="C112" t="s">
        <v>195</v>
      </c>
      <c r="D112" t="s">
        <v>141</v>
      </c>
      <c r="E112">
        <v>2287572</v>
      </c>
      <c r="F112">
        <v>204</v>
      </c>
    </row>
    <row r="113" spans="1:6" x14ac:dyDescent="0.2">
      <c r="A113" s="1">
        <v>4</v>
      </c>
      <c r="B113">
        <v>27</v>
      </c>
      <c r="C113" t="s">
        <v>195</v>
      </c>
      <c r="D113" t="s">
        <v>141</v>
      </c>
      <c r="E113">
        <v>3711727</v>
      </c>
      <c r="F113">
        <v>204</v>
      </c>
    </row>
    <row r="114" spans="1:6" x14ac:dyDescent="0.2">
      <c r="A114" s="1">
        <v>1</v>
      </c>
      <c r="B114">
        <v>27</v>
      </c>
      <c r="C114" t="s">
        <v>195</v>
      </c>
      <c r="D114" t="s">
        <v>146</v>
      </c>
      <c r="E114">
        <v>2110542</v>
      </c>
      <c r="F114">
        <v>202</v>
      </c>
    </row>
    <row r="115" spans="1:6" x14ac:dyDescent="0.2">
      <c r="A115" s="1">
        <v>1</v>
      </c>
      <c r="B115">
        <v>27</v>
      </c>
      <c r="C115" t="s">
        <v>195</v>
      </c>
      <c r="D115" t="s">
        <v>141</v>
      </c>
      <c r="E115">
        <v>1980073</v>
      </c>
      <c r="F115">
        <v>201</v>
      </c>
    </row>
    <row r="116" spans="1:6" x14ac:dyDescent="0.2">
      <c r="A116" s="1">
        <v>3</v>
      </c>
      <c r="B116">
        <v>27</v>
      </c>
      <c r="C116" t="s">
        <v>195</v>
      </c>
      <c r="D116" t="s">
        <v>146</v>
      </c>
      <c r="E116">
        <v>2117282</v>
      </c>
      <c r="F116">
        <v>201</v>
      </c>
    </row>
    <row r="117" spans="1:6" x14ac:dyDescent="0.2">
      <c r="A117" s="1">
        <v>3</v>
      </c>
      <c r="B117">
        <v>27</v>
      </c>
      <c r="C117" t="s">
        <v>195</v>
      </c>
      <c r="D117" t="s">
        <v>146</v>
      </c>
      <c r="E117">
        <v>2153512</v>
      </c>
      <c r="F117">
        <v>201</v>
      </c>
    </row>
    <row r="118" spans="1:6" x14ac:dyDescent="0.2">
      <c r="A118" s="1">
        <v>2</v>
      </c>
      <c r="B118">
        <v>27</v>
      </c>
      <c r="C118" t="s">
        <v>195</v>
      </c>
      <c r="D118" t="s">
        <v>146</v>
      </c>
      <c r="E118">
        <v>2281088</v>
      </c>
      <c r="F118">
        <v>200</v>
      </c>
    </row>
    <row r="119" spans="1:6" x14ac:dyDescent="0.2">
      <c r="A119" s="1">
        <v>4</v>
      </c>
      <c r="B119">
        <v>27</v>
      </c>
      <c r="C119" t="s">
        <v>195</v>
      </c>
      <c r="D119" t="s">
        <v>140</v>
      </c>
      <c r="E119">
        <v>2048075</v>
      </c>
      <c r="F119">
        <v>200</v>
      </c>
    </row>
    <row r="120" spans="1:6" x14ac:dyDescent="0.2">
      <c r="A120" s="1">
        <v>1</v>
      </c>
      <c r="B120">
        <v>27</v>
      </c>
      <c r="C120" t="s">
        <v>195</v>
      </c>
      <c r="D120" t="s">
        <v>141</v>
      </c>
      <c r="E120">
        <v>3712324</v>
      </c>
      <c r="F120">
        <v>199</v>
      </c>
    </row>
    <row r="121" spans="1:6" x14ac:dyDescent="0.2">
      <c r="A121" s="1">
        <v>1</v>
      </c>
      <c r="B121">
        <v>27</v>
      </c>
      <c r="C121" t="s">
        <v>195</v>
      </c>
      <c r="D121" t="s">
        <v>146</v>
      </c>
      <c r="E121">
        <v>1777339</v>
      </c>
      <c r="F121">
        <v>198</v>
      </c>
    </row>
    <row r="122" spans="1:6" x14ac:dyDescent="0.2">
      <c r="A122" s="1">
        <v>2</v>
      </c>
      <c r="B122">
        <v>27</v>
      </c>
      <c r="C122" t="s">
        <v>195</v>
      </c>
      <c r="D122" t="s">
        <v>141</v>
      </c>
      <c r="E122">
        <v>2110168</v>
      </c>
      <c r="F122">
        <v>198</v>
      </c>
    </row>
    <row r="123" spans="1:6" x14ac:dyDescent="0.2">
      <c r="A123" s="1">
        <v>2</v>
      </c>
      <c r="B123">
        <v>27</v>
      </c>
      <c r="C123" t="s">
        <v>195</v>
      </c>
      <c r="D123" t="s">
        <v>141</v>
      </c>
      <c r="E123">
        <v>2153399</v>
      </c>
      <c r="F123">
        <v>198</v>
      </c>
    </row>
    <row r="124" spans="1:6" x14ac:dyDescent="0.2">
      <c r="A124" s="1">
        <v>1</v>
      </c>
      <c r="B124">
        <v>27</v>
      </c>
      <c r="C124" t="s">
        <v>195</v>
      </c>
      <c r="D124" t="s">
        <v>141</v>
      </c>
      <c r="E124">
        <v>2288169</v>
      </c>
      <c r="F124">
        <v>197</v>
      </c>
    </row>
    <row r="125" spans="1:6" x14ac:dyDescent="0.2">
      <c r="A125" s="1">
        <v>1</v>
      </c>
      <c r="B125">
        <v>27</v>
      </c>
      <c r="C125" t="s">
        <v>195</v>
      </c>
      <c r="D125" t="s">
        <v>141</v>
      </c>
      <c r="E125">
        <v>2631169</v>
      </c>
      <c r="F125">
        <v>197</v>
      </c>
    </row>
    <row r="126" spans="1:6" x14ac:dyDescent="0.2">
      <c r="A126" s="1">
        <v>4</v>
      </c>
      <c r="B126">
        <v>27</v>
      </c>
      <c r="C126" t="s">
        <v>195</v>
      </c>
      <c r="D126" t="s">
        <v>141</v>
      </c>
      <c r="E126">
        <v>1984716</v>
      </c>
      <c r="F126">
        <v>197</v>
      </c>
    </row>
    <row r="127" spans="1:6" x14ac:dyDescent="0.2">
      <c r="A127" s="1">
        <v>5</v>
      </c>
      <c r="B127">
        <v>27</v>
      </c>
      <c r="C127" t="s">
        <v>195</v>
      </c>
      <c r="D127" t="s">
        <v>146</v>
      </c>
      <c r="E127">
        <v>2110152</v>
      </c>
      <c r="F127">
        <v>196</v>
      </c>
    </row>
    <row r="128" spans="1:6" x14ac:dyDescent="0.2">
      <c r="A128" s="1">
        <v>2</v>
      </c>
      <c r="B128">
        <v>27</v>
      </c>
      <c r="C128" t="s">
        <v>195</v>
      </c>
      <c r="D128" t="s">
        <v>141</v>
      </c>
      <c r="E128">
        <v>2117165</v>
      </c>
      <c r="F128">
        <v>195</v>
      </c>
    </row>
    <row r="129" spans="1:6" x14ac:dyDescent="0.2">
      <c r="A129" s="1">
        <v>1</v>
      </c>
      <c r="B129">
        <v>27</v>
      </c>
      <c r="C129" t="s">
        <v>195</v>
      </c>
      <c r="D129" t="s">
        <v>146</v>
      </c>
      <c r="E129">
        <v>2117535</v>
      </c>
      <c r="F129">
        <v>194</v>
      </c>
    </row>
    <row r="130" spans="1:6" x14ac:dyDescent="0.2">
      <c r="A130" s="1">
        <v>2</v>
      </c>
      <c r="B130">
        <v>27</v>
      </c>
      <c r="C130" t="s">
        <v>195</v>
      </c>
      <c r="D130" t="s">
        <v>141</v>
      </c>
      <c r="E130">
        <v>1852044</v>
      </c>
      <c r="F130">
        <v>193</v>
      </c>
    </row>
    <row r="131" spans="1:6" x14ac:dyDescent="0.2">
      <c r="A131" s="1">
        <v>3</v>
      </c>
      <c r="B131">
        <v>27</v>
      </c>
      <c r="C131" t="s">
        <v>195</v>
      </c>
      <c r="D131" t="s">
        <v>140</v>
      </c>
      <c r="E131">
        <v>1426083</v>
      </c>
      <c r="F131">
        <v>193</v>
      </c>
    </row>
    <row r="132" spans="1:6" x14ac:dyDescent="0.2">
      <c r="A132" s="1">
        <v>3</v>
      </c>
      <c r="B132">
        <v>27</v>
      </c>
      <c r="C132" t="s">
        <v>195</v>
      </c>
      <c r="D132" t="s">
        <v>140</v>
      </c>
      <c r="E132">
        <v>2280875</v>
      </c>
      <c r="F132">
        <v>193</v>
      </c>
    </row>
    <row r="133" spans="1:6" x14ac:dyDescent="0.2">
      <c r="A133" s="1">
        <v>2</v>
      </c>
      <c r="B133">
        <v>27</v>
      </c>
      <c r="C133" t="s">
        <v>195</v>
      </c>
      <c r="D133" t="s">
        <v>146</v>
      </c>
      <c r="E133">
        <v>1980080</v>
      </c>
      <c r="F133">
        <v>192</v>
      </c>
    </row>
    <row r="134" spans="1:6" x14ac:dyDescent="0.2">
      <c r="A134" s="1">
        <v>5</v>
      </c>
      <c r="B134">
        <v>27</v>
      </c>
      <c r="C134" t="s">
        <v>195</v>
      </c>
      <c r="D134" t="s">
        <v>146</v>
      </c>
      <c r="E134">
        <v>2153379</v>
      </c>
      <c r="F134">
        <v>192</v>
      </c>
    </row>
    <row r="135" spans="1:6" x14ac:dyDescent="0.2">
      <c r="A135" s="1">
        <v>5</v>
      </c>
      <c r="B135">
        <v>27</v>
      </c>
      <c r="C135" t="s">
        <v>195</v>
      </c>
      <c r="D135" t="s">
        <v>146</v>
      </c>
      <c r="E135">
        <v>2117147</v>
      </c>
      <c r="F135">
        <v>191</v>
      </c>
    </row>
    <row r="136" spans="1:6" x14ac:dyDescent="0.2">
      <c r="A136" s="1">
        <v>5</v>
      </c>
      <c r="B136">
        <v>27</v>
      </c>
      <c r="C136" t="s">
        <v>195</v>
      </c>
      <c r="D136" t="s">
        <v>140</v>
      </c>
      <c r="E136">
        <v>2630392</v>
      </c>
      <c r="F136">
        <v>190</v>
      </c>
    </row>
    <row r="137" spans="1:6" x14ac:dyDescent="0.2">
      <c r="A137" s="1">
        <v>1</v>
      </c>
      <c r="B137">
        <v>27</v>
      </c>
      <c r="C137" t="s">
        <v>195</v>
      </c>
      <c r="D137" t="s">
        <v>141</v>
      </c>
      <c r="E137">
        <v>2047784</v>
      </c>
      <c r="F137">
        <v>189</v>
      </c>
    </row>
    <row r="138" spans="1:6" x14ac:dyDescent="0.2">
      <c r="A138" s="1">
        <v>2</v>
      </c>
      <c r="B138">
        <v>27</v>
      </c>
      <c r="C138" t="s">
        <v>195</v>
      </c>
      <c r="D138" t="s">
        <v>141</v>
      </c>
      <c r="E138">
        <v>1776961</v>
      </c>
      <c r="F138">
        <v>189</v>
      </c>
    </row>
    <row r="139" spans="1:6" x14ac:dyDescent="0.2">
      <c r="A139" s="1">
        <v>2</v>
      </c>
      <c r="B139">
        <v>27</v>
      </c>
      <c r="C139" t="s">
        <v>195</v>
      </c>
      <c r="D139" t="s">
        <v>146</v>
      </c>
      <c r="E139">
        <v>2631178</v>
      </c>
      <c r="F139">
        <v>189</v>
      </c>
    </row>
    <row r="140" spans="1:6" x14ac:dyDescent="0.2">
      <c r="A140" s="1">
        <v>2</v>
      </c>
      <c r="B140">
        <v>27</v>
      </c>
      <c r="C140" t="s">
        <v>195</v>
      </c>
      <c r="D140" t="s">
        <v>146</v>
      </c>
      <c r="E140">
        <v>2288175</v>
      </c>
      <c r="F140">
        <v>187</v>
      </c>
    </row>
    <row r="141" spans="1:6" x14ac:dyDescent="0.2">
      <c r="A141" s="1">
        <v>4</v>
      </c>
      <c r="B141">
        <v>27</v>
      </c>
      <c r="C141" t="s">
        <v>195</v>
      </c>
      <c r="D141" t="s">
        <v>141</v>
      </c>
      <c r="E141">
        <v>2153055</v>
      </c>
      <c r="F141">
        <v>187</v>
      </c>
    </row>
    <row r="142" spans="1:6" x14ac:dyDescent="0.2">
      <c r="A142" s="1">
        <v>3</v>
      </c>
      <c r="B142">
        <v>27</v>
      </c>
      <c r="C142" t="s">
        <v>195</v>
      </c>
      <c r="D142" t="s">
        <v>146</v>
      </c>
      <c r="E142">
        <v>2287996</v>
      </c>
      <c r="F142">
        <v>186</v>
      </c>
    </row>
    <row r="143" spans="1:6" x14ac:dyDescent="0.2">
      <c r="A143" s="1">
        <v>4</v>
      </c>
      <c r="B143">
        <v>27</v>
      </c>
      <c r="C143" t="s">
        <v>195</v>
      </c>
      <c r="D143" t="s">
        <v>141</v>
      </c>
      <c r="E143">
        <v>2109824</v>
      </c>
      <c r="F143">
        <v>186</v>
      </c>
    </row>
    <row r="144" spans="1:6" x14ac:dyDescent="0.2">
      <c r="A144" s="1">
        <v>4</v>
      </c>
      <c r="B144">
        <v>27</v>
      </c>
      <c r="C144" t="s">
        <v>195</v>
      </c>
      <c r="D144" t="s">
        <v>141</v>
      </c>
      <c r="E144">
        <v>2116823</v>
      </c>
      <c r="F144">
        <v>185</v>
      </c>
    </row>
    <row r="145" spans="1:6" x14ac:dyDescent="0.2">
      <c r="A145" s="1">
        <v>4</v>
      </c>
      <c r="B145">
        <v>27</v>
      </c>
      <c r="C145" t="s">
        <v>195</v>
      </c>
      <c r="D145" t="s">
        <v>141</v>
      </c>
      <c r="E145">
        <v>2568836</v>
      </c>
      <c r="F145">
        <v>185</v>
      </c>
    </row>
    <row r="146" spans="1:6" x14ac:dyDescent="0.2">
      <c r="A146" s="1">
        <v>1</v>
      </c>
      <c r="B146">
        <v>27</v>
      </c>
      <c r="C146" t="s">
        <v>195</v>
      </c>
      <c r="D146" t="s">
        <v>146</v>
      </c>
      <c r="E146">
        <v>2631254</v>
      </c>
      <c r="F146">
        <v>184</v>
      </c>
    </row>
    <row r="147" spans="1:6" x14ac:dyDescent="0.2">
      <c r="A147" s="1">
        <v>2</v>
      </c>
      <c r="B147">
        <v>27</v>
      </c>
      <c r="C147" t="s">
        <v>195</v>
      </c>
      <c r="D147" t="s">
        <v>141</v>
      </c>
      <c r="E147">
        <v>2630886</v>
      </c>
      <c r="F147">
        <v>184</v>
      </c>
    </row>
    <row r="148" spans="1:6" x14ac:dyDescent="0.2">
      <c r="A148" s="1">
        <v>3</v>
      </c>
      <c r="B148">
        <v>27</v>
      </c>
      <c r="C148" t="s">
        <v>195</v>
      </c>
      <c r="D148" t="s">
        <v>146</v>
      </c>
      <c r="E148">
        <v>2630994</v>
      </c>
      <c r="F148">
        <v>184</v>
      </c>
    </row>
    <row r="149" spans="1:6" x14ac:dyDescent="0.2">
      <c r="A149" s="1">
        <v>3</v>
      </c>
      <c r="B149">
        <v>27</v>
      </c>
      <c r="C149" t="s">
        <v>195</v>
      </c>
      <c r="D149" t="s">
        <v>146</v>
      </c>
      <c r="E149">
        <v>2544363</v>
      </c>
      <c r="F149">
        <v>183</v>
      </c>
    </row>
    <row r="150" spans="1:6" x14ac:dyDescent="0.2">
      <c r="A150" s="1">
        <v>4</v>
      </c>
      <c r="B150">
        <v>27</v>
      </c>
      <c r="C150" t="s">
        <v>195</v>
      </c>
      <c r="D150" t="s">
        <v>141</v>
      </c>
      <c r="E150">
        <v>1679712</v>
      </c>
      <c r="F150">
        <v>183</v>
      </c>
    </row>
    <row r="151" spans="1:6" x14ac:dyDescent="0.2">
      <c r="A151" s="1">
        <v>1</v>
      </c>
      <c r="B151">
        <v>27</v>
      </c>
      <c r="C151" t="s">
        <v>195</v>
      </c>
      <c r="D151" t="s">
        <v>140</v>
      </c>
      <c r="E151">
        <v>3711809</v>
      </c>
      <c r="F151">
        <v>182</v>
      </c>
    </row>
    <row r="152" spans="1:6" x14ac:dyDescent="0.2">
      <c r="A152" s="1">
        <v>1</v>
      </c>
      <c r="B152">
        <v>27</v>
      </c>
      <c r="C152" t="s">
        <v>195</v>
      </c>
      <c r="D152" t="s">
        <v>141</v>
      </c>
      <c r="E152">
        <v>2281053</v>
      </c>
      <c r="F152">
        <v>181</v>
      </c>
    </row>
    <row r="153" spans="1:6" x14ac:dyDescent="0.2">
      <c r="A153" s="1">
        <v>2</v>
      </c>
      <c r="B153">
        <v>27</v>
      </c>
      <c r="C153" t="s">
        <v>195</v>
      </c>
      <c r="D153" t="s">
        <v>146</v>
      </c>
      <c r="E153">
        <v>2544539</v>
      </c>
      <c r="F153">
        <v>181</v>
      </c>
    </row>
    <row r="154" spans="1:6" x14ac:dyDescent="0.2">
      <c r="A154" s="1">
        <v>3</v>
      </c>
      <c r="B154">
        <v>27</v>
      </c>
      <c r="C154" t="s">
        <v>195</v>
      </c>
      <c r="D154" t="s">
        <v>146</v>
      </c>
      <c r="E154">
        <v>1979891</v>
      </c>
      <c r="F154">
        <v>181</v>
      </c>
    </row>
    <row r="155" spans="1:6" x14ac:dyDescent="0.2">
      <c r="A155" s="1">
        <v>2</v>
      </c>
      <c r="B155">
        <v>27</v>
      </c>
      <c r="C155" t="s">
        <v>195</v>
      </c>
      <c r="D155" t="s">
        <v>141</v>
      </c>
      <c r="E155">
        <v>1979783</v>
      </c>
      <c r="F155">
        <v>180</v>
      </c>
    </row>
    <row r="156" spans="1:6" x14ac:dyDescent="0.2">
      <c r="A156" s="1">
        <v>3</v>
      </c>
      <c r="B156">
        <v>27</v>
      </c>
      <c r="C156" t="s">
        <v>195</v>
      </c>
      <c r="D156" t="s">
        <v>140</v>
      </c>
      <c r="E156">
        <v>2153419</v>
      </c>
      <c r="F156">
        <v>180</v>
      </c>
    </row>
    <row r="157" spans="1:6" x14ac:dyDescent="0.2">
      <c r="A157" s="1">
        <v>2</v>
      </c>
      <c r="B157">
        <v>27</v>
      </c>
      <c r="C157" t="s">
        <v>195</v>
      </c>
      <c r="D157" t="s">
        <v>140</v>
      </c>
      <c r="E157">
        <v>1979871</v>
      </c>
      <c r="F157">
        <v>179</v>
      </c>
    </row>
    <row r="158" spans="1:6" x14ac:dyDescent="0.2">
      <c r="A158" s="1">
        <v>2</v>
      </c>
      <c r="B158">
        <v>27</v>
      </c>
      <c r="C158" t="s">
        <v>195</v>
      </c>
      <c r="D158" t="s">
        <v>140</v>
      </c>
      <c r="E158">
        <v>1985139</v>
      </c>
      <c r="F158">
        <v>179</v>
      </c>
    </row>
    <row r="159" spans="1:6" x14ac:dyDescent="0.2">
      <c r="A159" s="1">
        <v>2</v>
      </c>
      <c r="B159">
        <v>27</v>
      </c>
      <c r="C159" t="s">
        <v>195</v>
      </c>
      <c r="D159" t="s">
        <v>141</v>
      </c>
      <c r="E159">
        <v>2544250</v>
      </c>
      <c r="F159">
        <v>179</v>
      </c>
    </row>
    <row r="160" spans="1:6" x14ac:dyDescent="0.2">
      <c r="A160" s="1">
        <v>4</v>
      </c>
      <c r="B160">
        <v>27</v>
      </c>
      <c r="C160" t="s">
        <v>195</v>
      </c>
      <c r="D160" t="s">
        <v>140</v>
      </c>
      <c r="E160">
        <v>1777483</v>
      </c>
      <c r="F160">
        <v>179</v>
      </c>
    </row>
    <row r="161" spans="1:6" x14ac:dyDescent="0.2">
      <c r="A161" s="1">
        <v>2</v>
      </c>
      <c r="B161">
        <v>27</v>
      </c>
      <c r="C161" t="s">
        <v>195</v>
      </c>
      <c r="D161" t="s">
        <v>146</v>
      </c>
      <c r="E161">
        <v>3712316</v>
      </c>
      <c r="F161">
        <v>175</v>
      </c>
    </row>
    <row r="162" spans="1:6" x14ac:dyDescent="0.2">
      <c r="A162" s="1">
        <v>1</v>
      </c>
      <c r="B162">
        <v>27</v>
      </c>
      <c r="C162" t="s">
        <v>195</v>
      </c>
      <c r="D162" t="s">
        <v>141</v>
      </c>
      <c r="E162">
        <v>2110414</v>
      </c>
      <c r="F162">
        <v>172</v>
      </c>
    </row>
    <row r="163" spans="1:6" x14ac:dyDescent="0.2">
      <c r="A163" s="1">
        <v>2</v>
      </c>
      <c r="B163">
        <v>27</v>
      </c>
      <c r="C163" t="s">
        <v>195</v>
      </c>
      <c r="D163" t="s">
        <v>141</v>
      </c>
      <c r="E163">
        <v>3712035</v>
      </c>
      <c r="F163">
        <v>172</v>
      </c>
    </row>
    <row r="164" spans="1:6" x14ac:dyDescent="0.2">
      <c r="A164" s="1">
        <v>3</v>
      </c>
      <c r="B164">
        <v>27</v>
      </c>
      <c r="C164" t="s">
        <v>195</v>
      </c>
      <c r="D164" t="s">
        <v>146</v>
      </c>
      <c r="E164">
        <v>3712129</v>
      </c>
      <c r="F164">
        <v>172</v>
      </c>
    </row>
    <row r="165" spans="1:6" x14ac:dyDescent="0.2">
      <c r="A165" s="1">
        <v>4</v>
      </c>
      <c r="B165">
        <v>27</v>
      </c>
      <c r="C165" t="s">
        <v>195</v>
      </c>
      <c r="D165" t="s">
        <v>140</v>
      </c>
      <c r="E165">
        <v>1680584</v>
      </c>
      <c r="F165">
        <v>172</v>
      </c>
    </row>
    <row r="166" spans="1:6" x14ac:dyDescent="0.2">
      <c r="A166" s="1">
        <v>1</v>
      </c>
      <c r="B166">
        <v>27</v>
      </c>
      <c r="C166" t="s">
        <v>195</v>
      </c>
      <c r="D166" t="s">
        <v>146</v>
      </c>
      <c r="E166">
        <v>2544612</v>
      </c>
      <c r="F166">
        <v>171</v>
      </c>
    </row>
    <row r="167" spans="1:6" x14ac:dyDescent="0.2">
      <c r="A167" s="1">
        <v>5</v>
      </c>
      <c r="B167">
        <v>27</v>
      </c>
      <c r="C167" t="s">
        <v>195</v>
      </c>
      <c r="D167" t="s">
        <v>140</v>
      </c>
      <c r="E167">
        <v>1679555</v>
      </c>
      <c r="F167">
        <v>171</v>
      </c>
    </row>
    <row r="168" spans="1:6" x14ac:dyDescent="0.2">
      <c r="A168" s="1">
        <v>1</v>
      </c>
      <c r="B168">
        <v>27</v>
      </c>
      <c r="C168" t="s">
        <v>195</v>
      </c>
      <c r="D168" t="s">
        <v>140</v>
      </c>
      <c r="E168">
        <v>2047265</v>
      </c>
      <c r="F168">
        <v>170</v>
      </c>
    </row>
    <row r="169" spans="1:6" x14ac:dyDescent="0.2">
      <c r="A169" s="1">
        <v>1</v>
      </c>
      <c r="B169">
        <v>27</v>
      </c>
      <c r="C169" t="s">
        <v>195</v>
      </c>
      <c r="D169" t="s">
        <v>146</v>
      </c>
      <c r="E169">
        <v>2288239</v>
      </c>
      <c r="F169">
        <v>169</v>
      </c>
    </row>
    <row r="170" spans="1:6" x14ac:dyDescent="0.2">
      <c r="A170" s="1">
        <v>1</v>
      </c>
      <c r="B170">
        <v>27</v>
      </c>
      <c r="C170" t="s">
        <v>195</v>
      </c>
      <c r="D170" t="s">
        <v>146</v>
      </c>
      <c r="E170">
        <v>1980139</v>
      </c>
      <c r="F170">
        <v>167</v>
      </c>
    </row>
    <row r="171" spans="1:6" x14ac:dyDescent="0.2">
      <c r="A171" s="1">
        <v>2</v>
      </c>
      <c r="B171">
        <v>27</v>
      </c>
      <c r="C171" t="s">
        <v>195</v>
      </c>
      <c r="D171" t="s">
        <v>141</v>
      </c>
      <c r="E171">
        <v>2287868</v>
      </c>
      <c r="F171">
        <v>167</v>
      </c>
    </row>
    <row r="172" spans="1:6" x14ac:dyDescent="0.2">
      <c r="A172" s="1">
        <v>4</v>
      </c>
      <c r="B172">
        <v>27</v>
      </c>
      <c r="C172" t="s">
        <v>195</v>
      </c>
      <c r="D172" t="s">
        <v>141</v>
      </c>
      <c r="E172">
        <v>1776606</v>
      </c>
      <c r="F172">
        <v>167</v>
      </c>
    </row>
    <row r="173" spans="1:6" x14ac:dyDescent="0.2">
      <c r="A173" s="1">
        <v>5</v>
      </c>
      <c r="B173">
        <v>27</v>
      </c>
      <c r="C173" t="s">
        <v>195</v>
      </c>
      <c r="D173" t="s">
        <v>140</v>
      </c>
      <c r="E173">
        <v>1984541</v>
      </c>
      <c r="F173">
        <v>167</v>
      </c>
    </row>
    <row r="174" spans="1:6" x14ac:dyDescent="0.2">
      <c r="A174" s="1">
        <v>1</v>
      </c>
      <c r="B174">
        <v>27</v>
      </c>
      <c r="C174" t="s">
        <v>195</v>
      </c>
      <c r="D174" t="s">
        <v>141</v>
      </c>
      <c r="E174">
        <v>2153639</v>
      </c>
      <c r="F174">
        <v>166</v>
      </c>
    </row>
    <row r="175" spans="1:6" x14ac:dyDescent="0.2">
      <c r="A175" s="1">
        <v>4</v>
      </c>
      <c r="B175">
        <v>27</v>
      </c>
      <c r="C175" t="s">
        <v>195</v>
      </c>
      <c r="D175" t="s">
        <v>140</v>
      </c>
      <c r="E175">
        <v>1985573</v>
      </c>
      <c r="F175">
        <v>165</v>
      </c>
    </row>
    <row r="176" spans="1:6" x14ac:dyDescent="0.2">
      <c r="A176" s="1">
        <v>1</v>
      </c>
      <c r="B176">
        <v>27</v>
      </c>
      <c r="C176" t="s">
        <v>195</v>
      </c>
      <c r="D176" t="s">
        <v>141</v>
      </c>
      <c r="E176">
        <v>2117406</v>
      </c>
      <c r="F176">
        <v>164</v>
      </c>
    </row>
    <row r="177" spans="1:6" x14ac:dyDescent="0.2">
      <c r="A177" s="1">
        <v>2</v>
      </c>
      <c r="B177">
        <v>27</v>
      </c>
      <c r="C177" t="s">
        <v>195</v>
      </c>
      <c r="D177" t="s">
        <v>140</v>
      </c>
      <c r="E177">
        <v>2569252</v>
      </c>
      <c r="F177">
        <v>164</v>
      </c>
    </row>
    <row r="178" spans="1:6" x14ac:dyDescent="0.2">
      <c r="A178" s="1">
        <v>4</v>
      </c>
      <c r="B178">
        <v>27</v>
      </c>
      <c r="C178" t="s">
        <v>195</v>
      </c>
      <c r="D178" t="s">
        <v>141</v>
      </c>
      <c r="E178">
        <v>1851682</v>
      </c>
      <c r="F178">
        <v>164</v>
      </c>
    </row>
    <row r="179" spans="1:6" x14ac:dyDescent="0.2">
      <c r="A179" s="1">
        <v>3</v>
      </c>
      <c r="B179">
        <v>27</v>
      </c>
      <c r="C179" t="s">
        <v>195</v>
      </c>
      <c r="D179" t="s">
        <v>140</v>
      </c>
      <c r="E179">
        <v>2047545</v>
      </c>
      <c r="F179">
        <v>163</v>
      </c>
    </row>
    <row r="180" spans="1:6" x14ac:dyDescent="0.2">
      <c r="A180" s="1">
        <v>5</v>
      </c>
      <c r="B180">
        <v>27</v>
      </c>
      <c r="C180" t="s">
        <v>195</v>
      </c>
      <c r="D180" t="s">
        <v>146</v>
      </c>
      <c r="E180">
        <v>2287850</v>
      </c>
      <c r="F180">
        <v>163</v>
      </c>
    </row>
    <row r="181" spans="1:6" x14ac:dyDescent="0.2">
      <c r="A181" s="1">
        <v>5</v>
      </c>
      <c r="B181">
        <v>27</v>
      </c>
      <c r="C181" t="s">
        <v>195</v>
      </c>
      <c r="D181" t="s">
        <v>140</v>
      </c>
      <c r="E181">
        <v>3711536</v>
      </c>
      <c r="F181">
        <v>162</v>
      </c>
    </row>
    <row r="182" spans="1:6" x14ac:dyDescent="0.2">
      <c r="A182" s="1">
        <v>5</v>
      </c>
      <c r="B182">
        <v>27</v>
      </c>
      <c r="C182" t="s">
        <v>195</v>
      </c>
      <c r="D182" t="s">
        <v>146</v>
      </c>
      <c r="E182">
        <v>1979748</v>
      </c>
      <c r="F182">
        <v>162</v>
      </c>
    </row>
    <row r="183" spans="1:6" x14ac:dyDescent="0.2">
      <c r="A183" s="1">
        <v>2</v>
      </c>
      <c r="B183">
        <v>27</v>
      </c>
      <c r="C183" t="s">
        <v>195</v>
      </c>
      <c r="D183" t="s">
        <v>146</v>
      </c>
      <c r="E183">
        <v>2110420</v>
      </c>
      <c r="F183">
        <v>161</v>
      </c>
    </row>
    <row r="184" spans="1:6" x14ac:dyDescent="0.2">
      <c r="A184" s="1">
        <v>2</v>
      </c>
      <c r="B184">
        <v>27</v>
      </c>
      <c r="C184" t="s">
        <v>195</v>
      </c>
      <c r="D184" t="s">
        <v>140</v>
      </c>
      <c r="E184">
        <v>1680129</v>
      </c>
      <c r="F184">
        <v>158</v>
      </c>
    </row>
    <row r="185" spans="1:6" x14ac:dyDescent="0.2">
      <c r="A185" s="1">
        <v>5</v>
      </c>
      <c r="B185">
        <v>27</v>
      </c>
      <c r="C185" t="s">
        <v>195</v>
      </c>
      <c r="D185" t="s">
        <v>146</v>
      </c>
      <c r="E185">
        <v>2630844</v>
      </c>
      <c r="F185">
        <v>158</v>
      </c>
    </row>
    <row r="186" spans="1:6" x14ac:dyDescent="0.2">
      <c r="A186" s="1">
        <v>2</v>
      </c>
      <c r="B186">
        <v>27</v>
      </c>
      <c r="C186" t="s">
        <v>195</v>
      </c>
      <c r="D186" t="s">
        <v>146</v>
      </c>
      <c r="E186">
        <v>2153645</v>
      </c>
      <c r="F186">
        <v>157</v>
      </c>
    </row>
    <row r="187" spans="1:6" x14ac:dyDescent="0.2">
      <c r="A187" s="1">
        <v>4</v>
      </c>
      <c r="B187">
        <v>27</v>
      </c>
      <c r="C187" t="s">
        <v>195</v>
      </c>
      <c r="D187" t="s">
        <v>140</v>
      </c>
      <c r="E187">
        <v>1852546</v>
      </c>
      <c r="F187">
        <v>157</v>
      </c>
    </row>
    <row r="188" spans="1:6" x14ac:dyDescent="0.2">
      <c r="A188" s="1">
        <v>2</v>
      </c>
      <c r="B188">
        <v>27</v>
      </c>
      <c r="C188" t="s">
        <v>195</v>
      </c>
      <c r="D188" t="s">
        <v>146</v>
      </c>
      <c r="E188">
        <v>2117415</v>
      </c>
      <c r="F188">
        <v>156</v>
      </c>
    </row>
    <row r="189" spans="1:6" x14ac:dyDescent="0.2">
      <c r="A189" s="1">
        <v>1</v>
      </c>
      <c r="B189">
        <v>27</v>
      </c>
      <c r="C189" t="s">
        <v>195</v>
      </c>
      <c r="D189" t="s">
        <v>140</v>
      </c>
      <c r="E189">
        <v>2568915</v>
      </c>
      <c r="F189">
        <v>155</v>
      </c>
    </row>
    <row r="190" spans="1:6" x14ac:dyDescent="0.2">
      <c r="A190" s="1">
        <v>5</v>
      </c>
      <c r="B190">
        <v>27</v>
      </c>
      <c r="C190" t="s">
        <v>195</v>
      </c>
      <c r="D190" t="s">
        <v>140</v>
      </c>
      <c r="E190">
        <v>1776425</v>
      </c>
      <c r="F190">
        <v>155</v>
      </c>
    </row>
    <row r="191" spans="1:6" x14ac:dyDescent="0.2">
      <c r="A191" s="1">
        <v>5</v>
      </c>
      <c r="B191">
        <v>27</v>
      </c>
      <c r="C191" t="s">
        <v>195</v>
      </c>
      <c r="D191" t="s">
        <v>140</v>
      </c>
      <c r="E191">
        <v>1851507</v>
      </c>
      <c r="F191">
        <v>155</v>
      </c>
    </row>
    <row r="192" spans="1:6" x14ac:dyDescent="0.2">
      <c r="A192" s="1">
        <v>2</v>
      </c>
      <c r="B192">
        <v>27</v>
      </c>
      <c r="C192" t="s">
        <v>195</v>
      </c>
      <c r="D192" t="s">
        <v>140</v>
      </c>
      <c r="E192">
        <v>2153443</v>
      </c>
      <c r="F192">
        <v>154</v>
      </c>
    </row>
    <row r="193" spans="1:6" x14ac:dyDescent="0.2">
      <c r="A193" s="1">
        <v>3</v>
      </c>
      <c r="B193">
        <v>27</v>
      </c>
      <c r="C193" t="s">
        <v>195</v>
      </c>
      <c r="D193" t="s">
        <v>140</v>
      </c>
      <c r="E193">
        <v>2569201</v>
      </c>
      <c r="F193">
        <v>154</v>
      </c>
    </row>
    <row r="194" spans="1:6" x14ac:dyDescent="0.2">
      <c r="A194" s="1">
        <v>2</v>
      </c>
      <c r="B194">
        <v>27</v>
      </c>
      <c r="C194" t="s">
        <v>195</v>
      </c>
      <c r="D194" t="s">
        <v>140</v>
      </c>
      <c r="E194">
        <v>2110214</v>
      </c>
      <c r="F194">
        <v>153</v>
      </c>
    </row>
    <row r="195" spans="1:6" x14ac:dyDescent="0.2">
      <c r="A195" s="1">
        <v>1</v>
      </c>
      <c r="B195">
        <v>27</v>
      </c>
      <c r="C195" t="s">
        <v>195</v>
      </c>
      <c r="D195" t="s">
        <v>140</v>
      </c>
      <c r="E195">
        <v>2543995</v>
      </c>
      <c r="F195">
        <v>152</v>
      </c>
    </row>
    <row r="196" spans="1:6" x14ac:dyDescent="0.2">
      <c r="A196" s="1">
        <v>2</v>
      </c>
      <c r="B196">
        <v>27</v>
      </c>
      <c r="C196" t="s">
        <v>195</v>
      </c>
      <c r="D196" t="s">
        <v>140</v>
      </c>
      <c r="E196">
        <v>2117216</v>
      </c>
      <c r="F196">
        <v>152</v>
      </c>
    </row>
    <row r="197" spans="1:6" x14ac:dyDescent="0.2">
      <c r="A197" s="1">
        <v>3</v>
      </c>
      <c r="B197">
        <v>27</v>
      </c>
      <c r="C197" t="s">
        <v>195</v>
      </c>
      <c r="D197" t="s">
        <v>140</v>
      </c>
      <c r="E197">
        <v>2544280</v>
      </c>
      <c r="F197">
        <v>152</v>
      </c>
    </row>
    <row r="198" spans="1:6" x14ac:dyDescent="0.2">
      <c r="A198" s="1">
        <v>3</v>
      </c>
      <c r="B198">
        <v>27</v>
      </c>
      <c r="C198" t="s">
        <v>195</v>
      </c>
      <c r="D198" t="s">
        <v>140</v>
      </c>
      <c r="E198">
        <v>3712067</v>
      </c>
      <c r="F198">
        <v>152</v>
      </c>
    </row>
    <row r="199" spans="1:6" x14ac:dyDescent="0.2">
      <c r="A199" s="1">
        <v>1</v>
      </c>
      <c r="B199">
        <v>27</v>
      </c>
      <c r="C199" t="s">
        <v>195</v>
      </c>
      <c r="D199" t="s">
        <v>140</v>
      </c>
      <c r="E199">
        <v>1679784</v>
      </c>
      <c r="F199">
        <v>151</v>
      </c>
    </row>
    <row r="200" spans="1:6" x14ac:dyDescent="0.2">
      <c r="A200" s="1">
        <v>1</v>
      </c>
      <c r="B200">
        <v>27</v>
      </c>
      <c r="C200" t="s">
        <v>195</v>
      </c>
      <c r="D200" t="s">
        <v>140</v>
      </c>
      <c r="E200">
        <v>2280521</v>
      </c>
      <c r="F200">
        <v>150</v>
      </c>
    </row>
    <row r="201" spans="1:6" x14ac:dyDescent="0.2">
      <c r="A201" s="1">
        <v>3</v>
      </c>
      <c r="B201">
        <v>27</v>
      </c>
      <c r="C201" t="s">
        <v>195</v>
      </c>
      <c r="D201" t="s">
        <v>140</v>
      </c>
      <c r="E201">
        <v>1680071</v>
      </c>
      <c r="F201">
        <v>150</v>
      </c>
    </row>
    <row r="202" spans="1:6" x14ac:dyDescent="0.2">
      <c r="A202" s="1">
        <v>1</v>
      </c>
      <c r="B202">
        <v>27</v>
      </c>
      <c r="C202" t="s">
        <v>195</v>
      </c>
      <c r="D202" t="s">
        <v>140</v>
      </c>
      <c r="E202">
        <v>1984784</v>
      </c>
      <c r="F202">
        <v>149</v>
      </c>
    </row>
    <row r="203" spans="1:6" x14ac:dyDescent="0.2">
      <c r="A203" s="1">
        <v>1</v>
      </c>
      <c r="B203">
        <v>27</v>
      </c>
      <c r="C203" t="s">
        <v>195</v>
      </c>
      <c r="D203" t="s">
        <v>140</v>
      </c>
      <c r="E203">
        <v>2109870</v>
      </c>
      <c r="F203">
        <v>149</v>
      </c>
    </row>
    <row r="204" spans="1:6" x14ac:dyDescent="0.2">
      <c r="A204" s="1">
        <v>1</v>
      </c>
      <c r="B204">
        <v>27</v>
      </c>
      <c r="C204" t="s">
        <v>195</v>
      </c>
      <c r="D204" t="s">
        <v>140</v>
      </c>
      <c r="E204">
        <v>2630605</v>
      </c>
      <c r="F204">
        <v>149</v>
      </c>
    </row>
    <row r="205" spans="1:6" x14ac:dyDescent="0.2">
      <c r="A205" s="1">
        <v>1</v>
      </c>
      <c r="B205">
        <v>27</v>
      </c>
      <c r="C205" t="s">
        <v>195</v>
      </c>
      <c r="D205" t="s">
        <v>140</v>
      </c>
      <c r="E205">
        <v>2116908</v>
      </c>
      <c r="F205">
        <v>148</v>
      </c>
    </row>
    <row r="206" spans="1:6" x14ac:dyDescent="0.2">
      <c r="A206" s="1">
        <v>1</v>
      </c>
      <c r="B206">
        <v>27</v>
      </c>
      <c r="C206" t="s">
        <v>195</v>
      </c>
      <c r="D206" t="s">
        <v>140</v>
      </c>
      <c r="E206">
        <v>2153101</v>
      </c>
      <c r="F206">
        <v>148</v>
      </c>
    </row>
    <row r="207" spans="1:6" x14ac:dyDescent="0.2">
      <c r="A207" s="1">
        <v>2</v>
      </c>
      <c r="B207">
        <v>27</v>
      </c>
      <c r="C207" t="s">
        <v>195</v>
      </c>
      <c r="D207" t="s">
        <v>140</v>
      </c>
      <c r="E207">
        <v>1852088</v>
      </c>
      <c r="F207">
        <v>148</v>
      </c>
    </row>
    <row r="208" spans="1:6" x14ac:dyDescent="0.2">
      <c r="A208" s="1">
        <v>4</v>
      </c>
      <c r="B208">
        <v>27</v>
      </c>
      <c r="C208" t="s">
        <v>195</v>
      </c>
      <c r="D208" t="s">
        <v>140</v>
      </c>
      <c r="E208">
        <v>1980288</v>
      </c>
      <c r="F208">
        <v>148</v>
      </c>
    </row>
    <row r="209" spans="1:6" x14ac:dyDescent="0.2">
      <c r="A209" s="1">
        <v>4</v>
      </c>
      <c r="B209">
        <v>27</v>
      </c>
      <c r="C209" t="s">
        <v>195</v>
      </c>
      <c r="D209" t="s">
        <v>140</v>
      </c>
      <c r="E209">
        <v>2631384</v>
      </c>
      <c r="F209">
        <v>148</v>
      </c>
    </row>
    <row r="210" spans="1:6" x14ac:dyDescent="0.2">
      <c r="A210" s="1">
        <v>3</v>
      </c>
      <c r="B210">
        <v>27</v>
      </c>
      <c r="C210" t="s">
        <v>195</v>
      </c>
      <c r="D210" t="s">
        <v>140</v>
      </c>
      <c r="E210">
        <v>2117164</v>
      </c>
      <c r="F210">
        <v>147</v>
      </c>
    </row>
    <row r="211" spans="1:6" x14ac:dyDescent="0.2">
      <c r="A211" s="1">
        <v>4</v>
      </c>
      <c r="B211">
        <v>27</v>
      </c>
      <c r="C211" t="s">
        <v>195</v>
      </c>
      <c r="D211" t="s">
        <v>140</v>
      </c>
      <c r="E211">
        <v>2288380</v>
      </c>
      <c r="F211">
        <v>147</v>
      </c>
    </row>
    <row r="212" spans="1:6" x14ac:dyDescent="0.2">
      <c r="A212" s="1">
        <v>2</v>
      </c>
      <c r="B212">
        <v>27</v>
      </c>
      <c r="C212" t="s">
        <v>195</v>
      </c>
      <c r="D212" t="s">
        <v>140</v>
      </c>
      <c r="E212">
        <v>1777006</v>
      </c>
      <c r="F212">
        <v>146</v>
      </c>
    </row>
    <row r="213" spans="1:6" x14ac:dyDescent="0.2">
      <c r="A213" s="1">
        <v>5</v>
      </c>
      <c r="B213">
        <v>27</v>
      </c>
      <c r="C213" t="s">
        <v>195</v>
      </c>
      <c r="D213" t="s">
        <v>140</v>
      </c>
      <c r="E213">
        <v>1979247</v>
      </c>
      <c r="F213">
        <v>146</v>
      </c>
    </row>
    <row r="214" spans="1:6" x14ac:dyDescent="0.2">
      <c r="A214" s="1">
        <v>3</v>
      </c>
      <c r="B214">
        <v>27</v>
      </c>
      <c r="C214" t="s">
        <v>195</v>
      </c>
      <c r="D214" t="s">
        <v>140</v>
      </c>
      <c r="E214">
        <v>1985062</v>
      </c>
      <c r="F214">
        <v>145</v>
      </c>
    </row>
    <row r="215" spans="1:6" x14ac:dyDescent="0.2">
      <c r="A215" s="1">
        <v>3</v>
      </c>
      <c r="B215">
        <v>27</v>
      </c>
      <c r="C215" t="s">
        <v>195</v>
      </c>
      <c r="D215" t="s">
        <v>140</v>
      </c>
      <c r="E215">
        <v>2110157</v>
      </c>
      <c r="F215">
        <v>145</v>
      </c>
    </row>
    <row r="216" spans="1:6" x14ac:dyDescent="0.2">
      <c r="A216" s="1">
        <v>5</v>
      </c>
      <c r="B216">
        <v>27</v>
      </c>
      <c r="C216" t="s">
        <v>195</v>
      </c>
      <c r="D216" t="s">
        <v>140</v>
      </c>
      <c r="E216">
        <v>2287340</v>
      </c>
      <c r="F216">
        <v>143</v>
      </c>
    </row>
    <row r="217" spans="1:6" x14ac:dyDescent="0.2">
      <c r="A217" s="1">
        <v>3</v>
      </c>
      <c r="B217">
        <v>27</v>
      </c>
      <c r="C217" t="s">
        <v>195</v>
      </c>
      <c r="D217" t="s">
        <v>140</v>
      </c>
      <c r="E217">
        <v>1852039</v>
      </c>
      <c r="F217">
        <v>142</v>
      </c>
    </row>
    <row r="218" spans="1:6" x14ac:dyDescent="0.2">
      <c r="A218" s="1">
        <v>1</v>
      </c>
      <c r="B218">
        <v>27</v>
      </c>
      <c r="C218" t="s">
        <v>195</v>
      </c>
      <c r="D218" t="s">
        <v>140</v>
      </c>
      <c r="E218">
        <v>1776673</v>
      </c>
      <c r="F218">
        <v>141</v>
      </c>
    </row>
    <row r="219" spans="1:6" x14ac:dyDescent="0.2">
      <c r="A219" s="1">
        <v>1</v>
      </c>
      <c r="B219">
        <v>27</v>
      </c>
      <c r="C219" t="s">
        <v>195</v>
      </c>
      <c r="D219" t="s">
        <v>140</v>
      </c>
      <c r="E219">
        <v>1851747</v>
      </c>
      <c r="F219">
        <v>139</v>
      </c>
    </row>
    <row r="220" spans="1:6" x14ac:dyDescent="0.2">
      <c r="A220" s="1">
        <v>2</v>
      </c>
      <c r="B220">
        <v>27</v>
      </c>
      <c r="C220" t="s">
        <v>195</v>
      </c>
      <c r="D220" t="s">
        <v>140</v>
      </c>
      <c r="E220">
        <v>2630930</v>
      </c>
      <c r="F220">
        <v>139</v>
      </c>
    </row>
    <row r="221" spans="1:6" x14ac:dyDescent="0.2">
      <c r="A221" s="1">
        <v>3</v>
      </c>
      <c r="B221">
        <v>27</v>
      </c>
      <c r="C221" t="s">
        <v>195</v>
      </c>
      <c r="D221" t="s">
        <v>140</v>
      </c>
      <c r="E221">
        <v>1776961</v>
      </c>
      <c r="F221">
        <v>139</v>
      </c>
    </row>
    <row r="222" spans="1:6" x14ac:dyDescent="0.2">
      <c r="A222" s="1">
        <v>4</v>
      </c>
      <c r="B222">
        <v>27</v>
      </c>
      <c r="C222" t="s">
        <v>195</v>
      </c>
      <c r="D222" t="s">
        <v>140</v>
      </c>
      <c r="E222">
        <v>2544764</v>
      </c>
      <c r="F222">
        <v>138</v>
      </c>
    </row>
    <row r="223" spans="1:6" x14ac:dyDescent="0.2">
      <c r="A223" s="1">
        <v>2</v>
      </c>
      <c r="B223">
        <v>27</v>
      </c>
      <c r="C223" t="s">
        <v>195</v>
      </c>
      <c r="D223" t="s">
        <v>140</v>
      </c>
      <c r="E223">
        <v>2287928</v>
      </c>
      <c r="F223">
        <v>137</v>
      </c>
    </row>
    <row r="224" spans="1:6" x14ac:dyDescent="0.2">
      <c r="A224" s="1">
        <v>5</v>
      </c>
      <c r="B224">
        <v>27</v>
      </c>
      <c r="C224" t="s">
        <v>195</v>
      </c>
      <c r="D224" t="s">
        <v>140</v>
      </c>
      <c r="E224">
        <v>2543715</v>
      </c>
      <c r="F224">
        <v>136</v>
      </c>
    </row>
    <row r="225" spans="1:6" x14ac:dyDescent="0.2">
      <c r="A225" s="1">
        <v>4</v>
      </c>
      <c r="B225">
        <v>27</v>
      </c>
      <c r="C225" t="s">
        <v>195</v>
      </c>
      <c r="D225" t="s">
        <v>140</v>
      </c>
      <c r="E225">
        <v>3712527</v>
      </c>
      <c r="F225">
        <v>133</v>
      </c>
    </row>
    <row r="226" spans="1:6" x14ac:dyDescent="0.2">
      <c r="A226" s="1">
        <v>5</v>
      </c>
      <c r="B226">
        <v>27</v>
      </c>
      <c r="C226" t="s">
        <v>195</v>
      </c>
      <c r="D226" t="s">
        <v>140</v>
      </c>
      <c r="E226">
        <v>2046962</v>
      </c>
      <c r="F226">
        <v>127</v>
      </c>
    </row>
    <row r="227" spans="1:6" x14ac:dyDescent="0.2">
      <c r="A227" s="1">
        <v>4</v>
      </c>
      <c r="B227">
        <v>27</v>
      </c>
      <c r="C227" t="s">
        <v>195</v>
      </c>
      <c r="D227" t="s">
        <v>140</v>
      </c>
      <c r="E227">
        <v>2281283</v>
      </c>
      <c r="F227">
        <v>120</v>
      </c>
    </row>
    <row r="228" spans="1:6" x14ac:dyDescent="0.2">
      <c r="A228" s="1">
        <v>2</v>
      </c>
      <c r="B228">
        <v>27</v>
      </c>
      <c r="C228" t="s">
        <v>195</v>
      </c>
      <c r="D228" t="s">
        <v>140</v>
      </c>
      <c r="E228">
        <v>2047549</v>
      </c>
      <c r="F228">
        <v>117</v>
      </c>
    </row>
    <row r="229" spans="1:6" x14ac:dyDescent="0.2">
      <c r="A229" s="1">
        <v>3</v>
      </c>
      <c r="B229">
        <v>27</v>
      </c>
      <c r="C229" t="s">
        <v>195</v>
      </c>
      <c r="D229" t="s">
        <v>140</v>
      </c>
      <c r="E229">
        <v>1979761</v>
      </c>
      <c r="F229">
        <v>116</v>
      </c>
    </row>
    <row r="230" spans="1:6" x14ac:dyDescent="0.2">
      <c r="A230" s="1">
        <v>3</v>
      </c>
      <c r="B230">
        <v>27</v>
      </c>
      <c r="C230" t="s">
        <v>195</v>
      </c>
      <c r="D230" t="s">
        <v>140</v>
      </c>
      <c r="E230">
        <v>2630860</v>
      </c>
      <c r="F230">
        <v>116</v>
      </c>
    </row>
    <row r="231" spans="1:6" x14ac:dyDescent="0.2">
      <c r="A231" s="1">
        <v>1</v>
      </c>
      <c r="B231">
        <v>27</v>
      </c>
      <c r="C231" t="s">
        <v>195</v>
      </c>
      <c r="D231" t="s">
        <v>140</v>
      </c>
      <c r="E231">
        <v>1979479</v>
      </c>
      <c r="F231">
        <v>115</v>
      </c>
    </row>
    <row r="232" spans="1:6" x14ac:dyDescent="0.2">
      <c r="A232" s="1">
        <v>4</v>
      </c>
      <c r="B232">
        <v>27</v>
      </c>
      <c r="C232" t="s">
        <v>195</v>
      </c>
      <c r="D232" t="s">
        <v>140</v>
      </c>
      <c r="E232">
        <v>2569649</v>
      </c>
      <c r="F232">
        <v>115</v>
      </c>
    </row>
    <row r="233" spans="1:6" x14ac:dyDescent="0.2">
      <c r="A233" s="1">
        <v>5</v>
      </c>
      <c r="B233">
        <v>27</v>
      </c>
      <c r="C233" t="s">
        <v>195</v>
      </c>
      <c r="D233" t="s">
        <v>140</v>
      </c>
      <c r="E233">
        <v>2109585</v>
      </c>
      <c r="F233">
        <v>115</v>
      </c>
    </row>
    <row r="234" spans="1:6" x14ac:dyDescent="0.2">
      <c r="A234" s="1">
        <v>5</v>
      </c>
      <c r="B234">
        <v>27</v>
      </c>
      <c r="C234" t="s">
        <v>195</v>
      </c>
      <c r="D234" t="s">
        <v>140</v>
      </c>
      <c r="E234">
        <v>2280248</v>
      </c>
      <c r="F234">
        <v>115</v>
      </c>
    </row>
    <row r="235" spans="1:6" x14ac:dyDescent="0.2">
      <c r="A235" s="1">
        <v>1</v>
      </c>
      <c r="B235">
        <v>27</v>
      </c>
      <c r="C235" t="s">
        <v>195</v>
      </c>
      <c r="D235" t="s">
        <v>140</v>
      </c>
      <c r="E235">
        <v>2287567</v>
      </c>
      <c r="F235">
        <v>114</v>
      </c>
    </row>
    <row r="236" spans="1:6" x14ac:dyDescent="0.2">
      <c r="A236" s="1">
        <v>5</v>
      </c>
      <c r="B236">
        <v>27</v>
      </c>
      <c r="C236" t="s">
        <v>195</v>
      </c>
      <c r="D236" t="s">
        <v>140</v>
      </c>
      <c r="E236">
        <v>2568608</v>
      </c>
      <c r="F236">
        <v>114</v>
      </c>
    </row>
    <row r="237" spans="1:6" x14ac:dyDescent="0.2">
      <c r="A237" s="1">
        <v>4</v>
      </c>
      <c r="B237">
        <v>27</v>
      </c>
      <c r="C237" t="s">
        <v>195</v>
      </c>
      <c r="D237" t="s">
        <v>140</v>
      </c>
      <c r="E237">
        <v>2110616</v>
      </c>
      <c r="F237">
        <v>113</v>
      </c>
    </row>
    <row r="238" spans="1:6" x14ac:dyDescent="0.2">
      <c r="A238" s="1">
        <v>4</v>
      </c>
      <c r="B238">
        <v>27</v>
      </c>
      <c r="C238" t="s">
        <v>195</v>
      </c>
      <c r="D238" t="s">
        <v>140</v>
      </c>
      <c r="E238">
        <v>2117647</v>
      </c>
      <c r="F238">
        <v>113</v>
      </c>
    </row>
    <row r="239" spans="1:6" x14ac:dyDescent="0.2">
      <c r="A239" s="1">
        <v>5</v>
      </c>
      <c r="B239">
        <v>27</v>
      </c>
      <c r="C239" t="s">
        <v>195</v>
      </c>
      <c r="D239" t="s">
        <v>140</v>
      </c>
      <c r="E239">
        <v>2116584</v>
      </c>
      <c r="F239">
        <v>113</v>
      </c>
    </row>
    <row r="240" spans="1:6" x14ac:dyDescent="0.2">
      <c r="A240" s="1">
        <v>3</v>
      </c>
      <c r="B240">
        <v>27</v>
      </c>
      <c r="C240" t="s">
        <v>195</v>
      </c>
      <c r="D240" t="s">
        <v>140</v>
      </c>
      <c r="E240">
        <v>2287856</v>
      </c>
      <c r="F240">
        <v>112</v>
      </c>
    </row>
    <row r="241" spans="1:6" x14ac:dyDescent="0.2">
      <c r="A241" s="1">
        <v>4</v>
      </c>
      <c r="B241">
        <v>27</v>
      </c>
      <c r="C241" t="s">
        <v>195</v>
      </c>
      <c r="D241" t="s">
        <v>140</v>
      </c>
      <c r="E241">
        <v>2153849</v>
      </c>
      <c r="F241">
        <v>112</v>
      </c>
    </row>
    <row r="242" spans="1:6" x14ac:dyDescent="0.2">
      <c r="A242" s="1">
        <v>5</v>
      </c>
      <c r="B242">
        <v>27</v>
      </c>
      <c r="C242" t="s">
        <v>195</v>
      </c>
      <c r="D242" t="s">
        <v>140</v>
      </c>
      <c r="E242">
        <v>2152806</v>
      </c>
      <c r="F242">
        <v>111</v>
      </c>
    </row>
    <row r="243" spans="1:6" x14ac:dyDescent="0.2">
      <c r="A243" s="1">
        <v>2</v>
      </c>
      <c r="B243">
        <v>27</v>
      </c>
      <c r="C243" t="s">
        <v>195</v>
      </c>
      <c r="D243" t="s">
        <v>140</v>
      </c>
      <c r="E243">
        <v>2544285</v>
      </c>
      <c r="F243">
        <v>110</v>
      </c>
    </row>
    <row r="244" spans="1:6" x14ac:dyDescent="0.2">
      <c r="A244" s="1">
        <v>2</v>
      </c>
      <c r="B244">
        <v>27</v>
      </c>
      <c r="C244" t="s">
        <v>195</v>
      </c>
      <c r="D244" t="s">
        <v>140</v>
      </c>
      <c r="E244">
        <v>2280826</v>
      </c>
      <c r="F244">
        <v>109</v>
      </c>
    </row>
    <row r="245" spans="1:6" x14ac:dyDescent="0.2">
      <c r="A245" s="1">
        <v>2</v>
      </c>
      <c r="B245">
        <v>27</v>
      </c>
      <c r="C245" t="s">
        <v>195</v>
      </c>
      <c r="D245" t="s">
        <v>140</v>
      </c>
      <c r="E245">
        <v>3712078</v>
      </c>
      <c r="F245">
        <v>107</v>
      </c>
    </row>
  </sheetData>
  <pageMargins left="0.7" right="0.7" top="0.75" bottom="0.75" header="0.3" footer="0.3"/>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00DC-3E21-8C4F-B388-0E8886DC98DA}">
  <dimension ref="A1:M76"/>
  <sheetViews>
    <sheetView workbookViewId="0">
      <selection activeCell="D1" sqref="D1"/>
    </sheetView>
  </sheetViews>
  <sheetFormatPr baseColWidth="10" defaultRowHeight="16" x14ac:dyDescent="0.2"/>
  <cols>
    <col min="9" max="9" width="14.33203125" bestFit="1" customWidth="1"/>
    <col min="10" max="10" width="15.5" bestFit="1" customWidth="1"/>
    <col min="11" max="13" width="12.1640625" bestFit="1" customWidth="1"/>
  </cols>
  <sheetData>
    <row r="1" spans="1:13" x14ac:dyDescent="0.2">
      <c r="A1" t="s">
        <v>23</v>
      </c>
      <c r="B1" t="s">
        <v>110</v>
      </c>
      <c r="C1" t="s">
        <v>82</v>
      </c>
      <c r="D1" t="s">
        <v>111</v>
      </c>
      <c r="E1" t="s">
        <v>92</v>
      </c>
      <c r="I1" s="2" t="s">
        <v>102</v>
      </c>
      <c r="J1" s="2" t="s">
        <v>15</v>
      </c>
    </row>
    <row r="2" spans="1:13" x14ac:dyDescent="0.2">
      <c r="A2" s="1">
        <v>1</v>
      </c>
      <c r="B2">
        <v>26</v>
      </c>
      <c r="C2">
        <v>10</v>
      </c>
      <c r="D2" t="s">
        <v>141</v>
      </c>
      <c r="E2">
        <v>1562</v>
      </c>
      <c r="I2" s="2" t="s">
        <v>17</v>
      </c>
      <c r="J2" t="s">
        <v>140</v>
      </c>
      <c r="K2" t="s">
        <v>141</v>
      </c>
      <c r="L2" t="s">
        <v>146</v>
      </c>
      <c r="M2" t="s">
        <v>16</v>
      </c>
    </row>
    <row r="3" spans="1:13" x14ac:dyDescent="0.2">
      <c r="A3" s="1">
        <v>1</v>
      </c>
      <c r="B3">
        <v>26</v>
      </c>
      <c r="C3">
        <v>10</v>
      </c>
      <c r="D3" t="s">
        <v>140</v>
      </c>
      <c r="E3">
        <v>1570</v>
      </c>
      <c r="I3" s="3">
        <v>0</v>
      </c>
      <c r="J3" s="4">
        <v>1594.8</v>
      </c>
      <c r="K3" s="4">
        <v>1568</v>
      </c>
      <c r="L3" s="4">
        <v>1582</v>
      </c>
      <c r="M3" s="4">
        <v>1581.6</v>
      </c>
    </row>
    <row r="4" spans="1:13" x14ac:dyDescent="0.2">
      <c r="A4" s="1">
        <v>1</v>
      </c>
      <c r="B4">
        <v>26</v>
      </c>
      <c r="C4">
        <v>10</v>
      </c>
      <c r="D4" t="s">
        <v>146</v>
      </c>
      <c r="E4">
        <v>1562</v>
      </c>
      <c r="I4" s="3">
        <v>10</v>
      </c>
      <c r="J4" s="4">
        <v>1572.8</v>
      </c>
      <c r="K4" s="4">
        <v>1569.6</v>
      </c>
      <c r="L4" s="4">
        <v>1573.2</v>
      </c>
      <c r="M4" s="4">
        <v>1571.8666666666666</v>
      </c>
    </row>
    <row r="5" spans="1:13" x14ac:dyDescent="0.2">
      <c r="A5" s="1">
        <v>1</v>
      </c>
      <c r="B5">
        <v>26</v>
      </c>
      <c r="C5">
        <v>20</v>
      </c>
      <c r="D5" t="s">
        <v>141</v>
      </c>
      <c r="E5">
        <v>1585</v>
      </c>
      <c r="I5" s="3">
        <v>20</v>
      </c>
      <c r="J5" s="4">
        <v>1582.8</v>
      </c>
      <c r="K5" s="4">
        <v>1582.4</v>
      </c>
      <c r="L5" s="4">
        <v>1581.8</v>
      </c>
      <c r="M5" s="4">
        <v>1582.3333333333333</v>
      </c>
    </row>
    <row r="6" spans="1:13" x14ac:dyDescent="0.2">
      <c r="A6" s="1">
        <v>1</v>
      </c>
      <c r="B6">
        <v>26</v>
      </c>
      <c r="C6">
        <v>20</v>
      </c>
      <c r="D6" t="s">
        <v>140</v>
      </c>
      <c r="E6">
        <v>1579</v>
      </c>
      <c r="I6" s="3">
        <v>30</v>
      </c>
      <c r="J6" s="4">
        <v>1588.4</v>
      </c>
      <c r="K6" s="4">
        <v>1586.2</v>
      </c>
      <c r="L6" s="4">
        <v>1570.4</v>
      </c>
      <c r="M6" s="4">
        <v>1581.6666666666667</v>
      </c>
    </row>
    <row r="7" spans="1:13" x14ac:dyDescent="0.2">
      <c r="A7" s="1">
        <v>1</v>
      </c>
      <c r="B7">
        <v>26</v>
      </c>
      <c r="C7">
        <v>20</v>
      </c>
      <c r="D7" t="s">
        <v>146</v>
      </c>
      <c r="E7">
        <v>1606</v>
      </c>
      <c r="I7" s="3">
        <v>40</v>
      </c>
      <c r="J7" s="4">
        <v>1572.4</v>
      </c>
      <c r="K7" s="4">
        <v>1577.6</v>
      </c>
      <c r="L7" s="4">
        <v>1568.6</v>
      </c>
      <c r="M7" s="4">
        <v>1572.8666666666666</v>
      </c>
    </row>
    <row r="8" spans="1:13" x14ac:dyDescent="0.2">
      <c r="A8" s="1">
        <v>1</v>
      </c>
      <c r="B8">
        <v>26</v>
      </c>
      <c r="C8">
        <v>30</v>
      </c>
      <c r="D8" t="s">
        <v>141</v>
      </c>
      <c r="E8">
        <v>1562</v>
      </c>
      <c r="I8" s="3" t="s">
        <v>16</v>
      </c>
      <c r="J8" s="4">
        <v>1582.24</v>
      </c>
      <c r="K8" s="4">
        <v>1576.76</v>
      </c>
      <c r="L8" s="4">
        <v>1575.2</v>
      </c>
      <c r="M8" s="4">
        <v>1578.0666666666666</v>
      </c>
    </row>
    <row r="9" spans="1:13" x14ac:dyDescent="0.2">
      <c r="A9" s="1">
        <v>1</v>
      </c>
      <c r="B9">
        <v>26</v>
      </c>
      <c r="C9">
        <v>30</v>
      </c>
      <c r="D9" t="s">
        <v>140</v>
      </c>
      <c r="E9">
        <v>1597</v>
      </c>
    </row>
    <row r="10" spans="1:13" x14ac:dyDescent="0.2">
      <c r="A10" s="1">
        <v>1</v>
      </c>
      <c r="B10">
        <v>26</v>
      </c>
      <c r="C10">
        <v>30</v>
      </c>
      <c r="D10" t="s">
        <v>146</v>
      </c>
      <c r="E10">
        <v>1569</v>
      </c>
    </row>
    <row r="11" spans="1:13" x14ac:dyDescent="0.2">
      <c r="A11" s="1">
        <v>1</v>
      </c>
      <c r="B11">
        <v>26</v>
      </c>
      <c r="C11">
        <v>40</v>
      </c>
      <c r="D11" t="s">
        <v>141</v>
      </c>
      <c r="E11">
        <v>1566</v>
      </c>
    </row>
    <row r="12" spans="1:13" x14ac:dyDescent="0.2">
      <c r="A12" s="1">
        <v>1</v>
      </c>
      <c r="B12">
        <v>26</v>
      </c>
      <c r="C12">
        <v>40</v>
      </c>
      <c r="D12" t="s">
        <v>140</v>
      </c>
      <c r="E12">
        <v>1585</v>
      </c>
    </row>
    <row r="13" spans="1:13" x14ac:dyDescent="0.2">
      <c r="A13" s="1">
        <v>1</v>
      </c>
      <c r="B13">
        <v>26</v>
      </c>
      <c r="C13">
        <v>40</v>
      </c>
      <c r="D13" t="s">
        <v>146</v>
      </c>
      <c r="E13">
        <v>1561</v>
      </c>
    </row>
    <row r="14" spans="1:13" x14ac:dyDescent="0.2">
      <c r="A14" s="1">
        <v>2</v>
      </c>
      <c r="B14">
        <v>26</v>
      </c>
      <c r="C14">
        <v>10</v>
      </c>
      <c r="D14" t="s">
        <v>141</v>
      </c>
      <c r="E14">
        <v>1567</v>
      </c>
    </row>
    <row r="15" spans="1:13" x14ac:dyDescent="0.2">
      <c r="A15" s="1">
        <v>2</v>
      </c>
      <c r="B15">
        <v>26</v>
      </c>
      <c r="C15">
        <v>10</v>
      </c>
      <c r="D15" t="s">
        <v>140</v>
      </c>
      <c r="E15">
        <v>1581</v>
      </c>
      <c r="I15" s="2" t="s">
        <v>129</v>
      </c>
      <c r="J15" s="2" t="s">
        <v>15</v>
      </c>
    </row>
    <row r="16" spans="1:13" x14ac:dyDescent="0.2">
      <c r="A16" s="1">
        <v>2</v>
      </c>
      <c r="B16">
        <v>26</v>
      </c>
      <c r="C16">
        <v>10</v>
      </c>
      <c r="D16" t="s">
        <v>146</v>
      </c>
      <c r="E16">
        <v>1568</v>
      </c>
      <c r="I16" s="2" t="s">
        <v>17</v>
      </c>
      <c r="J16" t="s">
        <v>140</v>
      </c>
      <c r="K16" t="s">
        <v>141</v>
      </c>
      <c r="L16" t="s">
        <v>146</v>
      </c>
      <c r="M16" t="s">
        <v>16</v>
      </c>
    </row>
    <row r="17" spans="1:13" x14ac:dyDescent="0.2">
      <c r="A17" s="1">
        <v>2</v>
      </c>
      <c r="B17">
        <v>26</v>
      </c>
      <c r="C17">
        <v>20</v>
      </c>
      <c r="D17" t="s">
        <v>141</v>
      </c>
      <c r="E17">
        <v>1587</v>
      </c>
      <c r="I17" s="3">
        <v>0</v>
      </c>
      <c r="J17" s="4">
        <v>10.207840124149</v>
      </c>
      <c r="K17" s="4">
        <v>4.6904157598234297</v>
      </c>
      <c r="L17" s="4">
        <v>15.149257407543116</v>
      </c>
      <c r="M17" s="4">
        <v>15.164808886746149</v>
      </c>
    </row>
    <row r="18" spans="1:13" x14ac:dyDescent="0.2">
      <c r="A18" s="1">
        <v>2</v>
      </c>
      <c r="B18">
        <v>26</v>
      </c>
      <c r="C18">
        <v>20</v>
      </c>
      <c r="D18" t="s">
        <v>140</v>
      </c>
      <c r="E18">
        <v>1580</v>
      </c>
      <c r="I18" s="3">
        <v>10</v>
      </c>
      <c r="J18" s="4">
        <v>8.16700679564957</v>
      </c>
      <c r="K18" s="4">
        <v>5.1768716421999237</v>
      </c>
      <c r="L18" s="4">
        <v>17.005881335590527</v>
      </c>
      <c r="M18" s="4">
        <v>10.588853078774891</v>
      </c>
    </row>
    <row r="19" spans="1:13" x14ac:dyDescent="0.2">
      <c r="A19" s="1">
        <v>2</v>
      </c>
      <c r="B19">
        <v>26</v>
      </c>
      <c r="C19">
        <v>20</v>
      </c>
      <c r="D19" t="s">
        <v>146</v>
      </c>
      <c r="E19">
        <v>1565</v>
      </c>
      <c r="I19" s="3">
        <v>20</v>
      </c>
      <c r="J19" s="4">
        <v>10.709808588400927</v>
      </c>
      <c r="K19" s="4">
        <v>11.802542099048566</v>
      </c>
      <c r="L19" s="4">
        <v>19.588261791189801</v>
      </c>
      <c r="M19" s="4">
        <v>13.50484921726747</v>
      </c>
    </row>
    <row r="20" spans="1:13" x14ac:dyDescent="0.2">
      <c r="A20" s="1">
        <v>2</v>
      </c>
      <c r="B20">
        <v>26</v>
      </c>
      <c r="C20">
        <v>30</v>
      </c>
      <c r="D20" t="s">
        <v>141</v>
      </c>
      <c r="E20">
        <v>1573</v>
      </c>
      <c r="I20" s="3">
        <v>30</v>
      </c>
      <c r="J20" s="4">
        <v>17.155174146589527</v>
      </c>
      <c r="K20" s="4">
        <v>17.527121840170629</v>
      </c>
      <c r="L20" s="4">
        <v>1.3416407864304571</v>
      </c>
      <c r="M20" s="4">
        <v>15.531841334441729</v>
      </c>
    </row>
    <row r="21" spans="1:13" x14ac:dyDescent="0.2">
      <c r="A21" s="1">
        <v>2</v>
      </c>
      <c r="B21">
        <v>26</v>
      </c>
      <c r="C21">
        <v>30</v>
      </c>
      <c r="D21" t="s">
        <v>140</v>
      </c>
      <c r="E21">
        <v>1604</v>
      </c>
      <c r="I21" s="3">
        <v>40</v>
      </c>
      <c r="J21" s="4">
        <v>8.8769364084583664</v>
      </c>
      <c r="K21" s="4">
        <v>11.865917579345211</v>
      </c>
      <c r="L21" s="4">
        <v>13.794926603639968</v>
      </c>
      <c r="M21" s="4">
        <v>11.475854569281935</v>
      </c>
    </row>
    <row r="22" spans="1:13" x14ac:dyDescent="0.2">
      <c r="A22" s="1">
        <v>2</v>
      </c>
      <c r="B22">
        <v>26</v>
      </c>
      <c r="C22">
        <v>30</v>
      </c>
      <c r="D22" t="s">
        <v>146</v>
      </c>
      <c r="E22">
        <v>1571</v>
      </c>
      <c r="I22" s="3" t="s">
        <v>16</v>
      </c>
      <c r="J22" s="4">
        <v>13.760692812019531</v>
      </c>
      <c r="K22" s="4">
        <v>12.570733205880741</v>
      </c>
      <c r="L22" s="4">
        <v>14.691267247359342</v>
      </c>
      <c r="M22" s="4">
        <v>13.852830068284483</v>
      </c>
    </row>
    <row r="23" spans="1:13" x14ac:dyDescent="0.2">
      <c r="A23" s="1">
        <v>2</v>
      </c>
      <c r="B23">
        <v>26</v>
      </c>
      <c r="C23">
        <v>40</v>
      </c>
      <c r="D23" t="s">
        <v>141</v>
      </c>
      <c r="E23">
        <v>1582</v>
      </c>
    </row>
    <row r="24" spans="1:13" x14ac:dyDescent="0.2">
      <c r="A24" s="1">
        <v>2</v>
      </c>
      <c r="B24">
        <v>26</v>
      </c>
      <c r="C24">
        <v>40</v>
      </c>
      <c r="D24" t="s">
        <v>140</v>
      </c>
      <c r="E24">
        <v>1565</v>
      </c>
    </row>
    <row r="25" spans="1:13" x14ac:dyDescent="0.2">
      <c r="A25" s="1">
        <v>2</v>
      </c>
      <c r="B25">
        <v>26</v>
      </c>
      <c r="C25">
        <v>40</v>
      </c>
      <c r="D25" t="s">
        <v>146</v>
      </c>
      <c r="E25">
        <v>1566</v>
      </c>
    </row>
    <row r="26" spans="1:13" x14ac:dyDescent="0.2">
      <c r="A26" s="1">
        <v>3</v>
      </c>
      <c r="B26">
        <v>26</v>
      </c>
      <c r="C26">
        <v>10</v>
      </c>
      <c r="D26" t="s">
        <v>141</v>
      </c>
      <c r="E26">
        <v>1571</v>
      </c>
    </row>
    <row r="27" spans="1:13" x14ac:dyDescent="0.2">
      <c r="A27" s="1">
        <v>3</v>
      </c>
      <c r="B27">
        <v>26</v>
      </c>
      <c r="C27">
        <v>10</v>
      </c>
      <c r="D27" t="s">
        <v>140</v>
      </c>
      <c r="E27">
        <v>1566</v>
      </c>
    </row>
    <row r="28" spans="1:13" x14ac:dyDescent="0.2">
      <c r="A28" s="1">
        <v>3</v>
      </c>
      <c r="B28">
        <v>26</v>
      </c>
      <c r="C28">
        <v>10</v>
      </c>
      <c r="D28" t="s">
        <v>146</v>
      </c>
      <c r="E28">
        <v>1574</v>
      </c>
    </row>
    <row r="29" spans="1:13" x14ac:dyDescent="0.2">
      <c r="A29" s="1">
        <v>3</v>
      </c>
      <c r="B29">
        <v>26</v>
      </c>
      <c r="C29">
        <v>20</v>
      </c>
      <c r="D29" t="s">
        <v>141</v>
      </c>
      <c r="E29">
        <v>1580</v>
      </c>
    </row>
    <row r="30" spans="1:13" x14ac:dyDescent="0.2">
      <c r="A30" s="1">
        <v>3</v>
      </c>
      <c r="B30">
        <v>26</v>
      </c>
      <c r="C30">
        <v>20</v>
      </c>
      <c r="D30" t="s">
        <v>140</v>
      </c>
      <c r="E30">
        <v>1599</v>
      </c>
    </row>
    <row r="31" spans="1:13" x14ac:dyDescent="0.2">
      <c r="A31" s="1">
        <v>3</v>
      </c>
      <c r="B31">
        <v>26</v>
      </c>
      <c r="C31">
        <v>20</v>
      </c>
      <c r="D31" t="s">
        <v>146</v>
      </c>
      <c r="E31">
        <v>1597</v>
      </c>
    </row>
    <row r="32" spans="1:13" x14ac:dyDescent="0.2">
      <c r="A32" s="1">
        <v>3</v>
      </c>
      <c r="B32">
        <v>26</v>
      </c>
      <c r="C32">
        <v>30</v>
      </c>
      <c r="D32" t="s">
        <v>141</v>
      </c>
      <c r="E32">
        <v>1598</v>
      </c>
    </row>
    <row r="33" spans="1:5" x14ac:dyDescent="0.2">
      <c r="A33" s="1">
        <v>3</v>
      </c>
      <c r="B33">
        <v>26</v>
      </c>
      <c r="C33">
        <v>30</v>
      </c>
      <c r="D33" t="s">
        <v>140</v>
      </c>
      <c r="E33">
        <v>1600</v>
      </c>
    </row>
    <row r="34" spans="1:5" x14ac:dyDescent="0.2">
      <c r="A34" s="1">
        <v>3</v>
      </c>
      <c r="B34">
        <v>26</v>
      </c>
      <c r="C34">
        <v>30</v>
      </c>
      <c r="D34" t="s">
        <v>146</v>
      </c>
      <c r="E34">
        <v>1571</v>
      </c>
    </row>
    <row r="35" spans="1:5" x14ac:dyDescent="0.2">
      <c r="A35" s="1">
        <v>3</v>
      </c>
      <c r="B35">
        <v>26</v>
      </c>
      <c r="C35">
        <v>40</v>
      </c>
      <c r="D35" t="s">
        <v>141</v>
      </c>
      <c r="E35">
        <v>1580</v>
      </c>
    </row>
    <row r="36" spans="1:5" x14ac:dyDescent="0.2">
      <c r="A36" s="1">
        <v>3</v>
      </c>
      <c r="B36">
        <v>26</v>
      </c>
      <c r="C36">
        <v>40</v>
      </c>
      <c r="D36" t="s">
        <v>140</v>
      </c>
      <c r="E36">
        <v>1563</v>
      </c>
    </row>
    <row r="37" spans="1:5" x14ac:dyDescent="0.2">
      <c r="A37" s="1">
        <v>3</v>
      </c>
      <c r="B37">
        <v>26</v>
      </c>
      <c r="C37">
        <v>40</v>
      </c>
      <c r="D37" t="s">
        <v>146</v>
      </c>
      <c r="E37">
        <v>1562</v>
      </c>
    </row>
    <row r="38" spans="1:5" x14ac:dyDescent="0.2">
      <c r="A38" s="1">
        <v>4</v>
      </c>
      <c r="B38">
        <v>26</v>
      </c>
      <c r="C38">
        <v>10</v>
      </c>
      <c r="D38" t="s">
        <v>141</v>
      </c>
      <c r="E38">
        <v>1575</v>
      </c>
    </row>
    <row r="39" spans="1:5" x14ac:dyDescent="0.2">
      <c r="A39" s="1">
        <v>4</v>
      </c>
      <c r="B39">
        <v>26</v>
      </c>
      <c r="C39">
        <v>10</v>
      </c>
      <c r="D39" t="s">
        <v>140</v>
      </c>
      <c r="E39" s="1">
        <v>1576</v>
      </c>
    </row>
    <row r="40" spans="1:5" x14ac:dyDescent="0.2">
      <c r="A40" s="1">
        <v>4</v>
      </c>
      <c r="B40">
        <v>26</v>
      </c>
      <c r="C40">
        <v>10</v>
      </c>
      <c r="D40" t="s">
        <v>146</v>
      </c>
      <c r="E40">
        <v>1560</v>
      </c>
    </row>
    <row r="41" spans="1:5" x14ac:dyDescent="0.2">
      <c r="A41" s="1">
        <v>4</v>
      </c>
      <c r="B41">
        <v>26</v>
      </c>
      <c r="C41">
        <v>20</v>
      </c>
      <c r="D41" t="s">
        <v>141</v>
      </c>
      <c r="E41">
        <v>1564</v>
      </c>
    </row>
    <row r="42" spans="1:5" x14ac:dyDescent="0.2">
      <c r="A42" s="1">
        <v>4</v>
      </c>
      <c r="B42">
        <v>26</v>
      </c>
      <c r="C42">
        <v>20</v>
      </c>
      <c r="D42" t="s">
        <v>140</v>
      </c>
      <c r="E42">
        <v>1586</v>
      </c>
    </row>
    <row r="43" spans="1:5" x14ac:dyDescent="0.2">
      <c r="A43" s="1">
        <v>4</v>
      </c>
      <c r="B43">
        <v>26</v>
      </c>
      <c r="C43">
        <v>20</v>
      </c>
      <c r="D43" t="s">
        <v>146</v>
      </c>
      <c r="E43">
        <v>1561</v>
      </c>
    </row>
    <row r="44" spans="1:5" x14ac:dyDescent="0.2">
      <c r="A44" s="1">
        <v>4</v>
      </c>
      <c r="B44">
        <v>26</v>
      </c>
      <c r="C44">
        <v>30</v>
      </c>
      <c r="D44" t="s">
        <v>141</v>
      </c>
      <c r="E44">
        <v>1600</v>
      </c>
    </row>
    <row r="45" spans="1:5" x14ac:dyDescent="0.2">
      <c r="A45" s="1">
        <v>4</v>
      </c>
      <c r="B45">
        <v>26</v>
      </c>
      <c r="C45">
        <v>30</v>
      </c>
      <c r="D45" t="s">
        <v>140</v>
      </c>
      <c r="E45">
        <v>1577</v>
      </c>
    </row>
    <row r="46" spans="1:5" x14ac:dyDescent="0.2">
      <c r="A46" s="1">
        <v>4</v>
      </c>
      <c r="B46">
        <v>26</v>
      </c>
      <c r="C46">
        <v>30</v>
      </c>
      <c r="D46" t="s">
        <v>146</v>
      </c>
      <c r="E46">
        <v>1572</v>
      </c>
    </row>
    <row r="47" spans="1:5" x14ac:dyDescent="0.2">
      <c r="A47" s="1">
        <v>4</v>
      </c>
      <c r="B47">
        <v>26</v>
      </c>
      <c r="C47">
        <v>40</v>
      </c>
      <c r="D47" t="s">
        <v>141</v>
      </c>
      <c r="E47">
        <v>1566</v>
      </c>
    </row>
    <row r="48" spans="1:5" x14ac:dyDescent="0.2">
      <c r="A48" s="1">
        <v>4</v>
      </c>
      <c r="B48">
        <v>26</v>
      </c>
      <c r="C48">
        <v>40</v>
      </c>
      <c r="D48" t="s">
        <v>140</v>
      </c>
      <c r="E48">
        <v>1573</v>
      </c>
    </row>
    <row r="49" spans="1:5" x14ac:dyDescent="0.2">
      <c r="A49" s="1">
        <v>4</v>
      </c>
      <c r="B49">
        <v>26</v>
      </c>
      <c r="C49">
        <v>40</v>
      </c>
      <c r="D49" t="s">
        <v>146</v>
      </c>
      <c r="E49">
        <v>1561</v>
      </c>
    </row>
    <row r="50" spans="1:5" x14ac:dyDescent="0.2">
      <c r="A50" s="1">
        <v>5</v>
      </c>
      <c r="B50">
        <v>26</v>
      </c>
      <c r="C50">
        <v>10</v>
      </c>
      <c r="D50" t="s">
        <v>141</v>
      </c>
      <c r="E50">
        <v>1573</v>
      </c>
    </row>
    <row r="51" spans="1:5" x14ac:dyDescent="0.2">
      <c r="A51" s="1">
        <v>5</v>
      </c>
      <c r="B51">
        <v>26</v>
      </c>
      <c r="C51">
        <v>10</v>
      </c>
      <c r="D51" t="s">
        <v>140</v>
      </c>
      <c r="E51">
        <v>1565</v>
      </c>
    </row>
    <row r="52" spans="1:5" x14ac:dyDescent="0.2">
      <c r="A52" s="1">
        <v>5</v>
      </c>
      <c r="B52">
        <v>26</v>
      </c>
      <c r="C52">
        <v>10</v>
      </c>
      <c r="D52" t="s">
        <v>146</v>
      </c>
      <c r="E52">
        <v>1602</v>
      </c>
    </row>
    <row r="53" spans="1:5" x14ac:dyDescent="0.2">
      <c r="A53" s="1">
        <v>5</v>
      </c>
      <c r="B53">
        <v>26</v>
      </c>
      <c r="C53">
        <v>20</v>
      </c>
      <c r="D53" t="s">
        <v>141</v>
      </c>
      <c r="E53">
        <v>1596</v>
      </c>
    </row>
    <row r="54" spans="1:5" x14ac:dyDescent="0.2">
      <c r="A54" s="1">
        <v>5</v>
      </c>
      <c r="B54">
        <v>26</v>
      </c>
      <c r="C54">
        <v>20</v>
      </c>
      <c r="D54" t="s">
        <v>140</v>
      </c>
      <c r="E54">
        <v>1570</v>
      </c>
    </row>
    <row r="55" spans="1:5" x14ac:dyDescent="0.2">
      <c r="A55" s="1">
        <v>5</v>
      </c>
      <c r="B55">
        <v>26</v>
      </c>
      <c r="C55">
        <v>20</v>
      </c>
      <c r="D55" t="s">
        <v>146</v>
      </c>
      <c r="E55">
        <v>1580</v>
      </c>
    </row>
    <row r="56" spans="1:5" x14ac:dyDescent="0.2">
      <c r="A56" s="1">
        <v>5</v>
      </c>
      <c r="B56">
        <v>26</v>
      </c>
      <c r="C56">
        <v>30</v>
      </c>
      <c r="D56" t="s">
        <v>141</v>
      </c>
      <c r="E56">
        <v>1598</v>
      </c>
    </row>
    <row r="57" spans="1:5" x14ac:dyDescent="0.2">
      <c r="A57" s="1">
        <v>5</v>
      </c>
      <c r="B57">
        <v>26</v>
      </c>
      <c r="C57">
        <v>30</v>
      </c>
      <c r="D57" t="s">
        <v>140</v>
      </c>
      <c r="E57">
        <v>1564</v>
      </c>
    </row>
    <row r="58" spans="1:5" x14ac:dyDescent="0.2">
      <c r="A58" s="1">
        <v>5</v>
      </c>
      <c r="B58">
        <v>26</v>
      </c>
      <c r="C58">
        <v>30</v>
      </c>
      <c r="D58" t="s">
        <v>146</v>
      </c>
      <c r="E58">
        <v>1569</v>
      </c>
    </row>
    <row r="59" spans="1:5" x14ac:dyDescent="0.2">
      <c r="A59" s="1">
        <v>5</v>
      </c>
      <c r="B59">
        <v>26</v>
      </c>
      <c r="C59">
        <v>40</v>
      </c>
      <c r="D59" t="s">
        <v>141</v>
      </c>
      <c r="E59">
        <v>1594</v>
      </c>
    </row>
    <row r="60" spans="1:5" x14ac:dyDescent="0.2">
      <c r="A60" s="1">
        <v>5</v>
      </c>
      <c r="B60">
        <v>26</v>
      </c>
      <c r="C60">
        <v>40</v>
      </c>
      <c r="D60" t="s">
        <v>140</v>
      </c>
      <c r="E60">
        <v>1576</v>
      </c>
    </row>
    <row r="61" spans="1:5" x14ac:dyDescent="0.2">
      <c r="A61" s="1">
        <v>5</v>
      </c>
      <c r="B61">
        <v>26</v>
      </c>
      <c r="C61">
        <v>40</v>
      </c>
      <c r="D61" t="s">
        <v>146</v>
      </c>
      <c r="E61">
        <v>1593</v>
      </c>
    </row>
    <row r="62" spans="1:5" x14ac:dyDescent="0.2">
      <c r="A62" s="1">
        <v>1</v>
      </c>
      <c r="B62">
        <v>27</v>
      </c>
      <c r="C62">
        <v>0</v>
      </c>
      <c r="D62" t="s">
        <v>141</v>
      </c>
      <c r="E62">
        <v>1562</v>
      </c>
    </row>
    <row r="63" spans="1:5" x14ac:dyDescent="0.2">
      <c r="A63" s="1">
        <v>1</v>
      </c>
      <c r="B63">
        <v>27</v>
      </c>
      <c r="C63">
        <v>0</v>
      </c>
      <c r="D63" t="s">
        <v>140</v>
      </c>
      <c r="E63">
        <v>1581</v>
      </c>
    </row>
    <row r="64" spans="1:5" x14ac:dyDescent="0.2">
      <c r="A64" s="1">
        <v>2</v>
      </c>
      <c r="B64">
        <v>27</v>
      </c>
      <c r="C64">
        <v>0</v>
      </c>
      <c r="D64" t="s">
        <v>141</v>
      </c>
      <c r="E64">
        <v>1567</v>
      </c>
    </row>
    <row r="65" spans="1:5" x14ac:dyDescent="0.2">
      <c r="A65" s="1">
        <v>2</v>
      </c>
      <c r="B65">
        <v>27</v>
      </c>
      <c r="C65">
        <v>0</v>
      </c>
      <c r="D65" t="s">
        <v>140</v>
      </c>
      <c r="E65">
        <v>1595</v>
      </c>
    </row>
    <row r="66" spans="1:5" x14ac:dyDescent="0.2">
      <c r="A66" s="1">
        <v>3</v>
      </c>
      <c r="B66">
        <v>27</v>
      </c>
      <c r="C66">
        <v>0</v>
      </c>
      <c r="D66" t="s">
        <v>141</v>
      </c>
      <c r="E66">
        <v>1569</v>
      </c>
    </row>
    <row r="67" spans="1:5" x14ac:dyDescent="0.2">
      <c r="A67" s="1">
        <v>3</v>
      </c>
      <c r="B67">
        <v>27</v>
      </c>
      <c r="C67">
        <v>0</v>
      </c>
      <c r="D67" t="s">
        <v>140</v>
      </c>
      <c r="E67">
        <v>1598</v>
      </c>
    </row>
    <row r="68" spans="1:5" x14ac:dyDescent="0.2">
      <c r="A68" s="1">
        <v>4</v>
      </c>
      <c r="B68">
        <v>27</v>
      </c>
      <c r="C68">
        <v>0</v>
      </c>
      <c r="D68" t="s">
        <v>141</v>
      </c>
      <c r="E68">
        <v>1567</v>
      </c>
    </row>
    <row r="69" spans="1:5" x14ac:dyDescent="0.2">
      <c r="A69" s="1">
        <v>4</v>
      </c>
      <c r="B69">
        <v>27</v>
      </c>
      <c r="C69">
        <v>0</v>
      </c>
      <c r="D69" t="s">
        <v>140</v>
      </c>
      <c r="E69">
        <v>1609</v>
      </c>
    </row>
    <row r="70" spans="1:5" x14ac:dyDescent="0.2">
      <c r="A70" s="1">
        <v>5</v>
      </c>
      <c r="B70">
        <v>27</v>
      </c>
      <c r="C70">
        <v>0</v>
      </c>
      <c r="D70" t="s">
        <v>141</v>
      </c>
      <c r="E70">
        <v>1575</v>
      </c>
    </row>
    <row r="71" spans="1:5" x14ac:dyDescent="0.2">
      <c r="A71" s="1">
        <v>5</v>
      </c>
      <c r="B71">
        <v>27</v>
      </c>
      <c r="C71">
        <v>0</v>
      </c>
      <c r="D71" t="s">
        <v>140</v>
      </c>
      <c r="E71">
        <v>1591</v>
      </c>
    </row>
    <row r="72" spans="1:5" x14ac:dyDescent="0.2">
      <c r="A72" s="1">
        <v>1</v>
      </c>
      <c r="B72">
        <v>27</v>
      </c>
      <c r="C72">
        <v>0</v>
      </c>
      <c r="D72" t="s">
        <v>146</v>
      </c>
      <c r="E72">
        <v>1591</v>
      </c>
    </row>
    <row r="73" spans="1:5" x14ac:dyDescent="0.2">
      <c r="A73" s="1">
        <v>2</v>
      </c>
      <c r="B73">
        <v>27</v>
      </c>
      <c r="C73">
        <v>0</v>
      </c>
      <c r="D73" t="s">
        <v>146</v>
      </c>
      <c r="E73">
        <v>1568</v>
      </c>
    </row>
    <row r="74" spans="1:5" x14ac:dyDescent="0.2">
      <c r="A74" s="1">
        <v>3</v>
      </c>
      <c r="B74">
        <v>27</v>
      </c>
      <c r="C74">
        <v>0</v>
      </c>
      <c r="D74" t="s">
        <v>146</v>
      </c>
      <c r="E74">
        <v>1576</v>
      </c>
    </row>
    <row r="75" spans="1:5" x14ac:dyDescent="0.2">
      <c r="A75" s="1">
        <v>4</v>
      </c>
      <c r="B75">
        <v>27</v>
      </c>
      <c r="C75">
        <v>0</v>
      </c>
      <c r="D75" t="s">
        <v>146</v>
      </c>
      <c r="E75">
        <v>1604</v>
      </c>
    </row>
    <row r="76" spans="1:5" x14ac:dyDescent="0.2">
      <c r="A76" s="1">
        <v>5</v>
      </c>
      <c r="B76">
        <v>27</v>
      </c>
      <c r="C76">
        <v>0</v>
      </c>
      <c r="D76" t="s">
        <v>146</v>
      </c>
      <c r="E76">
        <v>1571</v>
      </c>
    </row>
  </sheetData>
  <pageMargins left="0.7" right="0.7" top="0.75" bottom="0.75" header="0.3" footer="0.3"/>
  <drawing r:id="rId3"/>
  <tableParts count="1">
    <tablePart r:id="rId4"/>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A077-AF72-CE4E-8F95-47ED85F11767}">
  <dimension ref="A1:U81"/>
  <sheetViews>
    <sheetView workbookViewId="0">
      <selection activeCell="Q8" sqref="K4:Q8"/>
    </sheetView>
  </sheetViews>
  <sheetFormatPr baseColWidth="10" defaultRowHeight="16" x14ac:dyDescent="0.2"/>
  <cols>
    <col min="11" max="11" width="13" bestFit="1" customWidth="1"/>
    <col min="12" max="12" width="18.33203125" bestFit="1" customWidth="1"/>
    <col min="13" max="13" width="17.5" bestFit="1" customWidth="1"/>
    <col min="14" max="14" width="18.33203125" bestFit="1" customWidth="1"/>
    <col min="15" max="15" width="17.5" bestFit="1" customWidth="1"/>
    <col min="16" max="16" width="18.33203125" bestFit="1" customWidth="1"/>
    <col min="17" max="17" width="17.5" bestFit="1" customWidth="1"/>
    <col min="18" max="18" width="23.1640625" bestFit="1" customWidth="1"/>
    <col min="19" max="19" width="22.33203125" bestFit="1" customWidth="1"/>
    <col min="20" max="20" width="10.1640625" bestFit="1" customWidth="1"/>
    <col min="21" max="22" width="9.1640625" bestFit="1" customWidth="1"/>
    <col min="23" max="23" width="12.1640625" bestFit="1" customWidth="1"/>
    <col min="24" max="26" width="9.1640625" bestFit="1" customWidth="1"/>
    <col min="27" max="27" width="7.83203125" bestFit="1" customWidth="1"/>
    <col min="28" max="28" width="10.1640625" bestFit="1" customWidth="1"/>
    <col min="29" max="30" width="9.1640625" bestFit="1" customWidth="1"/>
    <col min="31" max="31" width="12.1640625" bestFit="1" customWidth="1"/>
  </cols>
  <sheetData>
    <row r="1" spans="1:19" x14ac:dyDescent="0.2">
      <c r="A1" t="s">
        <v>23</v>
      </c>
      <c r="B1" t="s">
        <v>110</v>
      </c>
      <c r="C1" t="s">
        <v>82</v>
      </c>
      <c r="D1" t="s">
        <v>111</v>
      </c>
      <c r="E1" t="s">
        <v>137</v>
      </c>
      <c r="F1" t="s">
        <v>173</v>
      </c>
      <c r="L1" s="2" t="s">
        <v>15</v>
      </c>
    </row>
    <row r="2" spans="1:19" x14ac:dyDescent="0.2">
      <c r="A2" s="1">
        <v>1</v>
      </c>
      <c r="B2">
        <v>26</v>
      </c>
      <c r="C2">
        <v>10</v>
      </c>
      <c r="D2" t="s">
        <v>141</v>
      </c>
      <c r="E2">
        <v>808182</v>
      </c>
      <c r="F2">
        <f>Table15[[#This Row],[Control]]/1000</f>
        <v>808.18200000000002</v>
      </c>
      <c r="L2" t="s">
        <v>140</v>
      </c>
      <c r="N2" t="s">
        <v>141</v>
      </c>
      <c r="P2" t="s">
        <v>142</v>
      </c>
      <c r="R2" t="s">
        <v>174</v>
      </c>
      <c r="S2" t="s">
        <v>176</v>
      </c>
    </row>
    <row r="3" spans="1:19" x14ac:dyDescent="0.2">
      <c r="A3" s="1">
        <v>1</v>
      </c>
      <c r="B3">
        <v>26</v>
      </c>
      <c r="C3">
        <v>20</v>
      </c>
      <c r="D3" t="s">
        <v>141</v>
      </c>
      <c r="E3">
        <v>783859</v>
      </c>
      <c r="F3">
        <f>Table15[[#This Row],[Control]]/1000</f>
        <v>783.85900000000004</v>
      </c>
      <c r="K3" s="2" t="s">
        <v>17</v>
      </c>
      <c r="L3" t="s">
        <v>175</v>
      </c>
      <c r="M3" t="s">
        <v>177</v>
      </c>
      <c r="N3" t="s">
        <v>175</v>
      </c>
      <c r="O3" t="s">
        <v>177</v>
      </c>
      <c r="P3" t="s">
        <v>175</v>
      </c>
      <c r="Q3" t="s">
        <v>177</v>
      </c>
    </row>
    <row r="4" spans="1:19" x14ac:dyDescent="0.2">
      <c r="A4" s="1">
        <v>1</v>
      </c>
      <c r="B4">
        <v>26</v>
      </c>
      <c r="C4">
        <v>30</v>
      </c>
      <c r="D4" t="s">
        <v>141</v>
      </c>
      <c r="E4">
        <v>830886</v>
      </c>
      <c r="F4">
        <f>Table15[[#This Row],[Control]]/1000</f>
        <v>830.88599999999997</v>
      </c>
      <c r="K4" s="3">
        <v>0</v>
      </c>
      <c r="L4" s="15">
        <v>821.5376</v>
      </c>
      <c r="M4" s="15">
        <v>53.602785354866832</v>
      </c>
      <c r="N4" s="15">
        <v>749.36260000000016</v>
      </c>
      <c r="O4" s="15">
        <v>32.476661634673697</v>
      </c>
      <c r="P4" s="15">
        <v>727.34680000000003</v>
      </c>
      <c r="Q4" s="15">
        <v>36.951228459956234</v>
      </c>
      <c r="R4" s="15">
        <v>761.90239999999994</v>
      </c>
      <c r="S4" s="15">
        <v>52.199973876179719</v>
      </c>
    </row>
    <row r="5" spans="1:19" x14ac:dyDescent="0.2">
      <c r="A5" s="1">
        <v>1</v>
      </c>
      <c r="B5">
        <v>26</v>
      </c>
      <c r="C5">
        <v>40</v>
      </c>
      <c r="D5" t="s">
        <v>141</v>
      </c>
      <c r="E5">
        <v>934738</v>
      </c>
      <c r="F5">
        <f>Table15[[#This Row],[Control]]/1000</f>
        <v>934.73800000000006</v>
      </c>
      <c r="K5" s="3">
        <v>10</v>
      </c>
      <c r="L5" s="15">
        <v>947.87720000000013</v>
      </c>
      <c r="M5" s="15">
        <v>81.963484337232501</v>
      </c>
      <c r="N5" s="15">
        <v>779.2894</v>
      </c>
      <c r="O5" s="15">
        <v>86.545148251071254</v>
      </c>
      <c r="P5" s="15">
        <v>775.03539999999998</v>
      </c>
      <c r="Q5" s="15">
        <v>33.526787346834979</v>
      </c>
      <c r="R5" s="15">
        <v>834.06733333333318</v>
      </c>
      <c r="S5" s="15">
        <v>106.40853486893197</v>
      </c>
    </row>
    <row r="6" spans="1:19" x14ac:dyDescent="0.2">
      <c r="A6" s="1">
        <v>1</v>
      </c>
      <c r="B6">
        <v>26</v>
      </c>
      <c r="C6">
        <v>10</v>
      </c>
      <c r="D6" t="s">
        <v>140</v>
      </c>
      <c r="E6">
        <v>965342</v>
      </c>
      <c r="F6">
        <f>Table15[[#This Row],[Control]]/1000</f>
        <v>965.34199999999998</v>
      </c>
      <c r="K6" s="3">
        <v>20</v>
      </c>
      <c r="L6" s="15">
        <v>1007.1172</v>
      </c>
      <c r="M6" s="15">
        <v>98.830763584523666</v>
      </c>
      <c r="N6" s="15">
        <v>840.52520000000004</v>
      </c>
      <c r="O6" s="15">
        <v>81.446893293729318</v>
      </c>
      <c r="P6" s="15">
        <v>792.79879999999991</v>
      </c>
      <c r="Q6" s="15">
        <v>38.843360291046814</v>
      </c>
      <c r="R6" s="15">
        <v>880.14706666666655</v>
      </c>
      <c r="S6" s="15">
        <v>118.99724649243478</v>
      </c>
    </row>
    <row r="7" spans="1:19" x14ac:dyDescent="0.2">
      <c r="A7" s="1">
        <v>1</v>
      </c>
      <c r="B7">
        <v>26</v>
      </c>
      <c r="C7">
        <v>20</v>
      </c>
      <c r="D7" t="s">
        <v>140</v>
      </c>
      <c r="E7">
        <v>866858</v>
      </c>
      <c r="F7">
        <f>Table15[[#This Row],[Control]]/1000</f>
        <v>866.85799999999995</v>
      </c>
      <c r="K7" s="3">
        <v>30</v>
      </c>
      <c r="L7" s="15">
        <v>989.6268</v>
      </c>
      <c r="M7" s="15">
        <v>48.443525905945883</v>
      </c>
      <c r="N7" s="15">
        <v>834.98680000000002</v>
      </c>
      <c r="O7" s="15">
        <v>46.604791928511482</v>
      </c>
      <c r="P7" s="15">
        <v>815.78239999999994</v>
      </c>
      <c r="Q7" s="15">
        <v>19.174578386501441</v>
      </c>
      <c r="R7" s="15">
        <v>880.13200000000006</v>
      </c>
      <c r="S7" s="15">
        <v>88.795970712962173</v>
      </c>
    </row>
    <row r="8" spans="1:19" x14ac:dyDescent="0.2">
      <c r="A8" s="1">
        <v>1</v>
      </c>
      <c r="B8">
        <v>26</v>
      </c>
      <c r="C8">
        <v>30</v>
      </c>
      <c r="D8" t="s">
        <v>140</v>
      </c>
      <c r="E8">
        <v>929349</v>
      </c>
      <c r="F8">
        <f>Table15[[#This Row],[Control]]/1000</f>
        <v>929.34900000000005</v>
      </c>
      <c r="K8" s="3">
        <v>40</v>
      </c>
      <c r="L8" s="15">
        <v>1002.4415999999999</v>
      </c>
      <c r="M8" s="15">
        <v>32.745977322414994</v>
      </c>
      <c r="N8" s="15">
        <v>890.84060000000011</v>
      </c>
      <c r="O8" s="15">
        <v>76.772975146206946</v>
      </c>
      <c r="P8" s="15">
        <v>844.13120000000004</v>
      </c>
      <c r="Q8" s="15">
        <v>46.886676291886047</v>
      </c>
      <c r="R8" s="15">
        <v>912.47113333333357</v>
      </c>
      <c r="S8" s="15">
        <v>85.700288919220682</v>
      </c>
    </row>
    <row r="9" spans="1:19" x14ac:dyDescent="0.2">
      <c r="A9" s="1">
        <v>1</v>
      </c>
      <c r="B9">
        <v>26</v>
      </c>
      <c r="C9">
        <v>40</v>
      </c>
      <c r="D9" t="s">
        <v>140</v>
      </c>
      <c r="E9">
        <v>1003463</v>
      </c>
      <c r="F9">
        <f>Table15[[#This Row],[Control]]/1000</f>
        <v>1003.463</v>
      </c>
      <c r="K9" s="3" t="s">
        <v>16</v>
      </c>
      <c r="L9" s="15">
        <v>953.72008000000005</v>
      </c>
      <c r="M9" s="15">
        <v>93.811614289811146</v>
      </c>
      <c r="N9" s="15">
        <v>807.39453333333358</v>
      </c>
      <c r="O9" s="15">
        <v>78.781511642895651</v>
      </c>
      <c r="P9" s="15">
        <v>791.01891999999998</v>
      </c>
      <c r="Q9" s="15">
        <v>52.038327599251353</v>
      </c>
      <c r="R9" s="15">
        <v>848.00388750000002</v>
      </c>
      <c r="S9" s="15">
        <v>104.71476709674985</v>
      </c>
    </row>
    <row r="10" spans="1:19" x14ac:dyDescent="0.2">
      <c r="A10" s="1">
        <v>1</v>
      </c>
      <c r="B10">
        <v>26</v>
      </c>
      <c r="C10">
        <v>10</v>
      </c>
      <c r="D10" t="s">
        <v>142</v>
      </c>
      <c r="E10">
        <v>776640</v>
      </c>
      <c r="F10">
        <f>Table15[[#This Row],[Control]]/1000</f>
        <v>776.64</v>
      </c>
    </row>
    <row r="11" spans="1:19" x14ac:dyDescent="0.2">
      <c r="A11" s="1">
        <v>1</v>
      </c>
      <c r="B11">
        <v>26</v>
      </c>
      <c r="C11">
        <v>20</v>
      </c>
      <c r="D11" t="s">
        <v>142</v>
      </c>
      <c r="E11">
        <v>732650</v>
      </c>
      <c r="F11">
        <f>Table15[[#This Row],[Control]]/1000</f>
        <v>732.65</v>
      </c>
    </row>
    <row r="12" spans="1:19" x14ac:dyDescent="0.2">
      <c r="A12" s="1">
        <v>1</v>
      </c>
      <c r="B12">
        <v>26</v>
      </c>
      <c r="C12">
        <v>30</v>
      </c>
      <c r="D12" t="s">
        <v>142</v>
      </c>
      <c r="E12">
        <v>834598</v>
      </c>
      <c r="F12">
        <f>Table15[[#This Row],[Control]]/1000</f>
        <v>834.59799999999996</v>
      </c>
    </row>
    <row r="13" spans="1:19" x14ac:dyDescent="0.2">
      <c r="A13" s="1">
        <v>1</v>
      </c>
      <c r="B13">
        <v>26</v>
      </c>
      <c r="C13">
        <v>40</v>
      </c>
      <c r="D13" t="s">
        <v>142</v>
      </c>
      <c r="E13">
        <v>891038</v>
      </c>
      <c r="F13">
        <f>Table15[[#This Row],[Control]]/1000</f>
        <v>891.03800000000001</v>
      </c>
    </row>
    <row r="14" spans="1:19" x14ac:dyDescent="0.2">
      <c r="A14" s="1">
        <v>2</v>
      </c>
      <c r="B14">
        <v>26</v>
      </c>
      <c r="C14">
        <v>10</v>
      </c>
      <c r="D14" t="s">
        <v>141</v>
      </c>
      <c r="E14">
        <v>769742</v>
      </c>
      <c r="F14">
        <f>Table15[[#This Row],[Control]]/1000</f>
        <v>769.74199999999996</v>
      </c>
    </row>
    <row r="15" spans="1:19" x14ac:dyDescent="0.2">
      <c r="A15" s="1">
        <v>2</v>
      </c>
      <c r="B15">
        <v>26</v>
      </c>
      <c r="C15">
        <v>20</v>
      </c>
      <c r="D15" t="s">
        <v>141</v>
      </c>
      <c r="E15">
        <v>737652</v>
      </c>
      <c r="F15">
        <f>Table15[[#This Row],[Control]]/1000</f>
        <v>737.65200000000004</v>
      </c>
    </row>
    <row r="16" spans="1:19" x14ac:dyDescent="0.2">
      <c r="A16" s="1">
        <v>2</v>
      </c>
      <c r="B16">
        <v>26</v>
      </c>
      <c r="C16">
        <v>30</v>
      </c>
      <c r="D16" t="s">
        <v>141</v>
      </c>
      <c r="E16">
        <v>841523</v>
      </c>
      <c r="F16">
        <f>Table15[[#This Row],[Control]]/1000</f>
        <v>841.52300000000002</v>
      </c>
    </row>
    <row r="17" spans="1:6" x14ac:dyDescent="0.2">
      <c r="A17" s="1">
        <v>2</v>
      </c>
      <c r="B17">
        <v>26</v>
      </c>
      <c r="C17">
        <v>40</v>
      </c>
      <c r="D17" t="s">
        <v>141</v>
      </c>
      <c r="E17">
        <v>903294</v>
      </c>
      <c r="F17">
        <f>Table15[[#This Row],[Control]]/1000</f>
        <v>903.29399999999998</v>
      </c>
    </row>
    <row r="18" spans="1:6" x14ac:dyDescent="0.2">
      <c r="A18" s="1">
        <v>2</v>
      </c>
      <c r="B18">
        <v>26</v>
      </c>
      <c r="C18">
        <v>10</v>
      </c>
      <c r="D18" t="s">
        <v>140</v>
      </c>
      <c r="E18">
        <v>825690</v>
      </c>
      <c r="F18">
        <f>Table15[[#This Row],[Control]]/1000</f>
        <v>825.69</v>
      </c>
    </row>
    <row r="19" spans="1:6" x14ac:dyDescent="0.2">
      <c r="A19" s="1">
        <v>2</v>
      </c>
      <c r="B19">
        <v>26</v>
      </c>
      <c r="C19">
        <v>20</v>
      </c>
      <c r="D19" t="s">
        <v>140</v>
      </c>
      <c r="E19">
        <v>1025078</v>
      </c>
      <c r="F19">
        <f>Table15[[#This Row],[Control]]/1000</f>
        <v>1025.078</v>
      </c>
    </row>
    <row r="20" spans="1:6" x14ac:dyDescent="0.2">
      <c r="A20" s="1">
        <v>2</v>
      </c>
      <c r="B20">
        <v>26</v>
      </c>
      <c r="C20">
        <v>30</v>
      </c>
      <c r="D20" t="s">
        <v>140</v>
      </c>
      <c r="E20">
        <v>987089</v>
      </c>
      <c r="F20">
        <f>Table15[[#This Row],[Control]]/1000</f>
        <v>987.08900000000006</v>
      </c>
    </row>
    <row r="21" spans="1:6" x14ac:dyDescent="0.2">
      <c r="A21" s="1">
        <v>2</v>
      </c>
      <c r="B21">
        <v>26</v>
      </c>
      <c r="C21">
        <v>40</v>
      </c>
      <c r="D21" t="s">
        <v>140</v>
      </c>
      <c r="E21">
        <v>1048571</v>
      </c>
      <c r="F21">
        <f>Table15[[#This Row],[Control]]/1000</f>
        <v>1048.5709999999999</v>
      </c>
    </row>
    <row r="22" spans="1:6" x14ac:dyDescent="0.2">
      <c r="A22" s="1">
        <v>2</v>
      </c>
      <c r="B22">
        <v>26</v>
      </c>
      <c r="C22">
        <v>10</v>
      </c>
      <c r="D22" t="s">
        <v>142</v>
      </c>
      <c r="E22">
        <v>751624</v>
      </c>
      <c r="F22">
        <f>Table15[[#This Row],[Control]]/1000</f>
        <v>751.62400000000002</v>
      </c>
    </row>
    <row r="23" spans="1:6" x14ac:dyDescent="0.2">
      <c r="A23" s="1">
        <v>2</v>
      </c>
      <c r="B23">
        <v>26</v>
      </c>
      <c r="C23">
        <v>20</v>
      </c>
      <c r="D23" t="s">
        <v>142</v>
      </c>
      <c r="E23">
        <v>788908</v>
      </c>
      <c r="F23">
        <f>Table15[[#This Row],[Control]]/1000</f>
        <v>788.90800000000002</v>
      </c>
    </row>
    <row r="24" spans="1:6" x14ac:dyDescent="0.2">
      <c r="A24" s="1">
        <v>2</v>
      </c>
      <c r="B24">
        <v>26</v>
      </c>
      <c r="C24">
        <v>30</v>
      </c>
      <c r="D24" t="s">
        <v>142</v>
      </c>
      <c r="E24">
        <v>819697</v>
      </c>
      <c r="F24">
        <f>Table15[[#This Row],[Control]]/1000</f>
        <v>819.697</v>
      </c>
    </row>
    <row r="25" spans="1:6" x14ac:dyDescent="0.2">
      <c r="A25" s="1">
        <v>2</v>
      </c>
      <c r="B25">
        <v>26</v>
      </c>
      <c r="C25">
        <v>40</v>
      </c>
      <c r="D25" t="s">
        <v>142</v>
      </c>
      <c r="E25">
        <v>784673</v>
      </c>
      <c r="F25">
        <f>Table15[[#This Row],[Control]]/1000</f>
        <v>784.673</v>
      </c>
    </row>
    <row r="26" spans="1:6" x14ac:dyDescent="0.2">
      <c r="A26" s="1">
        <v>3</v>
      </c>
      <c r="B26">
        <v>26</v>
      </c>
      <c r="C26">
        <v>10</v>
      </c>
      <c r="D26" t="s">
        <v>141</v>
      </c>
      <c r="E26">
        <v>883578</v>
      </c>
      <c r="F26">
        <f>Table15[[#This Row],[Control]]/1000</f>
        <v>883.57799999999997</v>
      </c>
    </row>
    <row r="27" spans="1:6" x14ac:dyDescent="0.2">
      <c r="A27" s="1">
        <v>3</v>
      </c>
      <c r="B27">
        <v>26</v>
      </c>
      <c r="C27">
        <v>20</v>
      </c>
      <c r="D27" t="s">
        <v>141</v>
      </c>
      <c r="E27">
        <v>895427</v>
      </c>
      <c r="F27">
        <f>Table15[[#This Row],[Control]]/1000</f>
        <v>895.42700000000002</v>
      </c>
    </row>
    <row r="28" spans="1:6" x14ac:dyDescent="0.2">
      <c r="A28" s="1">
        <v>3</v>
      </c>
      <c r="B28">
        <v>26</v>
      </c>
      <c r="C28">
        <v>30</v>
      </c>
      <c r="D28" t="s">
        <v>141</v>
      </c>
      <c r="E28">
        <v>776514</v>
      </c>
      <c r="F28">
        <f>Table15[[#This Row],[Control]]/1000</f>
        <v>776.51400000000001</v>
      </c>
    </row>
    <row r="29" spans="1:6" x14ac:dyDescent="0.2">
      <c r="A29" s="1">
        <v>3</v>
      </c>
      <c r="B29">
        <v>26</v>
      </c>
      <c r="C29">
        <v>40</v>
      </c>
      <c r="D29" t="s">
        <v>141</v>
      </c>
      <c r="E29">
        <v>925988</v>
      </c>
      <c r="F29">
        <f>Table15[[#This Row],[Control]]/1000</f>
        <v>925.98800000000006</v>
      </c>
    </row>
    <row r="30" spans="1:6" x14ac:dyDescent="0.2">
      <c r="A30" s="1">
        <v>3</v>
      </c>
      <c r="B30">
        <v>26</v>
      </c>
      <c r="C30">
        <v>10</v>
      </c>
      <c r="D30" t="s">
        <v>140</v>
      </c>
      <c r="E30">
        <v>916372</v>
      </c>
      <c r="F30">
        <f>Table15[[#This Row],[Control]]/1000</f>
        <v>916.37199999999996</v>
      </c>
    </row>
    <row r="31" spans="1:6" x14ac:dyDescent="0.2">
      <c r="A31" s="1">
        <v>3</v>
      </c>
      <c r="B31">
        <v>26</v>
      </c>
      <c r="C31">
        <v>20</v>
      </c>
      <c r="D31" t="s">
        <v>140</v>
      </c>
      <c r="E31">
        <v>964568</v>
      </c>
      <c r="F31">
        <f>Table15[[#This Row],[Control]]/1000</f>
        <v>964.56799999999998</v>
      </c>
    </row>
    <row r="32" spans="1:6" x14ac:dyDescent="0.2">
      <c r="A32" s="1">
        <v>3</v>
      </c>
      <c r="B32">
        <v>26</v>
      </c>
      <c r="C32">
        <v>30</v>
      </c>
      <c r="D32" t="s">
        <v>140</v>
      </c>
      <c r="E32">
        <v>1005283</v>
      </c>
      <c r="F32">
        <f>Table15[[#This Row],[Control]]/1000</f>
        <v>1005.283</v>
      </c>
    </row>
    <row r="33" spans="1:21" x14ac:dyDescent="0.2">
      <c r="A33" s="1">
        <v>3</v>
      </c>
      <c r="B33">
        <v>26</v>
      </c>
      <c r="C33">
        <v>40</v>
      </c>
      <c r="D33" t="s">
        <v>140</v>
      </c>
      <c r="E33">
        <v>1004810</v>
      </c>
      <c r="F33">
        <f>Table15[[#This Row],[Control]]/1000</f>
        <v>1004.81</v>
      </c>
    </row>
    <row r="34" spans="1:21" x14ac:dyDescent="0.2">
      <c r="A34" s="1">
        <v>3</v>
      </c>
      <c r="B34">
        <v>26</v>
      </c>
      <c r="C34">
        <v>10</v>
      </c>
      <c r="D34" t="s">
        <v>142</v>
      </c>
      <c r="E34">
        <v>814097</v>
      </c>
      <c r="F34">
        <f>Table15[[#This Row],[Control]]/1000</f>
        <v>814.09699999999998</v>
      </c>
    </row>
    <row r="35" spans="1:21" x14ac:dyDescent="0.2">
      <c r="A35" s="1">
        <v>3</v>
      </c>
      <c r="B35">
        <v>26</v>
      </c>
      <c r="C35">
        <v>20</v>
      </c>
      <c r="D35" t="s">
        <v>142</v>
      </c>
      <c r="E35">
        <v>814678</v>
      </c>
      <c r="F35">
        <f>Table15[[#This Row],[Control]]/1000</f>
        <v>814.678</v>
      </c>
    </row>
    <row r="36" spans="1:21" x14ac:dyDescent="0.2">
      <c r="A36" s="1">
        <v>3</v>
      </c>
      <c r="B36">
        <v>26</v>
      </c>
      <c r="C36">
        <v>30</v>
      </c>
      <c r="D36" t="s">
        <v>142</v>
      </c>
      <c r="E36">
        <v>798712</v>
      </c>
      <c r="F36">
        <f>Table15[[#This Row],[Control]]/1000</f>
        <v>798.71199999999999</v>
      </c>
      <c r="U36" t="s">
        <v>143</v>
      </c>
    </row>
    <row r="37" spans="1:21" x14ac:dyDescent="0.2">
      <c r="A37" s="1">
        <v>3</v>
      </c>
      <c r="B37">
        <v>26</v>
      </c>
      <c r="C37">
        <v>40</v>
      </c>
      <c r="D37" t="s">
        <v>142</v>
      </c>
      <c r="E37">
        <v>815388</v>
      </c>
      <c r="F37">
        <f>Table15[[#This Row],[Control]]/1000</f>
        <v>815.38800000000003</v>
      </c>
    </row>
    <row r="38" spans="1:21" x14ac:dyDescent="0.2">
      <c r="A38">
        <v>4</v>
      </c>
      <c r="B38">
        <v>26</v>
      </c>
      <c r="C38">
        <v>10</v>
      </c>
      <c r="D38" t="s">
        <v>141</v>
      </c>
      <c r="E38">
        <v>644962</v>
      </c>
      <c r="F38">
        <f>Table15[[#This Row],[Control]]/1000</f>
        <v>644.96199999999999</v>
      </c>
    </row>
    <row r="39" spans="1:21" x14ac:dyDescent="0.2">
      <c r="A39">
        <v>4</v>
      </c>
      <c r="B39">
        <v>26</v>
      </c>
      <c r="C39">
        <v>20</v>
      </c>
      <c r="D39" t="s">
        <v>141</v>
      </c>
      <c r="E39">
        <v>938951</v>
      </c>
      <c r="F39">
        <f>Table15[[#This Row],[Control]]/1000</f>
        <v>938.95100000000002</v>
      </c>
    </row>
    <row r="40" spans="1:21" x14ac:dyDescent="0.2">
      <c r="A40">
        <v>4</v>
      </c>
      <c r="B40">
        <v>26</v>
      </c>
      <c r="C40">
        <v>30</v>
      </c>
      <c r="D40" t="s">
        <v>141</v>
      </c>
      <c r="E40">
        <v>820348</v>
      </c>
      <c r="F40">
        <f>Table15[[#This Row],[Control]]/1000</f>
        <v>820.34799999999996</v>
      </c>
    </row>
    <row r="41" spans="1:21" x14ac:dyDescent="0.2">
      <c r="A41">
        <v>4</v>
      </c>
      <c r="B41">
        <v>26</v>
      </c>
      <c r="C41">
        <v>40</v>
      </c>
      <c r="D41" t="s">
        <v>141</v>
      </c>
      <c r="E41">
        <v>934738</v>
      </c>
      <c r="F41">
        <f>Table15[[#This Row],[Control]]/1000</f>
        <v>934.73800000000006</v>
      </c>
    </row>
    <row r="42" spans="1:21" x14ac:dyDescent="0.2">
      <c r="A42">
        <v>4</v>
      </c>
      <c r="B42">
        <v>26</v>
      </c>
      <c r="C42">
        <v>10</v>
      </c>
      <c r="D42" t="s">
        <v>140</v>
      </c>
      <c r="E42">
        <v>989859</v>
      </c>
      <c r="F42">
        <f>Table15[[#This Row],[Control]]/1000</f>
        <v>989.85900000000004</v>
      </c>
    </row>
    <row r="43" spans="1:21" x14ac:dyDescent="0.2">
      <c r="A43">
        <v>4</v>
      </c>
      <c r="B43">
        <v>26</v>
      </c>
      <c r="C43">
        <v>20</v>
      </c>
      <c r="D43" t="s">
        <v>140</v>
      </c>
      <c r="E43">
        <v>1046663</v>
      </c>
      <c r="F43">
        <f>Table15[[#This Row],[Control]]/1000</f>
        <v>1046.663</v>
      </c>
    </row>
    <row r="44" spans="1:21" x14ac:dyDescent="0.2">
      <c r="A44">
        <v>4</v>
      </c>
      <c r="B44">
        <v>26</v>
      </c>
      <c r="C44">
        <v>30</v>
      </c>
      <c r="D44" t="s">
        <v>140</v>
      </c>
      <c r="E44">
        <v>1060058</v>
      </c>
      <c r="F44">
        <f>Table15[[#This Row],[Control]]/1000</f>
        <v>1060.058</v>
      </c>
    </row>
    <row r="45" spans="1:21" x14ac:dyDescent="0.2">
      <c r="A45">
        <v>4</v>
      </c>
      <c r="B45">
        <v>26</v>
      </c>
      <c r="C45">
        <v>40</v>
      </c>
      <c r="D45" t="s">
        <v>140</v>
      </c>
      <c r="E45">
        <v>956135</v>
      </c>
      <c r="F45">
        <f>Table15[[#This Row],[Control]]/1000</f>
        <v>956.13499999999999</v>
      </c>
    </row>
    <row r="46" spans="1:21" x14ac:dyDescent="0.2">
      <c r="A46">
        <v>4</v>
      </c>
      <c r="B46">
        <v>26</v>
      </c>
      <c r="C46">
        <v>10</v>
      </c>
      <c r="D46" t="s">
        <v>142</v>
      </c>
      <c r="E46">
        <v>800104</v>
      </c>
      <c r="F46">
        <f>Table15[[#This Row],[Control]]/1000</f>
        <v>800.10400000000004</v>
      </c>
    </row>
    <row r="47" spans="1:21" x14ac:dyDescent="0.2">
      <c r="A47">
        <v>4</v>
      </c>
      <c r="B47">
        <v>26</v>
      </c>
      <c r="C47">
        <v>20</v>
      </c>
      <c r="D47" t="s">
        <v>142</v>
      </c>
      <c r="E47">
        <v>836625</v>
      </c>
      <c r="F47">
        <f>Table15[[#This Row],[Control]]/1000</f>
        <v>836.625</v>
      </c>
    </row>
    <row r="48" spans="1:21" x14ac:dyDescent="0.2">
      <c r="A48">
        <v>4</v>
      </c>
      <c r="B48">
        <v>26</v>
      </c>
      <c r="C48">
        <v>30</v>
      </c>
      <c r="D48" t="s">
        <v>142</v>
      </c>
      <c r="E48">
        <v>832876</v>
      </c>
      <c r="F48">
        <f>Table15[[#This Row],[Control]]/1000</f>
        <v>832.87599999999998</v>
      </c>
    </row>
    <row r="49" spans="1:6" x14ac:dyDescent="0.2">
      <c r="A49">
        <v>4</v>
      </c>
      <c r="B49">
        <v>26</v>
      </c>
      <c r="C49">
        <v>40</v>
      </c>
      <c r="D49" t="s">
        <v>142</v>
      </c>
      <c r="E49">
        <v>891038</v>
      </c>
      <c r="F49">
        <f>Table15[[#This Row],[Control]]/1000</f>
        <v>891.03800000000001</v>
      </c>
    </row>
    <row r="50" spans="1:6" x14ac:dyDescent="0.2">
      <c r="A50" s="1">
        <v>5</v>
      </c>
      <c r="B50">
        <v>26</v>
      </c>
      <c r="C50">
        <v>10</v>
      </c>
      <c r="D50" t="s">
        <v>141</v>
      </c>
      <c r="E50">
        <v>789983</v>
      </c>
      <c r="F50">
        <f>Table15[[#This Row],[Control]]/1000</f>
        <v>789.98299999999995</v>
      </c>
    </row>
    <row r="51" spans="1:6" x14ac:dyDescent="0.2">
      <c r="A51" s="1">
        <v>5</v>
      </c>
      <c r="B51">
        <v>26</v>
      </c>
      <c r="C51">
        <v>20</v>
      </c>
      <c r="D51" t="s">
        <v>141</v>
      </c>
      <c r="E51">
        <v>846737</v>
      </c>
      <c r="F51">
        <f>Table15[[#This Row],[Control]]/1000</f>
        <v>846.73699999999997</v>
      </c>
    </row>
    <row r="52" spans="1:6" x14ac:dyDescent="0.2">
      <c r="A52" s="1">
        <v>5</v>
      </c>
      <c r="B52">
        <v>26</v>
      </c>
      <c r="C52">
        <v>30</v>
      </c>
      <c r="D52" t="s">
        <v>141</v>
      </c>
      <c r="E52">
        <v>905663</v>
      </c>
      <c r="F52">
        <f>Table15[[#This Row],[Control]]/1000</f>
        <v>905.66300000000001</v>
      </c>
    </row>
    <row r="53" spans="1:6" x14ac:dyDescent="0.2">
      <c r="A53" s="1">
        <v>5</v>
      </c>
      <c r="B53">
        <v>26</v>
      </c>
      <c r="C53">
        <v>40</v>
      </c>
      <c r="D53" t="s">
        <v>141</v>
      </c>
      <c r="E53">
        <v>755445</v>
      </c>
      <c r="F53">
        <f>Table15[[#This Row],[Control]]/1000</f>
        <v>755.44500000000005</v>
      </c>
    </row>
    <row r="54" spans="1:6" x14ac:dyDescent="0.2">
      <c r="A54" s="1">
        <v>5</v>
      </c>
      <c r="B54">
        <v>26</v>
      </c>
      <c r="C54">
        <v>10</v>
      </c>
      <c r="D54" t="s">
        <v>140</v>
      </c>
      <c r="E54">
        <v>1042123</v>
      </c>
      <c r="F54">
        <f>Table15[[#This Row],[Control]]/1000</f>
        <v>1042.123</v>
      </c>
    </row>
    <row r="55" spans="1:6" x14ac:dyDescent="0.2">
      <c r="A55" s="1">
        <v>5</v>
      </c>
      <c r="B55">
        <v>26</v>
      </c>
      <c r="C55">
        <v>20</v>
      </c>
      <c r="D55" t="s">
        <v>140</v>
      </c>
      <c r="E55">
        <v>1132419</v>
      </c>
      <c r="F55">
        <f>Table15[[#This Row],[Control]]/1000</f>
        <v>1132.4190000000001</v>
      </c>
    </row>
    <row r="56" spans="1:6" x14ac:dyDescent="0.2">
      <c r="A56" s="1">
        <v>5</v>
      </c>
      <c r="B56">
        <v>26</v>
      </c>
      <c r="C56">
        <v>30</v>
      </c>
      <c r="D56" t="s">
        <v>140</v>
      </c>
      <c r="E56">
        <v>966355</v>
      </c>
      <c r="F56">
        <f>Table15[[#This Row],[Control]]/1000</f>
        <v>966.35500000000002</v>
      </c>
    </row>
    <row r="57" spans="1:6" x14ac:dyDescent="0.2">
      <c r="A57" s="1">
        <v>5</v>
      </c>
      <c r="B57">
        <v>26</v>
      </c>
      <c r="C57">
        <v>40</v>
      </c>
      <c r="D57" t="s">
        <v>140</v>
      </c>
      <c r="E57">
        <v>999229</v>
      </c>
      <c r="F57">
        <f>Table15[[#This Row],[Control]]/1000</f>
        <v>999.22900000000004</v>
      </c>
    </row>
    <row r="58" spans="1:6" x14ac:dyDescent="0.2">
      <c r="A58" s="1">
        <v>5</v>
      </c>
      <c r="B58">
        <v>26</v>
      </c>
      <c r="C58">
        <v>10</v>
      </c>
      <c r="D58" t="s">
        <v>142</v>
      </c>
      <c r="E58">
        <v>732712</v>
      </c>
      <c r="F58">
        <f>Table15[[#This Row],[Control]]/1000</f>
        <v>732.71199999999999</v>
      </c>
    </row>
    <row r="59" spans="1:6" x14ac:dyDescent="0.2">
      <c r="A59" s="1">
        <v>5</v>
      </c>
      <c r="B59">
        <v>26</v>
      </c>
      <c r="C59">
        <v>20</v>
      </c>
      <c r="D59" t="s">
        <v>142</v>
      </c>
      <c r="E59">
        <v>791133</v>
      </c>
      <c r="F59">
        <f>Table15[[#This Row],[Control]]/1000</f>
        <v>791.13300000000004</v>
      </c>
    </row>
    <row r="60" spans="1:6" x14ac:dyDescent="0.2">
      <c r="A60" s="1">
        <v>5</v>
      </c>
      <c r="B60">
        <v>26</v>
      </c>
      <c r="C60">
        <v>30</v>
      </c>
      <c r="D60" t="s">
        <v>142</v>
      </c>
      <c r="E60">
        <v>793029</v>
      </c>
      <c r="F60">
        <f>Table15[[#This Row],[Control]]/1000</f>
        <v>793.029</v>
      </c>
    </row>
    <row r="61" spans="1:6" x14ac:dyDescent="0.2">
      <c r="A61" s="1">
        <v>5</v>
      </c>
      <c r="B61">
        <v>26</v>
      </c>
      <c r="C61">
        <v>40</v>
      </c>
      <c r="D61" t="s">
        <v>142</v>
      </c>
      <c r="E61">
        <v>838519</v>
      </c>
      <c r="F61">
        <f>Table15[[#This Row],[Control]]/1000</f>
        <v>838.51900000000001</v>
      </c>
    </row>
    <row r="62" spans="1:6" x14ac:dyDescent="0.2">
      <c r="A62" s="1">
        <v>1</v>
      </c>
      <c r="B62">
        <v>27</v>
      </c>
      <c r="C62">
        <v>0</v>
      </c>
      <c r="D62" t="s">
        <v>141</v>
      </c>
      <c r="E62">
        <v>733874</v>
      </c>
      <c r="F62">
        <f>Table15[[#This Row],[Control]]/1000</f>
        <v>733.87400000000002</v>
      </c>
    </row>
    <row r="63" spans="1:6" x14ac:dyDescent="0.2">
      <c r="A63" s="1">
        <v>1</v>
      </c>
      <c r="B63">
        <v>27</v>
      </c>
      <c r="C63">
        <v>0</v>
      </c>
      <c r="D63" t="s">
        <v>140</v>
      </c>
      <c r="E63">
        <v>858435</v>
      </c>
      <c r="F63">
        <f>Table15[[#This Row],[Control]]/1000</f>
        <v>858.43499999999995</v>
      </c>
    </row>
    <row r="64" spans="1:6" x14ac:dyDescent="0.2">
      <c r="A64" s="1">
        <v>1</v>
      </c>
      <c r="B64">
        <v>27</v>
      </c>
      <c r="C64">
        <v>0</v>
      </c>
      <c r="D64" t="s">
        <v>141</v>
      </c>
      <c r="E64">
        <v>733874</v>
      </c>
      <c r="F64">
        <f>Table15[[#This Row],[Control]]/1000</f>
        <v>733.87400000000002</v>
      </c>
    </row>
    <row r="65" spans="1:6" x14ac:dyDescent="0.2">
      <c r="A65" s="1">
        <v>2</v>
      </c>
      <c r="B65">
        <v>27</v>
      </c>
      <c r="C65">
        <v>0</v>
      </c>
      <c r="D65" t="s">
        <v>141</v>
      </c>
      <c r="E65">
        <v>732086</v>
      </c>
      <c r="F65">
        <f>Table15[[#This Row],[Control]]/1000</f>
        <v>732.08600000000001</v>
      </c>
    </row>
    <row r="66" spans="1:6" x14ac:dyDescent="0.2">
      <c r="A66" s="1">
        <v>2</v>
      </c>
      <c r="B66">
        <v>27</v>
      </c>
      <c r="C66">
        <v>0</v>
      </c>
      <c r="D66" t="s">
        <v>140</v>
      </c>
      <c r="E66">
        <v>820885</v>
      </c>
      <c r="F66">
        <f>Table15[[#This Row],[Control]]/1000</f>
        <v>820.88499999999999</v>
      </c>
    </row>
    <row r="67" spans="1:6" x14ac:dyDescent="0.2">
      <c r="A67" s="1">
        <v>2</v>
      </c>
      <c r="B67">
        <v>27</v>
      </c>
      <c r="C67">
        <v>0</v>
      </c>
      <c r="D67" t="s">
        <v>141</v>
      </c>
      <c r="E67">
        <v>732086</v>
      </c>
      <c r="F67">
        <f>Table15[[#This Row],[Control]]/1000</f>
        <v>732.08600000000001</v>
      </c>
    </row>
    <row r="68" spans="1:6" x14ac:dyDescent="0.2">
      <c r="A68" s="1">
        <v>3</v>
      </c>
      <c r="B68">
        <v>27</v>
      </c>
      <c r="C68">
        <v>0</v>
      </c>
      <c r="D68" t="s">
        <v>141</v>
      </c>
      <c r="E68">
        <v>801418</v>
      </c>
      <c r="F68">
        <f>Table15[[#This Row],[Control]]/1000</f>
        <v>801.41800000000001</v>
      </c>
    </row>
    <row r="69" spans="1:6" x14ac:dyDescent="0.2">
      <c r="A69" s="1">
        <v>3</v>
      </c>
      <c r="B69">
        <v>27</v>
      </c>
      <c r="C69">
        <v>0</v>
      </c>
      <c r="D69" t="s">
        <v>140</v>
      </c>
      <c r="E69">
        <v>742261</v>
      </c>
      <c r="F69">
        <f>Table15[[#This Row],[Control]]/1000</f>
        <v>742.26099999999997</v>
      </c>
    </row>
    <row r="70" spans="1:6" x14ac:dyDescent="0.2">
      <c r="A70" s="1">
        <v>3</v>
      </c>
      <c r="B70">
        <v>27</v>
      </c>
      <c r="C70">
        <v>0</v>
      </c>
      <c r="D70" t="s">
        <v>141</v>
      </c>
      <c r="E70">
        <v>801418</v>
      </c>
      <c r="F70">
        <f>Table15[[#This Row],[Control]]/1000</f>
        <v>801.41800000000001</v>
      </c>
    </row>
    <row r="71" spans="1:6" x14ac:dyDescent="0.2">
      <c r="A71">
        <v>4</v>
      </c>
      <c r="B71">
        <v>27</v>
      </c>
      <c r="C71">
        <v>0</v>
      </c>
      <c r="D71" t="s">
        <v>141</v>
      </c>
      <c r="E71">
        <v>714104</v>
      </c>
      <c r="F71">
        <f>Table15[[#This Row],[Control]]/1000</f>
        <v>714.10400000000004</v>
      </c>
    </row>
    <row r="72" spans="1:6" x14ac:dyDescent="0.2">
      <c r="A72">
        <v>4</v>
      </c>
      <c r="B72">
        <v>27</v>
      </c>
      <c r="C72">
        <v>0</v>
      </c>
      <c r="D72" t="s">
        <v>140</v>
      </c>
      <c r="E72">
        <v>804840</v>
      </c>
      <c r="F72">
        <f>Table15[[#This Row],[Control]]/1000</f>
        <v>804.84</v>
      </c>
    </row>
    <row r="73" spans="1:6" x14ac:dyDescent="0.2">
      <c r="A73">
        <v>4</v>
      </c>
      <c r="B73">
        <v>27</v>
      </c>
      <c r="C73">
        <v>0</v>
      </c>
      <c r="D73" t="s">
        <v>141</v>
      </c>
      <c r="E73">
        <v>714104</v>
      </c>
      <c r="F73">
        <f>Table15[[#This Row],[Control]]/1000</f>
        <v>714.10400000000004</v>
      </c>
    </row>
    <row r="74" spans="1:6" x14ac:dyDescent="0.2">
      <c r="A74" s="1">
        <v>5</v>
      </c>
      <c r="B74">
        <v>27</v>
      </c>
      <c r="C74">
        <v>0</v>
      </c>
      <c r="D74" t="s">
        <v>141</v>
      </c>
      <c r="E74">
        <v>765331</v>
      </c>
      <c r="F74">
        <f>Table15[[#This Row],[Control]]/1000</f>
        <v>765.33100000000002</v>
      </c>
    </row>
    <row r="75" spans="1:6" x14ac:dyDescent="0.2">
      <c r="A75" s="1">
        <v>5</v>
      </c>
      <c r="B75">
        <v>27</v>
      </c>
      <c r="C75">
        <v>0</v>
      </c>
      <c r="D75" t="s">
        <v>140</v>
      </c>
      <c r="E75">
        <v>881267</v>
      </c>
      <c r="F75">
        <f>Table15[[#This Row],[Control]]/1000</f>
        <v>881.26700000000005</v>
      </c>
    </row>
    <row r="76" spans="1:6" x14ac:dyDescent="0.2">
      <c r="A76" s="1">
        <v>5</v>
      </c>
      <c r="B76">
        <v>27</v>
      </c>
      <c r="C76">
        <v>0</v>
      </c>
      <c r="D76" t="s">
        <v>141</v>
      </c>
      <c r="E76">
        <v>765331</v>
      </c>
      <c r="F76">
        <f>Table15[[#This Row],[Control]]/1000</f>
        <v>765.33100000000002</v>
      </c>
    </row>
    <row r="77" spans="1:6" x14ac:dyDescent="0.2">
      <c r="A77" s="1">
        <v>1</v>
      </c>
      <c r="B77">
        <v>27</v>
      </c>
      <c r="C77">
        <v>0</v>
      </c>
      <c r="D77" t="s">
        <v>142</v>
      </c>
      <c r="E77">
        <v>748225</v>
      </c>
      <c r="F77">
        <f>Table15[[#This Row],[Control]]/1000</f>
        <v>748.22500000000002</v>
      </c>
    </row>
    <row r="78" spans="1:6" x14ac:dyDescent="0.2">
      <c r="A78" s="1">
        <v>2</v>
      </c>
      <c r="B78">
        <v>27</v>
      </c>
      <c r="C78">
        <v>0</v>
      </c>
      <c r="D78" t="s">
        <v>142</v>
      </c>
      <c r="E78">
        <v>753886</v>
      </c>
      <c r="F78">
        <f>Table15[[#This Row],[Control]]/1000</f>
        <v>753.88599999999997</v>
      </c>
    </row>
    <row r="79" spans="1:6" x14ac:dyDescent="0.2">
      <c r="A79" s="1">
        <v>3</v>
      </c>
      <c r="B79">
        <v>27</v>
      </c>
      <c r="C79">
        <v>0</v>
      </c>
      <c r="D79" t="s">
        <v>142</v>
      </c>
      <c r="E79">
        <v>732330</v>
      </c>
      <c r="F79">
        <f>Table15[[#This Row],[Control]]/1000</f>
        <v>732.33</v>
      </c>
    </row>
    <row r="80" spans="1:6" x14ac:dyDescent="0.2">
      <c r="A80">
        <v>4</v>
      </c>
      <c r="B80">
        <v>27</v>
      </c>
      <c r="C80">
        <v>0</v>
      </c>
      <c r="D80" t="s">
        <v>142</v>
      </c>
      <c r="E80">
        <v>662913</v>
      </c>
      <c r="F80">
        <f>Table15[[#This Row],[Control]]/1000</f>
        <v>662.91300000000001</v>
      </c>
    </row>
    <row r="81" spans="1:6" x14ac:dyDescent="0.2">
      <c r="A81" s="1">
        <v>5</v>
      </c>
      <c r="B81">
        <v>27</v>
      </c>
      <c r="C81">
        <v>0</v>
      </c>
      <c r="D81" t="s">
        <v>142</v>
      </c>
      <c r="E81">
        <v>739380</v>
      </c>
      <c r="F81">
        <f>Table15[[#This Row],[Control]]/1000</f>
        <v>739.38</v>
      </c>
    </row>
  </sheetData>
  <pageMargins left="0.7" right="0.7" top="0.75" bottom="0.75" header="0.3" footer="0.3"/>
  <pageSetup paperSize="9" orientation="portrait" horizontalDpi="0" verticalDpi="0"/>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Teoretical Pred Accuracy</vt:lpstr>
      <vt:lpstr>Epoch calculator</vt:lpstr>
      <vt:lpstr>BUGS</vt:lpstr>
      <vt:lpstr>Crashes and Exceptions</vt:lpstr>
      <vt:lpstr>Sporadic error</vt:lpstr>
      <vt:lpstr>CMD</vt:lpstr>
      <vt:lpstr>Old score</vt:lpstr>
      <vt:lpstr>New score</vt:lpstr>
      <vt:lpstr>Pamap Snapshot size</vt:lpstr>
      <vt:lpstr>Results</vt:lpstr>
      <vt:lpstr>75Mbps</vt:lpstr>
      <vt:lpstr>TODO</vt:lpstr>
      <vt:lpstr>2Mb</vt:lpstr>
      <vt:lpstr>3.5Mb</vt:lpstr>
      <vt:lpstr>Questions</vt:lpstr>
      <vt:lpstr>Freeze</vt:lpstr>
      <vt:lpstr>Freeze LR</vt:lpstr>
      <vt:lpstr>Migration Time - LR</vt:lpstr>
      <vt:lpstr>Late score</vt:lpstr>
      <vt:lpstr>Control traffic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Gunnar Bjørner Lindeberg</dc:creator>
  <cp:lastModifiedBy>Microsoft Office User</cp:lastModifiedBy>
  <dcterms:created xsi:type="dcterms:W3CDTF">2020-09-17T07:38:52Z</dcterms:created>
  <dcterms:modified xsi:type="dcterms:W3CDTF">2021-06-05T10:33:06Z</dcterms:modified>
</cp:coreProperties>
</file>