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1\Root\MISC\Mehdi\NIMAD\data\dataofsanctionproject\"/>
    </mc:Choice>
  </mc:AlternateContent>
  <bookViews>
    <workbookView xWindow="0" yWindow="0" windowWidth="24000" windowHeight="9645" tabRatio="629" firstSheet="13" activeTab="17"/>
  </bookViews>
  <sheets>
    <sheet name="summary" sheetId="45" r:id="rId1"/>
    <sheet name="nominal GDP" sheetId="2" r:id="rId2"/>
    <sheet name="real GDP" sheetId="1" r:id="rId3"/>
    <sheet name="nominal GDP by formal" sheetId="3" r:id="rId4"/>
    <sheet name="nominal GDP by nonformal" sheetId="4" r:id="rId5"/>
    <sheet name="nominal GDP by free market (2)" sheetId="5" r:id="rId6"/>
    <sheet name="real GDP by formal (2)" sheetId="6" r:id="rId7"/>
    <sheet name="real GDP by nonformal (2)" sheetId="7" r:id="rId8"/>
    <sheet name="real GDP by free market (3)" sheetId="8" r:id="rId9"/>
    <sheet name="unemployment" sheetId="9" r:id="rId10"/>
    <sheet name="inflation" sheetId="10" r:id="rId11"/>
    <sheet name="health inflation health " sheetId="11" r:id="rId12"/>
    <sheet name="current  health expenditure" sheetId="12" r:id="rId13"/>
    <sheet name="household health expenditure" sheetId="54" r:id="rId14"/>
    <sheet name="oop" sheetId="53" r:id="rId15"/>
    <sheet name="bed" sheetId="13" r:id="rId16"/>
    <sheet name="food" sheetId="14" r:id="rId17"/>
    <sheet name="mortality- maternal " sheetId="15" r:id="rId18"/>
    <sheet name="neonatal" sheetId="25" r:id="rId19"/>
    <sheet name="under 5" sheetId="26" r:id="rId20"/>
    <sheet name="cvd" sheetId="27" r:id="rId21"/>
    <sheet name="etc cvd" sheetId="28" r:id="rId22"/>
    <sheet name="cancer" sheetId="29" r:id="rId23"/>
    <sheet name="etc cancer" sheetId="30" r:id="rId24"/>
    <sheet name="copd" sheetId="31" r:id="rId25"/>
    <sheet name="stroke" sheetId="32" r:id="rId26"/>
    <sheet name="mi" sheetId="33" r:id="rId27"/>
    <sheet name="hy" sheetId="34" r:id="rId28"/>
    <sheet name="ms" sheetId="35" r:id="rId29"/>
    <sheet name="diabetes" sheetId="36" r:id="rId30"/>
    <sheet name="thalassemia" sheetId="37" r:id="rId31"/>
    <sheet name="leukemia" sheetId="38" r:id="rId32"/>
    <sheet name="brain" sheetId="39" r:id="rId33"/>
    <sheet name="prostate" sheetId="40" r:id="rId34"/>
    <sheet name="breast" sheetId="41" r:id="rId35"/>
    <sheet name="lung" sheetId="42" r:id="rId36"/>
    <sheet name="colorectal" sheetId="43" r:id="rId37"/>
    <sheet name="stomach" sheetId="44" r:id="rId38"/>
    <sheet name="medicine- thalassemia" sheetId="47" r:id="rId39"/>
    <sheet name="medicine-Hemophilia " sheetId="48" r:id="rId40"/>
    <sheet name="medicine - ms" sheetId="49" r:id="rId41"/>
    <sheet name="medicine -diabetes" sheetId="50" r:id="rId42"/>
    <sheet name="medicine- cancer" sheetId="51" r:id="rId43"/>
    <sheet name="medicine-Hemodialysis" sheetId="55" r:id="rId44"/>
    <sheet name="توضیحات" sheetId="57" r:id="rId45"/>
  </sheets>
  <externalReferences>
    <externalReference r:id="rId4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2" i="55" l="1"/>
  <c r="AT42" i="55"/>
  <c r="AW41" i="55"/>
  <c r="AT41" i="55"/>
  <c r="AX40" i="55"/>
  <c r="AU40" i="55"/>
  <c r="AR40" i="55"/>
  <c r="AK40" i="55"/>
  <c r="AX39" i="55"/>
  <c r="AU39" i="55"/>
  <c r="AR39" i="55"/>
  <c r="AK39" i="55"/>
  <c r="AV38" i="55"/>
  <c r="AT38" i="55"/>
  <c r="AV37" i="55"/>
  <c r="AT37" i="55"/>
  <c r="AX36" i="55"/>
  <c r="AU36" i="55"/>
  <c r="AR36" i="55"/>
  <c r="AM36" i="55"/>
  <c r="AJ36" i="55"/>
  <c r="AG36" i="55"/>
  <c r="AD36" i="55"/>
  <c r="AA36" i="55"/>
  <c r="X36" i="55"/>
  <c r="U36" i="55"/>
  <c r="R36" i="55"/>
  <c r="AX35" i="55"/>
  <c r="AU35" i="55"/>
  <c r="AR35" i="55"/>
  <c r="AM35" i="55"/>
  <c r="AJ35" i="55"/>
  <c r="AG35" i="55"/>
  <c r="AD35" i="55"/>
  <c r="AA35" i="55"/>
  <c r="X35" i="55"/>
  <c r="U35" i="55"/>
  <c r="R35" i="55"/>
  <c r="AX34" i="55"/>
  <c r="AX33" i="55"/>
  <c r="AW26" i="55"/>
  <c r="AT26" i="55"/>
  <c r="AW25" i="55"/>
  <c r="AT25" i="55"/>
  <c r="AV24" i="55"/>
  <c r="AV23" i="55"/>
  <c r="AX22" i="55"/>
  <c r="AU22" i="55"/>
  <c r="AM22" i="55"/>
  <c r="AX21" i="55"/>
  <c r="AU21" i="55"/>
  <c r="AM21" i="55"/>
  <c r="AO12" i="55"/>
  <c r="AL12" i="55"/>
  <c r="AI12" i="55"/>
  <c r="AH11" i="55"/>
  <c r="AH10" i="55"/>
  <c r="AH7" i="55"/>
  <c r="S7" i="55"/>
  <c r="P7" i="55"/>
  <c r="AH6" i="55"/>
  <c r="S6" i="55"/>
  <c r="AH5" i="55"/>
  <c r="AB5" i="55"/>
  <c r="Y5" i="55"/>
  <c r="V5" i="55"/>
  <c r="S5" i="55"/>
  <c r="P5" i="55"/>
  <c r="L5" i="55"/>
  <c r="AH4" i="55"/>
  <c r="AB4" i="55"/>
  <c r="Y4" i="55"/>
  <c r="V4" i="55"/>
  <c r="S4" i="55"/>
  <c r="P4" i="55"/>
  <c r="L4" i="55"/>
  <c r="AH3" i="55"/>
  <c r="AB3" i="55"/>
  <c r="Y3" i="55"/>
  <c r="V3" i="55"/>
  <c r="S3" i="55"/>
  <c r="P3" i="55"/>
  <c r="L3" i="55"/>
  <c r="J3" i="55"/>
  <c r="C3" i="55"/>
  <c r="AH2" i="55"/>
  <c r="AB2" i="55"/>
  <c r="Y2" i="55"/>
  <c r="V2" i="55"/>
  <c r="S2" i="55"/>
  <c r="P2" i="55"/>
  <c r="L2" i="55"/>
  <c r="J2" i="55"/>
  <c r="C2" i="55"/>
  <c r="B3" i="54" l="1"/>
  <c r="AL251" i="51" l="1"/>
  <c r="AI251" i="51"/>
  <c r="AF251" i="51"/>
  <c r="Z251" i="51"/>
  <c r="K251" i="51"/>
  <c r="AL250" i="51"/>
  <c r="AI250" i="51"/>
  <c r="AF250" i="51"/>
  <c r="Z250" i="51"/>
  <c r="BA247" i="51"/>
  <c r="AX247" i="51"/>
  <c r="BA246" i="51"/>
  <c r="AX246" i="51"/>
  <c r="AI245" i="51"/>
  <c r="AC245" i="51"/>
  <c r="AI244" i="51"/>
  <c r="AC244" i="51"/>
  <c r="AR239" i="51"/>
  <c r="AO239" i="51"/>
  <c r="AM239" i="51"/>
  <c r="AI239" i="51"/>
  <c r="Z239" i="51"/>
  <c r="AR238" i="51"/>
  <c r="AO238" i="51"/>
  <c r="AM238" i="51"/>
  <c r="AI238" i="51"/>
  <c r="Z238" i="51"/>
  <c r="AL229" i="51"/>
  <c r="AI229" i="51"/>
  <c r="AF229" i="51"/>
  <c r="AL228" i="51"/>
  <c r="AI228" i="51"/>
  <c r="AF228" i="51"/>
  <c r="AW221" i="51"/>
  <c r="AR221" i="51"/>
  <c r="AO221" i="51"/>
  <c r="AL221" i="51"/>
  <c r="AI221" i="51"/>
  <c r="Z221" i="51"/>
  <c r="AW220" i="51"/>
  <c r="AR220" i="51"/>
  <c r="AO220" i="51"/>
  <c r="AL220" i="51"/>
  <c r="AI220" i="51"/>
  <c r="Z220" i="51"/>
  <c r="Z217" i="51"/>
  <c r="H217" i="51"/>
  <c r="Z216" i="51"/>
  <c r="BA203" i="51"/>
  <c r="AZ203" i="51"/>
  <c r="AZ202" i="51"/>
  <c r="BA202" i="51" s="1"/>
  <c r="AW202" i="51"/>
  <c r="AL201" i="51"/>
  <c r="AS197" i="51"/>
  <c r="AO197" i="51"/>
  <c r="AL197" i="51"/>
  <c r="AF197" i="51"/>
  <c r="AS196" i="51"/>
  <c r="AO196" i="51"/>
  <c r="AL196" i="51"/>
  <c r="AF196" i="51"/>
  <c r="BB195" i="51"/>
  <c r="AY195" i="51"/>
  <c r="BB194" i="51"/>
  <c r="AY194" i="51"/>
  <c r="AZ193" i="51"/>
  <c r="AZ192" i="51"/>
  <c r="BC191" i="51"/>
  <c r="BC190" i="51"/>
  <c r="AO185" i="51"/>
  <c r="AL185" i="51"/>
  <c r="AI185" i="51"/>
  <c r="AF185" i="51"/>
  <c r="AO184" i="51"/>
  <c r="AL184" i="51"/>
  <c r="AI184" i="51"/>
  <c r="AF184" i="51"/>
  <c r="BA181" i="51"/>
  <c r="BA180" i="51"/>
  <c r="AX180" i="51"/>
  <c r="AO179" i="51"/>
  <c r="AL179" i="51"/>
  <c r="AI179" i="51"/>
  <c r="AF179" i="51"/>
  <c r="AO178" i="51"/>
  <c r="AL178" i="51"/>
  <c r="AI178" i="51"/>
  <c r="AF178" i="51"/>
  <c r="AZ175" i="51"/>
  <c r="AO175" i="51"/>
  <c r="AL175" i="51"/>
  <c r="AI175" i="51"/>
  <c r="AF175" i="51"/>
  <c r="AZ174" i="51"/>
  <c r="AO174" i="51"/>
  <c r="AL174" i="51"/>
  <c r="AI174" i="51"/>
  <c r="AF174" i="51"/>
  <c r="AW171" i="51"/>
  <c r="AR171" i="51"/>
  <c r="AO171" i="51"/>
  <c r="T171" i="51"/>
  <c r="AW170" i="51"/>
  <c r="AR170" i="51"/>
  <c r="AO170" i="51"/>
  <c r="AO161" i="51"/>
  <c r="AL161" i="51"/>
  <c r="AI161" i="51"/>
  <c r="AO160" i="51"/>
  <c r="AL160" i="51"/>
  <c r="AI160" i="51"/>
  <c r="AX159" i="51"/>
  <c r="AX158" i="51"/>
  <c r="AM155" i="51"/>
  <c r="AI155" i="51"/>
  <c r="AM154" i="51"/>
  <c r="AI154" i="51"/>
  <c r="AR151" i="51"/>
  <c r="AO151" i="51"/>
  <c r="AL151" i="51"/>
  <c r="AI151" i="51"/>
  <c r="T151" i="51"/>
  <c r="AR150" i="51"/>
  <c r="AO150" i="51"/>
  <c r="AL150" i="51"/>
  <c r="AI150" i="51"/>
  <c r="T150" i="51"/>
  <c r="N145" i="51"/>
  <c r="K145" i="51"/>
  <c r="BC143" i="51"/>
  <c r="AZ143" i="51"/>
  <c r="AW143" i="51"/>
  <c r="AR143" i="51"/>
  <c r="H143" i="51"/>
  <c r="BC142" i="51"/>
  <c r="AZ142" i="51"/>
  <c r="AW142" i="51"/>
  <c r="AR142" i="51"/>
  <c r="BA141" i="51"/>
  <c r="AX141" i="51"/>
  <c r="BA140" i="51"/>
  <c r="AX140" i="51"/>
  <c r="AL139" i="51"/>
  <c r="AI139" i="51"/>
  <c r="AL138" i="51"/>
  <c r="AI138" i="51"/>
  <c r="BA135" i="51"/>
  <c r="AX135" i="51"/>
  <c r="BA134" i="51"/>
  <c r="AX134" i="51"/>
  <c r="AO133" i="51"/>
  <c r="AL133" i="51"/>
  <c r="AI133" i="51"/>
  <c r="AO132" i="51"/>
  <c r="AL132" i="51"/>
  <c r="AI132" i="51"/>
  <c r="BC131" i="51"/>
  <c r="AR131" i="51"/>
  <c r="AL131" i="51"/>
  <c r="BC130" i="51"/>
  <c r="AR130" i="51"/>
  <c r="AL130" i="51"/>
  <c r="AV129" i="51"/>
  <c r="AV128" i="51"/>
  <c r="BB125" i="51"/>
  <c r="AY125" i="51"/>
  <c r="BB124" i="51"/>
  <c r="AY124" i="51"/>
  <c r="AY123" i="51"/>
  <c r="AY122" i="51"/>
  <c r="K119" i="51"/>
  <c r="AY114" i="51"/>
  <c r="AO113" i="51"/>
  <c r="AL113" i="51"/>
  <c r="AI113" i="51"/>
  <c r="AF113" i="51"/>
  <c r="AO112" i="51"/>
  <c r="AL112" i="51"/>
  <c r="AI112" i="51"/>
  <c r="AF112" i="51"/>
  <c r="AL109" i="51"/>
  <c r="AL108" i="51"/>
  <c r="AL105" i="51"/>
  <c r="AL104" i="51"/>
  <c r="AY95" i="51"/>
  <c r="AY94" i="51"/>
  <c r="AZ87" i="51"/>
  <c r="AR87" i="51"/>
  <c r="AP87" i="51"/>
  <c r="AZ86" i="51"/>
  <c r="AR86" i="51"/>
  <c r="AP86" i="51"/>
  <c r="AW85" i="51"/>
  <c r="AR85" i="51"/>
  <c r="AO85" i="51"/>
  <c r="AL85" i="51"/>
  <c r="AW84" i="51"/>
  <c r="AR84" i="51"/>
  <c r="AO84" i="51"/>
  <c r="AL84" i="51"/>
  <c r="AZ83" i="51"/>
  <c r="AW83" i="51"/>
  <c r="AR83" i="51"/>
  <c r="AO83" i="51"/>
  <c r="AL83" i="51"/>
  <c r="AZ82" i="51"/>
  <c r="AW82" i="51"/>
  <c r="AR82" i="51"/>
  <c r="AO82" i="51"/>
  <c r="AL82" i="51"/>
  <c r="AY81" i="51"/>
  <c r="AY80" i="51"/>
  <c r="AZ79" i="51"/>
  <c r="AM79" i="51"/>
  <c r="AJ79" i="51"/>
  <c r="AG79" i="51"/>
  <c r="AD79" i="51"/>
  <c r="AA79" i="51"/>
  <c r="X79" i="51"/>
  <c r="U79" i="51"/>
  <c r="R79" i="51"/>
  <c r="N79" i="51"/>
  <c r="K79" i="51"/>
  <c r="AZ78" i="51"/>
  <c r="AM78" i="51"/>
  <c r="AJ78" i="51"/>
  <c r="AG78" i="51"/>
  <c r="AD78" i="51"/>
  <c r="AA78" i="51"/>
  <c r="X78" i="51"/>
  <c r="BB73" i="51"/>
  <c r="BB72" i="51"/>
  <c r="BC71" i="51"/>
  <c r="AO71" i="51"/>
  <c r="AL71" i="51"/>
  <c r="AI71" i="51"/>
  <c r="BC70" i="51"/>
  <c r="AO70" i="51"/>
  <c r="AL70" i="51"/>
  <c r="AI70" i="51"/>
  <c r="AL67" i="51"/>
  <c r="AI67" i="51"/>
  <c r="AF67" i="51"/>
  <c r="AC67" i="51"/>
  <c r="AL66" i="51"/>
  <c r="AI66" i="51"/>
  <c r="AF66" i="51"/>
  <c r="AC66" i="51"/>
  <c r="AY65" i="51"/>
  <c r="AY64" i="51"/>
  <c r="AZ63" i="51"/>
  <c r="AW63" i="51"/>
  <c r="AS63" i="51"/>
  <c r="AP63" i="51"/>
  <c r="AL63" i="51"/>
  <c r="AJ63" i="51"/>
  <c r="AG63" i="51"/>
  <c r="AD63" i="51"/>
  <c r="AA63" i="51"/>
  <c r="X63" i="51"/>
  <c r="U63" i="51"/>
  <c r="R63" i="51"/>
  <c r="O63" i="51"/>
  <c r="AZ62" i="51"/>
  <c r="AW62" i="51"/>
  <c r="AS62" i="51"/>
  <c r="AP62" i="51"/>
  <c r="AL62" i="51"/>
  <c r="AJ62" i="51"/>
  <c r="AG62" i="51"/>
  <c r="AD62" i="51"/>
  <c r="AA62" i="51"/>
  <c r="X62" i="51"/>
  <c r="U62" i="51"/>
  <c r="R62" i="51"/>
  <c r="O62" i="51"/>
  <c r="BB59" i="51"/>
  <c r="AY59" i="51"/>
  <c r="BB58" i="51"/>
  <c r="AY58" i="51"/>
  <c r="BC57" i="51"/>
  <c r="AZ57" i="51"/>
  <c r="AW57" i="51"/>
  <c r="AR57" i="51"/>
  <c r="AO57" i="51"/>
  <c r="AL57" i="51"/>
  <c r="AI57" i="51"/>
  <c r="AF57" i="51"/>
  <c r="AD57" i="51"/>
  <c r="AA57" i="51"/>
  <c r="X57" i="51"/>
  <c r="BC56" i="51"/>
  <c r="AZ56" i="51"/>
  <c r="AW56" i="51"/>
  <c r="AR56" i="51"/>
  <c r="AO56" i="51"/>
  <c r="AL56" i="51"/>
  <c r="AI56" i="51"/>
  <c r="AF56" i="51"/>
  <c r="AD56" i="51"/>
  <c r="AA56" i="51"/>
  <c r="X56" i="51"/>
  <c r="AW47" i="51"/>
  <c r="AR47" i="51"/>
  <c r="AL47" i="51"/>
  <c r="AI47" i="51"/>
  <c r="AW46" i="51"/>
  <c r="AR46" i="51"/>
  <c r="AL46" i="51"/>
  <c r="AI46" i="51"/>
  <c r="BC45" i="51"/>
  <c r="AL45" i="51"/>
  <c r="AI45" i="51"/>
  <c r="BC44" i="51"/>
  <c r="AL44" i="51"/>
  <c r="AI44" i="51"/>
  <c r="AL35" i="51"/>
  <c r="AI35" i="51"/>
  <c r="AF35" i="51"/>
  <c r="L35" i="51"/>
  <c r="AL34" i="51"/>
  <c r="AI34" i="51"/>
  <c r="AF34" i="51"/>
  <c r="BB33" i="51"/>
  <c r="AY33" i="51"/>
  <c r="BB32" i="51"/>
  <c r="AY32" i="51"/>
  <c r="BC29" i="51"/>
  <c r="AZ29" i="51"/>
  <c r="AW29" i="51"/>
  <c r="BC28" i="51"/>
  <c r="AZ28" i="51"/>
  <c r="AW28" i="51"/>
  <c r="AR27" i="51"/>
  <c r="AR26" i="51"/>
  <c r="BB25" i="51"/>
  <c r="AY25" i="51"/>
  <c r="BB24" i="51"/>
  <c r="AY24" i="51"/>
  <c r="BC23" i="51"/>
  <c r="AZ23" i="51"/>
  <c r="AW23" i="51"/>
  <c r="AR23" i="51"/>
  <c r="AP23" i="51"/>
  <c r="AL23" i="51"/>
  <c r="AI23" i="51"/>
  <c r="BC22" i="51"/>
  <c r="AZ22" i="51"/>
  <c r="AW22" i="51"/>
  <c r="AR22" i="51"/>
  <c r="AP22" i="51"/>
  <c r="AL22" i="51"/>
  <c r="AI22" i="51"/>
  <c r="BB21" i="51"/>
  <c r="AY21" i="51"/>
  <c r="BB20" i="51"/>
  <c r="AY20" i="51"/>
  <c r="BC19" i="51"/>
  <c r="AZ19" i="51"/>
  <c r="AR19" i="51"/>
  <c r="AO19" i="51"/>
  <c r="AL19" i="51"/>
  <c r="BC18" i="51"/>
  <c r="AZ18" i="51"/>
  <c r="AR18" i="51"/>
  <c r="AO18" i="51"/>
  <c r="AL18" i="51"/>
  <c r="AZ9" i="51"/>
  <c r="AS9" i="51"/>
  <c r="AZ8" i="51"/>
  <c r="AS8" i="51"/>
  <c r="AS7" i="51"/>
  <c r="AO7" i="51"/>
  <c r="AL7" i="51"/>
  <c r="AJ7" i="51"/>
  <c r="AF7" i="51"/>
  <c r="AC7" i="51"/>
  <c r="Z7" i="51"/>
  <c r="W7" i="51"/>
  <c r="AS6" i="51"/>
  <c r="AO6" i="51"/>
  <c r="AL6" i="51"/>
  <c r="AJ6" i="51"/>
  <c r="AF6" i="51"/>
  <c r="AC6" i="51"/>
  <c r="Z6" i="51"/>
  <c r="W6" i="51"/>
  <c r="BB5" i="51"/>
  <c r="BB4" i="51"/>
  <c r="BC3" i="51"/>
  <c r="AZ3" i="51"/>
  <c r="AR3" i="51"/>
  <c r="AO3" i="51"/>
  <c r="AL3" i="51"/>
  <c r="Z3" i="51"/>
  <c r="BC2" i="51"/>
  <c r="AZ2" i="51"/>
  <c r="AR2" i="51"/>
  <c r="AO2" i="51"/>
  <c r="AL2" i="51"/>
  <c r="Z2" i="51"/>
  <c r="AS175" i="50"/>
  <c r="AP175" i="50"/>
  <c r="AM175" i="50"/>
  <c r="AS174" i="50"/>
  <c r="AP174" i="50"/>
  <c r="AM174" i="50"/>
  <c r="AS173" i="50"/>
  <c r="AS172" i="50"/>
  <c r="AY161" i="50"/>
  <c r="AV161" i="50"/>
  <c r="AY160" i="50"/>
  <c r="AV160" i="50"/>
  <c r="AP131" i="50"/>
  <c r="AP130" i="50"/>
  <c r="AL127" i="50"/>
  <c r="AL126" i="50"/>
  <c r="AZ125" i="50"/>
  <c r="AW125" i="50"/>
  <c r="AZ124" i="50"/>
  <c r="AW124" i="50"/>
  <c r="AD121" i="50"/>
  <c r="AD120" i="50"/>
  <c r="AL117" i="50"/>
  <c r="AL116" i="50"/>
  <c r="AF115" i="50"/>
  <c r="AC115" i="50"/>
  <c r="AF114" i="50"/>
  <c r="AC114" i="50"/>
  <c r="AI113" i="50"/>
  <c r="Z113" i="50"/>
  <c r="AI112" i="50"/>
  <c r="Z112" i="50"/>
  <c r="AL111" i="50"/>
  <c r="AL110" i="50"/>
  <c r="AO109" i="50"/>
  <c r="AL109" i="50"/>
  <c r="AI109" i="50"/>
  <c r="AF109" i="50"/>
  <c r="AD109" i="50"/>
  <c r="AA109" i="50"/>
  <c r="AO108" i="50"/>
  <c r="AL108" i="50"/>
  <c r="AI108" i="50"/>
  <c r="AF108" i="50"/>
  <c r="AD108" i="50"/>
  <c r="AA108" i="50"/>
  <c r="AL107" i="50"/>
  <c r="AI107" i="50"/>
  <c r="AF107" i="50"/>
  <c r="AC107" i="50"/>
  <c r="W107" i="50"/>
  <c r="T107" i="50"/>
  <c r="AL106" i="50"/>
  <c r="AI106" i="50"/>
  <c r="AF106" i="50"/>
  <c r="AC106" i="50"/>
  <c r="W106" i="50"/>
  <c r="T106" i="50"/>
  <c r="AM105" i="50"/>
  <c r="AM104" i="50"/>
  <c r="AL101" i="50"/>
  <c r="AI101" i="50"/>
  <c r="AF101" i="50"/>
  <c r="AC101" i="50"/>
  <c r="U101" i="50"/>
  <c r="R101" i="50"/>
  <c r="AL100" i="50"/>
  <c r="AI100" i="50"/>
  <c r="AF100" i="50"/>
  <c r="AC100" i="50"/>
  <c r="U100" i="50"/>
  <c r="AP99" i="50"/>
  <c r="AM99" i="50"/>
  <c r="AI99" i="50"/>
  <c r="AF99" i="50"/>
  <c r="AC99" i="50"/>
  <c r="X99" i="50"/>
  <c r="R99" i="50"/>
  <c r="O99" i="50"/>
  <c r="L99" i="50"/>
  <c r="AP98" i="50"/>
  <c r="AM98" i="50"/>
  <c r="AI98" i="50"/>
  <c r="AF98" i="50"/>
  <c r="AC98" i="50"/>
  <c r="X98" i="50"/>
  <c r="R98" i="50"/>
  <c r="O98" i="50"/>
  <c r="L98" i="50"/>
  <c r="AO97" i="50"/>
  <c r="AL97" i="50"/>
  <c r="AI97" i="50"/>
  <c r="AF97" i="50"/>
  <c r="AD97" i="50"/>
  <c r="AA97" i="50"/>
  <c r="AO96" i="50"/>
  <c r="AL96" i="50"/>
  <c r="AI96" i="50"/>
  <c r="AF96" i="50"/>
  <c r="AD96" i="50"/>
  <c r="AA96" i="50"/>
  <c r="AP81" i="50"/>
  <c r="AM81" i="50"/>
  <c r="AG81" i="50"/>
  <c r="AD81" i="50"/>
  <c r="AA81" i="50"/>
  <c r="X81" i="50"/>
  <c r="U81" i="50"/>
  <c r="Q81" i="50"/>
  <c r="AP80" i="50"/>
  <c r="AM80" i="50"/>
  <c r="AG80" i="50"/>
  <c r="AD80" i="50"/>
  <c r="AA80" i="50"/>
  <c r="X80" i="50"/>
  <c r="U80" i="50"/>
  <c r="Q80" i="50"/>
  <c r="AM77" i="50"/>
  <c r="AJ77" i="50"/>
  <c r="AG77" i="50"/>
  <c r="AD77" i="50"/>
  <c r="AA77" i="50"/>
  <c r="X77" i="50"/>
  <c r="U77" i="50"/>
  <c r="Q77" i="50"/>
  <c r="AM76" i="50"/>
  <c r="AJ76" i="50"/>
  <c r="AG76" i="50"/>
  <c r="AD76" i="50"/>
  <c r="AA76" i="50"/>
  <c r="X76" i="50"/>
  <c r="U76" i="50"/>
  <c r="AM73" i="50"/>
  <c r="AJ73" i="50"/>
  <c r="AG73" i="50"/>
  <c r="AD73" i="50"/>
  <c r="AA73" i="50"/>
  <c r="X73" i="50"/>
  <c r="U73" i="50"/>
  <c r="AM72" i="50"/>
  <c r="AJ72" i="50"/>
  <c r="AG72" i="50"/>
  <c r="AD72" i="50"/>
  <c r="AA72" i="50"/>
  <c r="X72" i="50"/>
  <c r="U72" i="50"/>
  <c r="AP69" i="50"/>
  <c r="AM69" i="50"/>
  <c r="AJ69" i="50"/>
  <c r="AP68" i="50"/>
  <c r="AM68" i="50"/>
  <c r="AJ68" i="50"/>
  <c r="AP65" i="50"/>
  <c r="AM65" i="50"/>
  <c r="AJ65" i="50"/>
  <c r="AG65" i="50"/>
  <c r="AD65" i="50"/>
  <c r="AA65" i="50"/>
  <c r="AP64" i="50"/>
  <c r="AM64" i="50"/>
  <c r="AJ64" i="50"/>
  <c r="AG64" i="50"/>
  <c r="AD64" i="50"/>
  <c r="AA64" i="50"/>
  <c r="AP61" i="50"/>
  <c r="AM61" i="50"/>
  <c r="AJ61" i="50"/>
  <c r="AG61" i="50"/>
  <c r="AA61" i="50"/>
  <c r="AP60" i="50"/>
  <c r="AM60" i="50"/>
  <c r="AJ60" i="50"/>
  <c r="AG60" i="50"/>
  <c r="AA60" i="50"/>
  <c r="AY59" i="50"/>
  <c r="AV59" i="50"/>
  <c r="AY58" i="50"/>
  <c r="AV58" i="50"/>
  <c r="AZ57" i="50"/>
  <c r="AW57" i="50"/>
  <c r="AT57" i="50"/>
  <c r="AP57" i="50"/>
  <c r="AJ57" i="50"/>
  <c r="AG57" i="50"/>
  <c r="AD57" i="50"/>
  <c r="AA57" i="50"/>
  <c r="X57" i="50"/>
  <c r="U57" i="50"/>
  <c r="R57" i="50"/>
  <c r="O57" i="50"/>
  <c r="L57" i="50"/>
  <c r="I57" i="50"/>
  <c r="F57" i="50"/>
  <c r="AZ56" i="50"/>
  <c r="AW56" i="50"/>
  <c r="AT56" i="50"/>
  <c r="AP56" i="50"/>
  <c r="AJ56" i="50"/>
  <c r="AG56" i="50"/>
  <c r="AD56" i="50"/>
  <c r="AA56" i="50"/>
  <c r="X56" i="50"/>
  <c r="U56" i="50"/>
  <c r="R56" i="50"/>
  <c r="O56" i="50"/>
  <c r="L56" i="50"/>
  <c r="I56" i="50"/>
  <c r="F56" i="50"/>
  <c r="AZ43" i="50"/>
  <c r="AW43" i="50"/>
  <c r="AZ42" i="50"/>
  <c r="AW42" i="50"/>
  <c r="AV37" i="50"/>
  <c r="AV36" i="50"/>
  <c r="AY35" i="50"/>
  <c r="AV35" i="50"/>
  <c r="AY34" i="50"/>
  <c r="AV34" i="50"/>
  <c r="AV33" i="50"/>
  <c r="AV32" i="50"/>
  <c r="AV31" i="50"/>
  <c r="AV30" i="50"/>
  <c r="AY29" i="50"/>
  <c r="AV29" i="50"/>
  <c r="AY28" i="50"/>
  <c r="AV28" i="50"/>
  <c r="AY23" i="50"/>
  <c r="AV23" i="50"/>
  <c r="AY22" i="50"/>
  <c r="AV22" i="50"/>
  <c r="AU21" i="50"/>
  <c r="AU20" i="50"/>
  <c r="AY15" i="50"/>
  <c r="AV15" i="50"/>
  <c r="AY14" i="50"/>
  <c r="AV14" i="50"/>
  <c r="AZ13" i="50"/>
  <c r="AW13" i="50"/>
  <c r="AT13" i="50"/>
  <c r="AP13" i="50"/>
  <c r="AJ13" i="50"/>
  <c r="AZ12" i="50"/>
  <c r="AW12" i="50"/>
  <c r="AT12" i="50"/>
  <c r="AP12" i="50"/>
  <c r="AJ12" i="50"/>
  <c r="AZ11" i="50"/>
  <c r="AW11" i="50"/>
  <c r="AZ10" i="50"/>
  <c r="AW10" i="50"/>
  <c r="AW9" i="50"/>
  <c r="AW8" i="50"/>
  <c r="AZ7" i="50"/>
  <c r="AW7" i="50"/>
  <c r="AT7" i="50"/>
  <c r="AP7" i="50"/>
  <c r="AM7" i="50"/>
  <c r="AJ7" i="50"/>
  <c r="AG7" i="50"/>
  <c r="AD7" i="50"/>
  <c r="AA7" i="50"/>
  <c r="W7" i="50"/>
  <c r="T7" i="50"/>
  <c r="AZ6" i="50"/>
  <c r="AW6" i="50"/>
  <c r="AT6" i="50"/>
  <c r="AP6" i="50"/>
  <c r="AM6" i="50"/>
  <c r="AJ6" i="50"/>
  <c r="AG6" i="50"/>
  <c r="AD6" i="50"/>
  <c r="AA6" i="50"/>
  <c r="W6" i="50"/>
  <c r="T6" i="50"/>
  <c r="AZ5" i="50"/>
  <c r="AO5" i="50"/>
  <c r="AL5" i="50"/>
  <c r="AZ4" i="50"/>
  <c r="AO4" i="50"/>
  <c r="AL4" i="50"/>
  <c r="AZ3" i="50"/>
  <c r="AW3" i="50"/>
  <c r="AP3" i="50"/>
  <c r="AM3" i="50"/>
  <c r="AJ3" i="50"/>
  <c r="AG3" i="50"/>
  <c r="AD3" i="50"/>
  <c r="AA3" i="50"/>
  <c r="X3" i="50"/>
  <c r="U3" i="50"/>
  <c r="R3" i="50"/>
  <c r="O3" i="50"/>
  <c r="L3" i="50"/>
  <c r="I3" i="50"/>
  <c r="F3" i="50"/>
  <c r="AZ2" i="50"/>
  <c r="AW2" i="50"/>
  <c r="AP2" i="50"/>
  <c r="AM2" i="50"/>
  <c r="AJ2" i="50"/>
  <c r="AG2" i="50"/>
  <c r="AD2" i="50"/>
  <c r="AA2" i="50"/>
  <c r="X2" i="50"/>
  <c r="U2" i="50"/>
  <c r="R2" i="50"/>
  <c r="O2" i="50"/>
  <c r="L2" i="50"/>
  <c r="I2" i="50"/>
  <c r="F2" i="50"/>
  <c r="AW27" i="48"/>
  <c r="AT27" i="48"/>
  <c r="AW26" i="48"/>
  <c r="AT26" i="48"/>
  <c r="AT25" i="48"/>
  <c r="AT24" i="48"/>
  <c r="AX9" i="48"/>
  <c r="AU9" i="48"/>
  <c r="AR9" i="48"/>
  <c r="AN9" i="48"/>
  <c r="AK9" i="48"/>
  <c r="AH9" i="48"/>
  <c r="AE9" i="48"/>
  <c r="AB9" i="48"/>
  <c r="X9" i="48"/>
  <c r="U9" i="48"/>
  <c r="R9" i="48"/>
  <c r="AX8" i="48"/>
  <c r="AU8" i="48"/>
  <c r="AR8" i="48"/>
  <c r="AN8" i="48"/>
  <c r="AK8" i="48"/>
  <c r="AH8" i="48"/>
  <c r="AE8" i="48"/>
  <c r="AB8" i="48"/>
  <c r="X8" i="48"/>
  <c r="U8" i="48"/>
  <c r="R8" i="48"/>
  <c r="AP67" i="49"/>
  <c r="AP66" i="49"/>
  <c r="AY61" i="49"/>
  <c r="AY60" i="49"/>
  <c r="AZ59" i="49"/>
  <c r="AW59" i="49"/>
  <c r="AP59" i="49"/>
  <c r="AI59" i="49"/>
  <c r="AF59" i="49"/>
  <c r="W59" i="49"/>
  <c r="T59" i="49"/>
  <c r="AZ58" i="49"/>
  <c r="AW58" i="49"/>
  <c r="AP58" i="49"/>
  <c r="AI58" i="49"/>
  <c r="AF58" i="49"/>
  <c r="W58" i="49"/>
  <c r="T58" i="49"/>
  <c r="AZ57" i="49"/>
  <c r="AT57" i="49"/>
  <c r="AP57" i="49"/>
  <c r="AI57" i="49"/>
  <c r="AF57" i="49"/>
  <c r="AC57" i="49"/>
  <c r="Z57" i="49"/>
  <c r="X57" i="49"/>
  <c r="T57" i="49"/>
  <c r="AZ56" i="49"/>
  <c r="AT56" i="49"/>
  <c r="AP56" i="49"/>
  <c r="AI56" i="49"/>
  <c r="AF56" i="49"/>
  <c r="AC56" i="49"/>
  <c r="Z56" i="49"/>
  <c r="X56" i="49"/>
  <c r="T56" i="49"/>
  <c r="AY47" i="49"/>
  <c r="AV47" i="49"/>
  <c r="AY46" i="49"/>
  <c r="AV46" i="49"/>
  <c r="AY45" i="49"/>
  <c r="AV45" i="49"/>
  <c r="AY44" i="49"/>
  <c r="AV44" i="49"/>
  <c r="AR39" i="49"/>
  <c r="AO39" i="49"/>
  <c r="AL39" i="49"/>
  <c r="AI39" i="49"/>
  <c r="AF39" i="49"/>
  <c r="AC39" i="49"/>
  <c r="N39" i="49"/>
  <c r="K39" i="49"/>
  <c r="H39" i="49"/>
  <c r="AR38" i="49"/>
  <c r="AO38" i="49"/>
  <c r="AL38" i="49"/>
  <c r="AI38" i="49"/>
  <c r="AF38" i="49"/>
  <c r="AC38" i="49"/>
  <c r="K38" i="49"/>
  <c r="H38" i="49"/>
  <c r="AS37" i="49"/>
  <c r="AP37" i="49"/>
  <c r="AL37" i="49"/>
  <c r="AI37" i="49"/>
  <c r="AG37" i="49"/>
  <c r="AD37" i="49"/>
  <c r="AA37" i="49"/>
  <c r="X37" i="49"/>
  <c r="U37" i="49"/>
  <c r="R37" i="49"/>
  <c r="O37" i="49"/>
  <c r="L37" i="49"/>
  <c r="I37" i="49"/>
  <c r="AS36" i="49"/>
  <c r="AP36" i="49"/>
  <c r="AL36" i="49"/>
  <c r="AI36" i="49"/>
  <c r="AG36" i="49"/>
  <c r="AD36" i="49"/>
  <c r="AA36" i="49"/>
  <c r="X36" i="49"/>
  <c r="U36" i="49"/>
  <c r="R36" i="49"/>
  <c r="O36" i="49"/>
  <c r="L36" i="49"/>
  <c r="I36" i="49"/>
  <c r="I35" i="49"/>
  <c r="F35" i="49"/>
  <c r="I34" i="49"/>
  <c r="F34" i="49"/>
  <c r="AY33" i="49"/>
  <c r="AV33" i="49"/>
  <c r="AY32" i="49"/>
  <c r="AV32" i="49"/>
  <c r="AZ31" i="49"/>
  <c r="AW31" i="49"/>
  <c r="AT31" i="49"/>
  <c r="AJ31" i="49"/>
  <c r="AZ30" i="49"/>
  <c r="AW30" i="49"/>
  <c r="AT30" i="49"/>
  <c r="AJ30" i="49"/>
  <c r="AJ23" i="49"/>
  <c r="AJ22" i="49"/>
  <c r="AY21" i="49"/>
  <c r="AV21" i="49"/>
  <c r="AY20" i="49"/>
  <c r="AV20" i="49"/>
  <c r="AY19" i="49"/>
  <c r="AV19" i="49"/>
  <c r="AY18" i="49"/>
  <c r="AV18" i="49"/>
  <c r="AY17" i="49"/>
  <c r="AV17" i="49"/>
  <c r="AY16" i="49"/>
  <c r="AV16" i="49"/>
  <c r="AY15" i="49"/>
  <c r="AV15" i="49"/>
  <c r="AY14" i="49"/>
  <c r="AV14" i="49"/>
  <c r="AZ11" i="49"/>
  <c r="AW11" i="49"/>
  <c r="AT11" i="49"/>
  <c r="AZ10" i="49"/>
  <c r="AW10" i="49"/>
  <c r="AT10" i="49"/>
  <c r="AO9" i="49"/>
  <c r="AL9" i="49"/>
  <c r="F9" i="49"/>
  <c r="AO8" i="49"/>
  <c r="AL8" i="49"/>
  <c r="AZ7" i="49"/>
  <c r="AW7" i="49"/>
  <c r="AT7" i="49"/>
  <c r="AO7" i="49"/>
  <c r="AL7" i="49"/>
  <c r="AI7" i="49"/>
  <c r="AF7" i="49"/>
  <c r="AC7" i="49"/>
  <c r="Z7" i="49"/>
  <c r="T7" i="49"/>
  <c r="I7" i="49"/>
  <c r="F7" i="49"/>
  <c r="AZ6" i="49"/>
  <c r="AW6" i="49"/>
  <c r="AT6" i="49"/>
  <c r="AO6" i="49"/>
  <c r="AL6" i="49"/>
  <c r="AI6" i="49"/>
  <c r="AF6" i="49"/>
  <c r="AC6" i="49"/>
  <c r="Z6" i="49"/>
  <c r="T6" i="49"/>
  <c r="AZ3" i="49"/>
  <c r="AW3" i="49"/>
  <c r="AT3" i="49"/>
  <c r="AO3" i="49"/>
  <c r="AL3" i="49"/>
  <c r="AI3" i="49"/>
  <c r="AF3" i="49"/>
  <c r="AC3" i="49"/>
  <c r="Z3" i="49"/>
  <c r="W3" i="49"/>
  <c r="T3" i="49"/>
  <c r="Q3" i="49"/>
  <c r="N3" i="49"/>
  <c r="K3" i="49"/>
  <c r="F3" i="49"/>
  <c r="AZ2" i="49"/>
  <c r="AW2" i="49"/>
  <c r="AT2" i="49"/>
  <c r="AO2" i="49"/>
  <c r="AL2" i="49"/>
  <c r="AI2" i="49"/>
  <c r="AF2" i="49"/>
  <c r="AC2" i="49"/>
  <c r="Z2" i="49"/>
  <c r="W2" i="49"/>
  <c r="T2" i="49"/>
  <c r="Q2" i="49"/>
  <c r="N2" i="49"/>
  <c r="K2" i="49"/>
  <c r="F2" i="49"/>
  <c r="AW29" i="47"/>
  <c r="AW28" i="47"/>
  <c r="AW23" i="47"/>
  <c r="AT23" i="47"/>
  <c r="AW22" i="47"/>
  <c r="AT22" i="47"/>
  <c r="AX21" i="47"/>
  <c r="AU21" i="47"/>
  <c r="AR21" i="47"/>
  <c r="AH21" i="47"/>
  <c r="R21" i="47"/>
  <c r="O21" i="47"/>
  <c r="L21" i="47"/>
  <c r="AX20" i="47"/>
  <c r="AU20" i="47"/>
  <c r="AR20" i="47"/>
  <c r="AH20" i="47"/>
  <c r="R20" i="47"/>
  <c r="AT19" i="47"/>
  <c r="AT18" i="47"/>
  <c r="AX17" i="47"/>
  <c r="AU17" i="47"/>
  <c r="AR17" i="47"/>
  <c r="AH17" i="47"/>
  <c r="O17" i="47"/>
  <c r="L17" i="47"/>
  <c r="AX16" i="47"/>
  <c r="AU16" i="47"/>
  <c r="AR16" i="47"/>
  <c r="AH16" i="47"/>
  <c r="AW15" i="47"/>
  <c r="AT15" i="47"/>
  <c r="AW14" i="47"/>
  <c r="AT14" i="47"/>
  <c r="AX13" i="47"/>
  <c r="AU13" i="47"/>
  <c r="AR13" i="47"/>
  <c r="AX12" i="47"/>
  <c r="AU12" i="47"/>
  <c r="AR12" i="47"/>
  <c r="AH11" i="47"/>
  <c r="AH10" i="47"/>
  <c r="AW5" i="47"/>
  <c r="AT5" i="47"/>
  <c r="AW4" i="47"/>
  <c r="AT4" i="47"/>
  <c r="AX3" i="47"/>
  <c r="AU3" i="47"/>
  <c r="AR3" i="47"/>
  <c r="AM3" i="47"/>
  <c r="AJ3" i="47"/>
  <c r="AH3" i="47"/>
  <c r="AE3" i="47"/>
  <c r="AB3" i="47"/>
  <c r="R3" i="47"/>
  <c r="O3" i="47"/>
  <c r="L3" i="47"/>
  <c r="AX2" i="47"/>
  <c r="AU2" i="47"/>
  <c r="AR2" i="47"/>
  <c r="AM2" i="47"/>
  <c r="AJ2" i="47"/>
  <c r="AH2" i="47"/>
  <c r="AE2" i="47"/>
  <c r="AB2" i="47"/>
  <c r="R2" i="47"/>
  <c r="O2" i="47"/>
  <c r="L2" i="47"/>
  <c r="D3" i="12" l="1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C3" i="12"/>
  <c r="C6" i="12" s="1"/>
  <c r="C5" i="12" l="1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D6" i="12"/>
  <c r="D5" i="12"/>
  <c r="D4" i="12"/>
  <c r="U33" i="8" l="1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U3" i="5"/>
  <c r="T3" i="5"/>
  <c r="S3" i="5"/>
  <c r="R3" i="5"/>
  <c r="Q3" i="5"/>
  <c r="P3" i="5"/>
  <c r="O3" i="5"/>
  <c r="N3" i="5"/>
  <c r="M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U3" i="4"/>
  <c r="T3" i="4"/>
  <c r="S3" i="4"/>
  <c r="R3" i="4"/>
  <c r="Q3" i="4"/>
  <c r="P3" i="4"/>
  <c r="O3" i="4"/>
  <c r="N3" i="4"/>
  <c r="M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33" i="3" l="1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<sst xmlns="http://schemas.openxmlformats.org/spreadsheetml/2006/main" count="3703" uniqueCount="544">
  <si>
    <t>Iran</t>
  </si>
  <si>
    <t>Alborz</t>
  </si>
  <si>
    <t>Ardabil</t>
  </si>
  <si>
    <t>Azerbaijan, East</t>
  </si>
  <si>
    <t>Azerbaijan, West</t>
  </si>
  <si>
    <t>Bushehr</t>
  </si>
  <si>
    <t>Chahar Mahaal and Bakhtiari</t>
  </si>
  <si>
    <t>Fars</t>
  </si>
  <si>
    <t>Gilan</t>
  </si>
  <si>
    <t>Golestan</t>
  </si>
  <si>
    <t>Hamadan</t>
  </si>
  <si>
    <t>Hormozgan</t>
  </si>
  <si>
    <t>Ilam</t>
  </si>
  <si>
    <t>Isfahan</t>
  </si>
  <si>
    <t>Kerman</t>
  </si>
  <si>
    <t>Kermanshah</t>
  </si>
  <si>
    <t>Khorasan, North</t>
  </si>
  <si>
    <t>Khorasan, Razavi</t>
  </si>
  <si>
    <t>Khorasan, South</t>
  </si>
  <si>
    <t>Khuzestan</t>
  </si>
  <si>
    <t>Kohgiluyeh and Boyer-Ahmad</t>
  </si>
  <si>
    <t>Kurdistan</t>
  </si>
  <si>
    <t>Lorestan</t>
  </si>
  <si>
    <t>Markazi</t>
  </si>
  <si>
    <t>Mazandaran</t>
  </si>
  <si>
    <t>Qazvin</t>
  </si>
  <si>
    <t>Qom</t>
  </si>
  <si>
    <t>Semnan</t>
  </si>
  <si>
    <t>Sistan and Baluchistan</t>
  </si>
  <si>
    <t>Tehran</t>
  </si>
  <si>
    <t>Yazd</t>
  </si>
  <si>
    <t>Zanjan</t>
  </si>
  <si>
    <t>Gross domestic product (GDP) ,$</t>
  </si>
  <si>
    <t>Gross domestic product (GDP) ,million IRR</t>
  </si>
  <si>
    <t>Gross domestic product (GDP) , $</t>
  </si>
  <si>
    <t>unemployment rate (%)</t>
  </si>
  <si>
    <t>Grand Total</t>
  </si>
  <si>
    <t xml:space="preserve"> Source: Statistical Centre of Iran , central bank</t>
  </si>
  <si>
    <t>inflation rate (%), 2016=100</t>
  </si>
  <si>
    <t xml:space="preserve"> health inflation rate (%)</t>
  </si>
  <si>
    <t xml:space="preserve"> Source: Total  Health  Expenditures  and  Proportion  of  Out-Of-Pocket Payments in Iranian Provinces; 2008-2014</t>
  </si>
  <si>
    <t>درباره چگونگی رفع میسینگ این داده ها اطلاعی ندارم</t>
  </si>
  <si>
    <t>Total hospital beds(government)</t>
  </si>
  <si>
    <t>iran</t>
  </si>
  <si>
    <t xml:space="preserve"> Source: Statistical Centre of Iran</t>
  </si>
  <si>
    <t>Maternal mortality ratio (modeled estimate, per 100,000 live births)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</si>
  <si>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</si>
  <si>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</si>
  <si>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</si>
  <si>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</si>
  <si>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</si>
  <si>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</si>
  <si>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</si>
  <si>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</si>
  <si>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</si>
  <si>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</si>
  <si>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</si>
  <si>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</si>
  <si>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</si>
  <si>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</si>
  <si>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2018</t>
  </si>
  <si>
    <t>2019</t>
  </si>
  <si>
    <t>Neonatal mortality rate(per 1000 live births)</t>
  </si>
  <si>
    <t>Under-five mortality rate(per 1000 live births)</t>
  </si>
  <si>
    <t>stomach mortality rate (per 100000)</t>
  </si>
  <si>
    <t>colorectal mortality rate (per 100000)</t>
  </si>
  <si>
    <t>lung mortality rate (per 100000)</t>
  </si>
  <si>
    <t>breast mortality rate (per 100000)</t>
  </si>
  <si>
    <t>prostate mortality rate (per 100000)</t>
  </si>
  <si>
    <t>brain mortality rate (per 100000)</t>
  </si>
  <si>
    <t>leukemia  mortality rate (per 100000)</t>
  </si>
  <si>
    <t>female</t>
  </si>
  <si>
    <t>Male</t>
  </si>
  <si>
    <t>both</t>
  </si>
  <si>
    <t>Cardiovascular disease mortality rate (per 100000)</t>
  </si>
  <si>
    <t>etc Cardiovascular disease mortality rate (per 100000)</t>
  </si>
  <si>
    <t>total cancer  mortality rate (per 100000)</t>
  </si>
  <si>
    <t>etc cancer  mortality rate (per 100000)</t>
  </si>
  <si>
    <t>COPD mortality rate (per 100000)</t>
  </si>
  <si>
    <t>stroke mortality rate (per 100000)</t>
  </si>
  <si>
    <t>myocardial infraction mortality rate (per 100000)</t>
  </si>
  <si>
    <t>hypertension mortality rate (per 100000)</t>
  </si>
  <si>
    <t xml:space="preserve"> multiple sclerosis mortality rate (per 100000)</t>
  </si>
  <si>
    <t>diabetes mortality rate (per 100000)</t>
  </si>
  <si>
    <t>thalassemia mortality rate (per 100000)</t>
  </si>
  <si>
    <t>male</t>
  </si>
  <si>
    <t xml:space="preserve">Duration: 2000-2019 </t>
  </si>
  <si>
    <t xml:space="preserve">National </t>
  </si>
  <si>
    <t>Sub-national</t>
  </si>
  <si>
    <t xml:space="preserve">source </t>
  </si>
  <si>
    <t>Main variable</t>
  </si>
  <si>
    <t>Indicators</t>
  </si>
  <si>
    <t>macroeconomic variables</t>
  </si>
  <si>
    <t>GDP</t>
  </si>
  <si>
    <t>2002-2019</t>
  </si>
  <si>
    <t xml:space="preserve"> Statistical Centre of Iran</t>
  </si>
  <si>
    <t>Unemployment rate</t>
  </si>
  <si>
    <t>2000-2019</t>
  </si>
  <si>
    <t>2001-2019</t>
  </si>
  <si>
    <t>Inflation rate</t>
  </si>
  <si>
    <t>2003-2019</t>
  </si>
  <si>
    <t>Health inflation rate</t>
  </si>
  <si>
    <t>healthcare resources</t>
  </si>
  <si>
    <t>2001-2017</t>
  </si>
  <si>
    <t>Household expenditure in health</t>
  </si>
  <si>
    <t>Total hospital beds</t>
  </si>
  <si>
    <t>2001-2018</t>
  </si>
  <si>
    <t>population health</t>
  </si>
  <si>
    <t>Neonatal mortality rate</t>
  </si>
  <si>
    <t>2006-2018</t>
  </si>
  <si>
    <t>Ministry of Health and Medical Education</t>
  </si>
  <si>
    <t>Maternal mortality ratio</t>
  </si>
  <si>
    <t>2000-2017</t>
  </si>
  <si>
    <t>World Health Organization</t>
  </si>
  <si>
    <t>Under-five mortality rate</t>
  </si>
  <si>
    <t>Mortality due to NCD</t>
  </si>
  <si>
    <t>Mortality due to rare diseases</t>
  </si>
  <si>
    <t>UHC effective coverage index</t>
  </si>
  <si>
    <t>out-of-pocket</t>
  </si>
  <si>
    <t>medicine</t>
  </si>
  <si>
    <t>2004-2019</t>
  </si>
  <si>
    <t xml:space="preserve">the national pharmaceutical sales statistics database </t>
  </si>
  <si>
    <t>nutrition</t>
  </si>
  <si>
    <t xml:space="preserve">Household food expenditure share </t>
  </si>
  <si>
    <t>status</t>
  </si>
  <si>
    <t>✓</t>
  </si>
  <si>
    <t>Annual diabetes medicine sales based on DDD/DID</t>
  </si>
  <si>
    <t>Annual multiple sclerosis medicine sales based on DDD/DID</t>
  </si>
  <si>
    <t>Annual Hemophilia  medicine sales based on DDD/DID</t>
  </si>
  <si>
    <t>Annual Thalassemias  medicine sales based on DDD/DID</t>
  </si>
  <si>
    <t>Annual Hemodialysis  medicine sales based on DDD/DID</t>
  </si>
  <si>
    <t>Annual cancer medicine sales based on DDD/DID</t>
  </si>
  <si>
    <t>nonformal</t>
  </si>
  <si>
    <t>free market</t>
  </si>
  <si>
    <t>nonformal $</t>
  </si>
  <si>
    <t>free market $</t>
  </si>
  <si>
    <t>Iran (IRR)</t>
  </si>
  <si>
    <t xml:space="preserve">current health expenditure </t>
  </si>
  <si>
    <t>current health expenditure(million rial)</t>
  </si>
  <si>
    <t>out-of-pocket(%)</t>
  </si>
  <si>
    <t>نام در امارنامه</t>
  </si>
  <si>
    <t>وارداتی</t>
  </si>
  <si>
    <t>تولید داخل</t>
  </si>
  <si>
    <t>DEFEROXAMINE MESYLATE 500MG VIAL</t>
  </si>
  <si>
    <t>فروش عددی</t>
  </si>
  <si>
    <t>فروش ریالی</t>
  </si>
  <si>
    <t xml:space="preserve">DEFEROXAMINE MESYLATE INJECTION, POWDER, FOR SOLUTION PARENTERAL 500 mg  </t>
  </si>
  <si>
    <t>139299</t>
  </si>
  <si>
    <t>250041705000</t>
  </si>
  <si>
    <t>DEFEROXAMINE MESYLATE 2G VIAL</t>
  </si>
  <si>
    <t xml:space="preserve">DEFEROXAMINE MESYLATE INJECTION, POWDER, LYOPHILIZED, FOR SOLUTION PARENTERAL 2 g  </t>
  </si>
  <si>
    <t>DEFERASIROX TAB 125</t>
  </si>
  <si>
    <t>DEFERASIROX 125MG TAB</t>
  </si>
  <si>
    <t xml:space="preserve">DEFERASIROX TABLET, FOR SUSPENSION ORAL 125 mg  </t>
  </si>
  <si>
    <t>79</t>
  </si>
  <si>
    <t>121660000</t>
  </si>
  <si>
    <t>DEFERASIROX TAB 250</t>
  </si>
  <si>
    <t xml:space="preserve">DEFERASIROX TABLET, FOR SUSPENSION ORAL 250 mg  </t>
  </si>
  <si>
    <t>2297</t>
  </si>
  <si>
    <t>7074760000</t>
  </si>
  <si>
    <t>DEFERASIROX TAB 500</t>
  </si>
  <si>
    <t xml:space="preserve">DEFERASIROX TABLET, FOR SUSPENSION ORAL 500 mg  </t>
  </si>
  <si>
    <t>9216</t>
  </si>
  <si>
    <t>599</t>
  </si>
  <si>
    <t>56770560000</t>
  </si>
  <si>
    <t>3689840000</t>
  </si>
  <si>
    <t xml:space="preserve">DEFERASIROX TABLET ORAL 90 mg  </t>
  </si>
  <si>
    <t xml:space="preserve">DEFERASIROX TABLET ORAL 180 mg  </t>
  </si>
  <si>
    <t xml:space="preserve">DEFERASIROX TABLET ORAL 360 mg  </t>
  </si>
  <si>
    <t>26549</t>
  </si>
  <si>
    <t>175223400000</t>
  </si>
  <si>
    <t xml:space="preserve">DEFERIPRONE TABLET, DELAYED RELEASE ORAL 500 mg  </t>
  </si>
  <si>
    <t>DEFERIPRONE 500MG EC TAB</t>
  </si>
  <si>
    <t>DEFERIPRONE 125MG EC TAB</t>
  </si>
  <si>
    <t>DEFERIPRONE 250MG EC TAB</t>
  </si>
  <si>
    <t xml:space="preserve">DEFERIPRONE TABLET, EFFERVESCENT ORAL 500 mg  </t>
  </si>
  <si>
    <t>196</t>
  </si>
  <si>
    <t>42336000</t>
  </si>
  <si>
    <t>DEFERASIROX 180MG TAB</t>
  </si>
  <si>
    <t>DEFERASIROX 360MG TAB</t>
  </si>
  <si>
    <t>DEFERASIROX 90MG TAB</t>
  </si>
  <si>
    <t>DEFERASIROX 250MG TAB</t>
  </si>
  <si>
    <t>DEFERASIROX 500MG TAB</t>
  </si>
  <si>
    <t>INTERFERON B 1A 30 MCG VIAL</t>
  </si>
  <si>
    <t>INTERFERON B 1A 44MCG/0.5ML AMP</t>
  </si>
  <si>
    <t>INTERFERON B 1A 44MCG/0.5ML SYRINGE</t>
  </si>
  <si>
    <t>INTERFERON B 1B 8MIU VIAL</t>
  </si>
  <si>
    <t>INTERFERON BETA-1B  9.6MILLION U  INJ</t>
  </si>
  <si>
    <t>INTERFERON B 1A 30 MCG PREFILLED SYRINGE</t>
  </si>
  <si>
    <t>INTERFERON BETA-1A INJECTION PARENTERAL 12000000 [iU]/0.5mL 0.5 mL</t>
  </si>
  <si>
    <t>INTERFERON BETA-1A INJECTION PARENTERAL 12000000 [iU]/1mL 0.5 mL</t>
  </si>
  <si>
    <t>10884</t>
  </si>
  <si>
    <t>6526</t>
  </si>
  <si>
    <t>188075520000</t>
  </si>
  <si>
    <t>112769280000</t>
  </si>
  <si>
    <t xml:space="preserve">INTERFERON BETA-1B INJECTION, POWDER, FOR SOLUTION PARENTERAL 9600000 [iU]  </t>
  </si>
  <si>
    <t>184143</t>
  </si>
  <si>
    <t>3775852215000</t>
  </si>
  <si>
    <t xml:space="preserve">INTERFERON BETA-1A INJECTION, POWDER, FOR SOLUTION PARENTERAL 6000000 [iU]  </t>
  </si>
  <si>
    <t>1001</t>
  </si>
  <si>
    <t>3314</t>
  </si>
  <si>
    <t>4324320000</t>
  </si>
  <si>
    <t>14316480000</t>
  </si>
  <si>
    <t>GLATIRAMER ACETATE 20MG/ML PREFILLED SYRINGE</t>
  </si>
  <si>
    <t>GLATIRAMER ACETATE 40MG/ML PREFILLED SYRINGE</t>
  </si>
  <si>
    <t xml:space="preserve">GLATIRAMER ACETATE INJECTION, SOLUTION PARENTERAL 20 mg/1mL  </t>
  </si>
  <si>
    <t xml:space="preserve">GLATIRAMER ACETATE INJECTION, SOLUTION PARENTERAL 40 mg/1mL  </t>
  </si>
  <si>
    <t>FINGOLIMOD 0.5MG CAP</t>
  </si>
  <si>
    <t xml:space="preserve">FINGOLIMOD CAPSULE ORAL 0.5 mg  </t>
  </si>
  <si>
    <t>5861</t>
  </si>
  <si>
    <t>123081000000</t>
  </si>
  <si>
    <t>METHYLPREDNISOLNE ACETATE 40MG/ML AMP</t>
  </si>
  <si>
    <t>METHYLPREDNISOLONE ACETATE 40MG/1ML AMP</t>
  </si>
  <si>
    <t>METHYLPREDNISOLONE SODIUM SUCCINATE 500MG VIAL</t>
  </si>
  <si>
    <t>METHYLPREDNISOLONE 1000MG POWDER FOR INJ</t>
  </si>
  <si>
    <t>METHYLPREDNISOLONE (SODIUM SUCCINATE )250MG VIAL</t>
  </si>
  <si>
    <t xml:space="preserve">METHYLPREDNISOLONE (AS SODIUM SUCCINATE) INJECTION, POWDER, FOR SOLUTION PARENTERAL 500 mg  </t>
  </si>
  <si>
    <t xml:space="preserve">METHYLPREDNISOLONE ACETATE INJECTION, SUSPENSION PARENTERAL 40 mg/1mL  </t>
  </si>
  <si>
    <t xml:space="preserve">METHYLPREDNISOLONE SODIUM SUCCINATE INJECTION, POWDER, FOR SOLUTION PARENTERAL 250 mg  </t>
  </si>
  <si>
    <t>NATALIZUMAB 300 AMP</t>
  </si>
  <si>
    <t>NATALIZUMAB 20MG/ML  VIAL</t>
  </si>
  <si>
    <t>NATALIZUMAB INJECTION, SOLUTION, CONCENTRATE PARENTERAL 20 mg/1mL 15 mL</t>
  </si>
  <si>
    <t>8981</t>
  </si>
  <si>
    <t>544248600000</t>
  </si>
  <si>
    <t>RITUXIMAB 100MG/10ML VIAL</t>
  </si>
  <si>
    <t>RITUXIMAB 500MG/50ML VIAL</t>
  </si>
  <si>
    <t>RITUXIMAB INJECTION PARENTERAL 10 mg/1mL 10 mL</t>
  </si>
  <si>
    <t>332</t>
  </si>
  <si>
    <t>6068960000</t>
  </si>
  <si>
    <t>RITUXIMAB INJECTION PARENTERAL 10 mg/1mL 50 mL</t>
  </si>
  <si>
    <t>RITUXIMAB INJECTION PARENTERAL 120 mg/1mL 11.7 mL</t>
  </si>
  <si>
    <t>DIMETHYL FUMARATE 120MG CAP</t>
  </si>
  <si>
    <t xml:space="preserve">DIMETHYL FUMARATE CAPSULE, DELAYED RELEASE ORAL 120 mg  </t>
  </si>
  <si>
    <t xml:space="preserve">DIMETHYL FUMARATE CAPSULE, DELAYED RELEASE ORAL 240 mg  </t>
  </si>
  <si>
    <t>DIMETHYL FUMARATE 240MG CAP</t>
  </si>
  <si>
    <t>FIBRINOGEN 1G VIAL</t>
  </si>
  <si>
    <t xml:space="preserve">FIBRINOGEN INJECTION, POWDER, FOR SOLUTION PARENTERAL 1 g  </t>
  </si>
  <si>
    <t>DESMOPRESSIN ACETATE 0.1MG TAB</t>
  </si>
  <si>
    <t>DESMOPRESSIN ACETATE 0.1MG/ML NASAL SPRAY</t>
  </si>
  <si>
    <t>DESMOPRESSIN ACETATE 4MCG/1ML AMP</t>
  </si>
  <si>
    <t>DESMOPRESSIN ACETATE 4MCG/ML</t>
  </si>
  <si>
    <t>DESMOPRESSIN ACETATE 0.2MG TAB</t>
  </si>
  <si>
    <t>DESMOPRESSIN ACETATE 15MCG/ML AMP</t>
  </si>
  <si>
    <t>DESMOPRESSIN ACETATE 60MCG SUBLINGUALTAB</t>
  </si>
  <si>
    <t>DESMOPRESSIN ACETATE 0.1MG/ML NASAL DROP</t>
  </si>
  <si>
    <t>DESMOPRESSIN ACETATE 120MCG SUBLINGUALTAB</t>
  </si>
  <si>
    <t xml:space="preserve">DESMOPRESSIN (AS ACETATE) INJECTION PARENTERAL 4 ug/1mL  </t>
  </si>
  <si>
    <t>2</t>
  </si>
  <si>
    <t>3200000</t>
  </si>
  <si>
    <t>DESMOPRESSIN (AS ACETATE) SPRAY NASAL 10 ug/1{dose} 5 mL</t>
  </si>
  <si>
    <t xml:space="preserve">DESMOPRESSIN (AS ACETATE) TABLET SUBLINGUAL 120 ug  </t>
  </si>
  <si>
    <t xml:space="preserve">DESMOPRESSIN (AS ACETATE) TABLET SUBLINGUAL 60 ug  </t>
  </si>
  <si>
    <t>نام در آمارنامه</t>
  </si>
  <si>
    <t>METFORMIN HCL 500MG TAB</t>
  </si>
  <si>
    <t>METFORMIN HCL 500MG EXTENDED RELEASE TAB</t>
  </si>
  <si>
    <t>METFORMIN HCL 1000MG TAB</t>
  </si>
  <si>
    <t>METFORMIN HCL 750MG TAB</t>
  </si>
  <si>
    <t>METFORMIN/GLIBENCLAMIDE 500/2.5MG TAB</t>
  </si>
  <si>
    <t>METFORMIN/GLIBENCLAMIDE 500/5MG TAB</t>
  </si>
  <si>
    <t xml:space="preserve">METFORMIN HYDROCHLORIDE / GLIBENCLAMIDE TABLET ORAL 500 mg/2.5 mg  </t>
  </si>
  <si>
    <t>METFORMIN/PIOGLITAZONE 500/15MG TAB</t>
  </si>
  <si>
    <t>METFORMIN HCL 500MG CAP</t>
  </si>
  <si>
    <t>METFORMIN HCL 750MG EXTENDED RELEASE TAB</t>
  </si>
  <si>
    <t xml:space="preserve">METFORMIN HYDROCHLORIDE / GLIBENCLAMIDE TABLET ORAL 500 mg/5 mg  </t>
  </si>
  <si>
    <t xml:space="preserve">METFORMIN HYDROCHLORIDE / LINAGLIPTIN TABLET ORAL 1000 mg/2.5 mg  </t>
  </si>
  <si>
    <t xml:space="preserve">METFORMIN HYDROCHLORIDE / LINAGLIPTIN TABLET ORAL 500 mg/2.5 mg  </t>
  </si>
  <si>
    <t xml:space="preserve">METFORMIN HYDROCHLORIDE TABLET ORAL 1000 mg  </t>
  </si>
  <si>
    <t>7208</t>
  </si>
  <si>
    <t>3286848000</t>
  </si>
  <si>
    <t xml:space="preserve">METFORMIN HYDROCHLORIDE TABLET ORAL 500 mg  </t>
  </si>
  <si>
    <t xml:space="preserve">METFORMIN HYDROCHLORIDE TABLET, EXTENDED RELEASE ORAL 1000 mg  </t>
  </si>
  <si>
    <t xml:space="preserve">METFORMIN HYDROCHLORIDE TABLET, EXTENDED RELEASE ORAL 500 mg  </t>
  </si>
  <si>
    <t xml:space="preserve">METFORMIN HYDROCHLORIDE TABLET, EXTENDED RELEASE ORAL 750 mg  </t>
  </si>
  <si>
    <t>SITAGLIPTIN/METFORMIN 50/500MG TAB</t>
  </si>
  <si>
    <t>SITAGLIPTIN/METFORMIN 50/1000MG TAB</t>
  </si>
  <si>
    <t xml:space="preserve">SITAGLIPTIN / METFORMIN HYDROCHLORIDE TABLET ORAL 50 mg/1000 mg  </t>
  </si>
  <si>
    <t xml:space="preserve">SITAGLIPTIN / METFORMIN HYDROCHLORIDE TABLET ORAL 50 mg/500 mg  </t>
  </si>
  <si>
    <t xml:space="preserve">EMPAGLIFLOZIN / METFORMIN HYDROCHLORIDE TABLET ORAL 12.5 mg/1000 mg  </t>
  </si>
  <si>
    <t xml:space="preserve">EMPAGLIFLOZIN / METFORMIN HYDROCHLORIDE TABLET ORAL 12.5 mg/500 mg  </t>
  </si>
  <si>
    <t xml:space="preserve">EMPAGLIFLOZIN / METFORMIN HYDROCHLORIDE TABLET ORAL 5 mg/1000 mg  </t>
  </si>
  <si>
    <t xml:space="preserve">EMPAGLIFLOZIN / METFORMIN HYDROCHLORIDE TABLET ORAL 5 mg/500 mg  </t>
  </si>
  <si>
    <t>GLIBENCLAMIDE 5MG TAB</t>
  </si>
  <si>
    <t xml:space="preserve">GLIBENCLAMIDE TABLET ORAL 5 mg  </t>
  </si>
  <si>
    <t>PIOGLITAZONE 15MG TAB</t>
  </si>
  <si>
    <t xml:space="preserve">PIOGLITAZONE TABLET ORAL 15 mg  </t>
  </si>
  <si>
    <t>PIOGLITAZONE 30MG TAB</t>
  </si>
  <si>
    <t xml:space="preserve">PIOGLITAZONE TABLET ORAL 30 mg  </t>
  </si>
  <si>
    <t>PIOGLITAZONE 45MG TAB</t>
  </si>
  <si>
    <t xml:space="preserve">PIOGLITAZONE TABLET ORAL 45 mg  </t>
  </si>
  <si>
    <t>REPAGLINIDE 0.5MG TAB</t>
  </si>
  <si>
    <t xml:space="preserve">REPAGLINIDE TABLET ORAL 0.5 mg  </t>
  </si>
  <si>
    <t>REPAGLINIDE 1MG TAB</t>
  </si>
  <si>
    <t xml:space="preserve">REPAGLINIDE TABLET ORAL 1 mg  </t>
  </si>
  <si>
    <t>REPAGLINIDE 2MG TAB</t>
  </si>
  <si>
    <t xml:space="preserve">REPAGLINIDE TABLET ORAL 2 mg  </t>
  </si>
  <si>
    <t>INSULIN BIPHASIC ISOPHANE 100U/ML AMP</t>
  </si>
  <si>
    <t>INSULIN ISOPHAN (NPH) BEEF 100U/ML 10ML VIAL</t>
  </si>
  <si>
    <t>INSULIN ISOPHAN (NPH) HUMAN 100U/ML VIAL</t>
  </si>
  <si>
    <t>INSULIN REGULAR BEEF 100IU/ML VIAL</t>
  </si>
  <si>
    <t>INSULIN REGULAR HUMAN 100U/ML VIAL</t>
  </si>
  <si>
    <t>INSULIN ZINC MC 100U/ML VIAL</t>
  </si>
  <si>
    <t>INSULIN ISOPHAN (NPH) HUMAN 1000U/10ML VIAL</t>
  </si>
  <si>
    <t>INSULIN REGULAR HUMAN 1000U/10ML VIAL</t>
  </si>
  <si>
    <t>INSULIN ASPART 100IU/ML 3ML FOR INJ</t>
  </si>
  <si>
    <t>INSULIN GLARGINE 1000U/10ML VIAL</t>
  </si>
  <si>
    <t>INSULIN GLARGINE 300U/3ML CARTRIDGE</t>
  </si>
  <si>
    <t>INSULIN ASPART RAPID 100IU/ML 3ML FOR INJ</t>
  </si>
  <si>
    <t>INSULIN BIPHASIC ISOPHANE (70+30)U/ML 10ML VIAL</t>
  </si>
  <si>
    <t>INSULIN GLARGINE 300IU/3ML  PREFILLED PEN</t>
  </si>
  <si>
    <t>INSULIN REGULAR HUMAN 100U/ML 3ML CARTRIDGE</t>
  </si>
  <si>
    <t>INSULIN BIPHASIC ISOPHAN (70+30)U/ML 3ML INJ.</t>
  </si>
  <si>
    <t>INSULIN BIPHASIC ISOPHANE 100U/ML 3ML CARTRIDGE</t>
  </si>
  <si>
    <t>INSULIN LISPRO 100IU/ML INJ</t>
  </si>
  <si>
    <t>INSULIN ISOPHAN (NPH) HUMAN 300IU/3ML  VIAL</t>
  </si>
  <si>
    <t>INSULIN  ISOPHANE 100U/ML 5ML VIAL</t>
  </si>
  <si>
    <t>INSULIN DETEMIR 100IU/ML 3ML INJ</t>
  </si>
  <si>
    <t>INSULIN GLULISINE 300IU/3ML VIAL</t>
  </si>
  <si>
    <t>INSULIN ISOPHAN (NPH) HUMAN 100IU/ML 3ML CARTRIDGE</t>
  </si>
  <si>
    <t>INSULIN ASPART INJECTION, SOLUTION PARENTERAL 100 [iU]/1mL 3 mL</t>
  </si>
  <si>
    <t>INSULIN ASPART INJECTION, SUSPENSION PARENTERAL 100 [iU]/1mL 3 mL</t>
  </si>
  <si>
    <t>INSULIN BIPHASIC ISOPHANE INJECTION PARENTERAL 70 %/30 % 10 mL</t>
  </si>
  <si>
    <t>INSULIN BIPHASIC ISOPHANE INJECTION PARENTERAL 70 %/30 % 3 mL</t>
  </si>
  <si>
    <t>INSULIN DETEMIR INJECTION, SOLUTION PARENTERAL 100 [iU]/1mL 3 mL</t>
  </si>
  <si>
    <t>INSULIN GLARGINE INJECTION PARENTERAL 100 [iU]/1mL 3 mL</t>
  </si>
  <si>
    <t>INSULIN GLARGINE INJECTION PARENTERAL 300 [iU]/1mL 1.5 mL</t>
  </si>
  <si>
    <t>INSULIN GLULISINE INJECTION, SOLUTION PARENTERAL 100 [iU]/1mL 3 mL</t>
  </si>
  <si>
    <t>INSULIN ISOPHANE INJECTION PARENTERAL 100 [iU]/1mL 10 mL</t>
  </si>
  <si>
    <t>INSULIN ISOPHANE INJECTION PARENTERAL 100 [iU]/1mL 3 mL</t>
  </si>
  <si>
    <t>INSULIN REGULAR INJECTION PARENTERAL 100 [iU]/1mL 10 mL</t>
  </si>
  <si>
    <t>INSULIN REGULAR INJECTION PARENTERAL 100 [iU]/1mL 3 mL</t>
  </si>
  <si>
    <t xml:space="preserve">SITAGLIPTIN TABLET ORAL 100 mg  </t>
  </si>
  <si>
    <t xml:space="preserve">SITAGLIPTIN TABLET ORAL 25 mg  </t>
  </si>
  <si>
    <t xml:space="preserve">SITAGLIPTIN TABLET ORAL 50 mg  </t>
  </si>
  <si>
    <t>14537</t>
  </si>
  <si>
    <t>13839224000</t>
  </si>
  <si>
    <t xml:space="preserve">EMPAGLIFLOZIN TABLET ORAL 10 mg  </t>
  </si>
  <si>
    <t xml:space="preserve">EMPAGLIFLOZIN TABLET ORAL 25 mg  </t>
  </si>
  <si>
    <t xml:space="preserve">EMPAGLIFLOZIN / LINAGLIPTIN TABLET ORAL 10 mg/5 mg  </t>
  </si>
  <si>
    <t xml:space="preserve">EMPAGLIFLOZIN / LINAGLIPTIN TABLET ORAL 25 mg/5 mg  </t>
  </si>
  <si>
    <t>SITAGLIPTIN 100MG TAB</t>
  </si>
  <si>
    <t>SITAGLIPTIN 25MG TAB</t>
  </si>
  <si>
    <t>SITAGLIPTIN 50MG TAB</t>
  </si>
  <si>
    <t>IMATINIB MESYLATE 100MG CAP</t>
  </si>
  <si>
    <t xml:space="preserve">IMATINIB CAPSULE ORAL 100 mg  </t>
  </si>
  <si>
    <t>IMATINIB MESYLATE 100MG TAB</t>
  </si>
  <si>
    <t>IMATINIB MESYLATE 400MG TAB</t>
  </si>
  <si>
    <t xml:space="preserve">IMATINIB CAPSULE ORAL 400 mg  </t>
  </si>
  <si>
    <t>522</t>
  </si>
  <si>
    <t xml:space="preserve">IMATINIB CAPSULE ORAL 50 mg  </t>
  </si>
  <si>
    <t>3700</t>
  </si>
  <si>
    <t>444000000</t>
  </si>
  <si>
    <t xml:space="preserve">IMATINIB TABLET ORAL 100 mg  </t>
  </si>
  <si>
    <t xml:space="preserve">IMATINIB TABLET ORAL 400 mg  </t>
  </si>
  <si>
    <t>ERLOTINIB 150MG TAB</t>
  </si>
  <si>
    <t xml:space="preserve">ERLOTINIB (AS HYDROCHLORIDE) TABLET ORAL 100 mg  </t>
  </si>
  <si>
    <t>ERLOTINIB 100MG TAB</t>
  </si>
  <si>
    <t xml:space="preserve">ERLOTINIB (AS HYDROCHLORIDE) TABLET ORAL 150 mg  </t>
  </si>
  <si>
    <t>CLADRIBINE 10MG/10ML VIAL</t>
  </si>
  <si>
    <t>CLADRIBINE 10MG/5ML VIAL</t>
  </si>
  <si>
    <t>CLADRIBINE INJECTION, SOLUTION INTRAVENOUS 1 mg/1mL 10 mL</t>
  </si>
  <si>
    <t>CLADRIBINE INJECTION, SOLUTION INTRAVENOUS 2 mg/1mL 5 mL</t>
  </si>
  <si>
    <t>294</t>
  </si>
  <si>
    <t>3469200000</t>
  </si>
  <si>
    <t>FLUDARABINE PHOSPHATE 50MG VIAL</t>
  </si>
  <si>
    <t xml:space="preserve">FLUDARABINE PHOSPHATE INJECTION, POWDER, FOR SOLUTION INTRAVENOUS 50 mg  </t>
  </si>
  <si>
    <t>FLUDARABINE PHOSPHATE INJECTION, SOLUTION PARENTERAL 25 mg/1mL 2 mL</t>
  </si>
  <si>
    <t>CYTARABINE 1 GR VIAL</t>
  </si>
  <si>
    <t>CYTARABINE 100MG VIAL</t>
  </si>
  <si>
    <t>CYTARABINE 100MG/5ML VIAL</t>
  </si>
  <si>
    <t>CYTARABINE 1G VIAL</t>
  </si>
  <si>
    <t xml:space="preserve">CYTARABINE INJECTION, POWDER, FOR SOLUTION PARENTERAL 1 g  </t>
  </si>
  <si>
    <t>CYTARABINE INJECTION, SOLUTION PARENTERAL 100 mg/1mL 10 mL</t>
  </si>
  <si>
    <t>CYTARABINE INJECTION, SOLUTION, CONCENTRATE PARENTERAL 20 mg/1mL 5 mL</t>
  </si>
  <si>
    <t>CYTARABINE INJECTION, SOLUTION, CONCENTRATE PARENTERAL 50 mg/1mL 20 mL</t>
  </si>
  <si>
    <t>CAPECITABINE 500MG TAB</t>
  </si>
  <si>
    <t xml:space="preserve">CAPECITABINE TABLET ORAL 500 mg  </t>
  </si>
  <si>
    <t>CAPECITABINE 150MG TAB</t>
  </si>
  <si>
    <t>RALOXIFENE 60MG TAB</t>
  </si>
  <si>
    <t xml:space="preserve">RALOXIFENE HYDROCHLORIDE TABLET ORAL 60 mg  </t>
  </si>
  <si>
    <t>815</t>
  </si>
  <si>
    <t>659498000</t>
  </si>
  <si>
    <t>TAMOXIFEN CITRATE 10MG TAB</t>
  </si>
  <si>
    <t xml:space="preserve">TAMOXIFEN TABLET ORAL 10 mg  </t>
  </si>
  <si>
    <t>TAMOXIFEN CITRATE 20MG TAB</t>
  </si>
  <si>
    <t xml:space="preserve">TAMOXIFEN TABLET ORAL 20 mg  </t>
  </si>
  <si>
    <t>1726</t>
  </si>
  <si>
    <t>569580000</t>
  </si>
  <si>
    <t>BUSERELIN ACETATE 10 NASAL SPRAY</t>
  </si>
  <si>
    <t>BUSERELIN ACETATE 1MG/ML VIAL</t>
  </si>
  <si>
    <t>BUSERELIN ACETATE 5.5MG/5.5ML VIAL</t>
  </si>
  <si>
    <t>BUSERELIN ACETATE INJECTION PARENTERAL 1 mg/1mL 5.5 mL</t>
  </si>
  <si>
    <t>DOCETAXEL 20MG VIAL</t>
  </si>
  <si>
    <t>DOCETAXEL 80MG VIAL</t>
  </si>
  <si>
    <t>DOCETAXEL 160MG/16ML VIAL</t>
  </si>
  <si>
    <t>DOCETAXEL INJECTION, SOLUTION INTRAVENOUS 10 mg/1mL 16 mL</t>
  </si>
  <si>
    <t>DOCETAXEL INJECTION, SOLUTION INTRAVENOUS 10 mg/1mL 2 mL</t>
  </si>
  <si>
    <t>DOCETAXEL 20MG/ML 4ML VIAL</t>
  </si>
  <si>
    <t>DOCETAXEL INJECTION, SOLUTION INTRAVENOUS 20 mg/1mL 1 mL</t>
  </si>
  <si>
    <t>DOCETAXEL INJECTION, SOLUTION INTRAVENOUS 20 mg/1mL 4 mL</t>
  </si>
  <si>
    <t>DOCETAXEL INJECTION, SOLUTION INTRAVENOUS 20 mg/1mL 8 mL</t>
  </si>
  <si>
    <t>DACTINOMYCIN 0.5MG VIAL</t>
  </si>
  <si>
    <t xml:space="preserve">DACTINOMYCIN INJECTION, POWDER, FOR SOLUTION PARENTERAL 0.5 mg  </t>
  </si>
  <si>
    <t>INTERFERON ALFA-2B 3MEGA VIAL</t>
  </si>
  <si>
    <t xml:space="preserve">INTERFERON ALFA-2B INJECTION PARENTERAL 3000000 U  </t>
  </si>
  <si>
    <t>INTERFERON ALFA-2B 5MEGA VIAL</t>
  </si>
  <si>
    <t xml:space="preserve">INTERFERON ALFA-2B INJECTION PARENTERAL 5000000 U  </t>
  </si>
  <si>
    <t>DAUNORUBICIN HCL 20MG VIAL</t>
  </si>
  <si>
    <t xml:space="preserve">DAUNORUBICIN (AS HYDROCHLORIDE) INJECTION, POWDER, FOR SOLUTION PARENTERAL 20 mg  </t>
  </si>
  <si>
    <t>DAUNORUBICIN HYDROCHLORIDE INJECTION, SOLUTION PARENTERAL 2 mg/1mL 10 mL</t>
  </si>
  <si>
    <t>ESTRAMUSTINE SODIUM PHOSPHATE 140MG CAP</t>
  </si>
  <si>
    <t xml:space="preserve">ESTRAMUSTINE SODIUM PHOSPHATE CAPSULE ORAL 140 mg  </t>
  </si>
  <si>
    <t xml:space="preserve">ETANERCEPT INJECTION, SOLUTION SUBCUTANEOUS 25 mg/0.5mL  </t>
  </si>
  <si>
    <t>ETANERCEPT INJECTION, SOLUTION SUBCUTANEOUS 50 mg/1mL 1 mL</t>
  </si>
  <si>
    <t>1907</t>
  </si>
  <si>
    <t>44623800000</t>
  </si>
  <si>
    <t>ETANERCEPT 50MG INJ</t>
  </si>
  <si>
    <t>ETANERCEPT 25MG INJ</t>
  </si>
  <si>
    <t>CARBOPLATIN 150MG VIAL</t>
  </si>
  <si>
    <t>CARBOPLATIN 150MG/15ML AMP</t>
  </si>
  <si>
    <t>CARBOPLATIN INJECTION, SOLUTION, CONCENTRATE INTRAVENOUS 10 mg/1mL 15 mL</t>
  </si>
  <si>
    <t>5115</t>
  </si>
  <si>
    <t>3836250000</t>
  </si>
  <si>
    <t>CARBOPLATIN 450MG/45ML VIAL</t>
  </si>
  <si>
    <t>CARBOPLATIN 50MG/5ML VIAL</t>
  </si>
  <si>
    <t>CARBOPLATIN INJECTION, SOLUTION, CONCENTRATE INTRAVENOUS 10 mg/1mL 5 mL</t>
  </si>
  <si>
    <t>CARBOPLATIN 50MG VIAL</t>
  </si>
  <si>
    <t>FLUOROURACIL 5% 20GR CREAM</t>
  </si>
  <si>
    <t>FLUOROURACIL CREAM TOPICAL 5 % 20 g</t>
  </si>
  <si>
    <t>FLUOROURACIL 50MG/ML 5ML AMP</t>
  </si>
  <si>
    <t>FLUOROURACIL 250MG/5ML AMP</t>
  </si>
  <si>
    <t>FLUOROURACIL INJECTION PARENTERAL 50 mg/1mL 5 mL</t>
  </si>
  <si>
    <t>FLUOROURACIL 1G/20ML AMP</t>
  </si>
  <si>
    <t>FLUOROURACIL INJECTION PARENTERAL 50 mg/1mL 20 mL</t>
  </si>
  <si>
    <t>FLUOROURACIL INJECTION PARENTERAL 50 mg/1mL 10 mL</t>
  </si>
  <si>
    <t>536</t>
  </si>
  <si>
    <t>FLUOROURACIL 500MG/10ML AMP</t>
  </si>
  <si>
    <t>FLUOROURACIL 5% OINT</t>
  </si>
  <si>
    <t>ETOPOSIDE 100MG CAP</t>
  </si>
  <si>
    <t xml:space="preserve">ETOPOSIDE CAPSULE ORAL 100 mg  </t>
  </si>
  <si>
    <t xml:space="preserve">ETOPOSIDE CAPSULE ORAL 50 mg  </t>
  </si>
  <si>
    <t>ETOPOSIDE 50MG CAP</t>
  </si>
  <si>
    <t>ETOPOSIDE INJECTION, SOLUTION INTRAVENOUS 20 mg/1mL 5 mL</t>
  </si>
  <si>
    <t>ETOPOSIDE 100MG/5ML AMP</t>
  </si>
  <si>
    <t>ETOPOSIDE 200MG/10ML VIAL</t>
  </si>
  <si>
    <t>DOXORUBICIN HCL 10MG VIAL</t>
  </si>
  <si>
    <t xml:space="preserve">DOXORUBICIN HYDROCHLORIDE INJECTION, POWDER, FOR SOLUTION PARENTERAL 10 mg  </t>
  </si>
  <si>
    <t>1916</t>
  </si>
  <si>
    <t>1897</t>
  </si>
  <si>
    <t>DOXORUBICIN HYDROCHLORIDE INJECTION, SOLUTION, CONCENTRATE PARENTERAL 2 mg/1mL 5 mL</t>
  </si>
  <si>
    <t>DOXORUBICIN HCL 50MG VIAL</t>
  </si>
  <si>
    <t xml:space="preserve">DOXORUBICIN HYDROCHLORIDE INJECTION, POWDER, FOR SOLUTION PARENTERAL 50 mg  </t>
  </si>
  <si>
    <t>DOXORUBICIN LIPOSOMAL 50MG VIAL</t>
  </si>
  <si>
    <t>DOXORUBICIN 2MG/ML 5ML VIAL</t>
  </si>
  <si>
    <t>DOXORUBICIN HYDROCHLORIDE INJECTABLE, LIPOSOMAL PARENTERAL 2 mg/1mL 10 mL</t>
  </si>
  <si>
    <t>DOXORUBICIN HYDROCHLORIDE (PEGYLATED) INJECTABLE, LIPOSOMAL PARENTERAL 2 mg/1mL 10 mL</t>
  </si>
  <si>
    <t>DOXORUBICIN LIPOSOMAL 20MG/10ML VIAL</t>
  </si>
  <si>
    <t>DOXORUBICIN HYDROCHLORIDE INJECTION, SOLUTION, CONCENTRATE PARENTERAL 2 mg/1mL 25 mL</t>
  </si>
  <si>
    <t>DOXORUBICIN 2MG/ML 25ML VIAL</t>
  </si>
  <si>
    <t>CYCLOPHOSPHAMIDE 200MG VIAL</t>
  </si>
  <si>
    <t xml:space="preserve">CYCLOPHOSPHAMIDE INJECTION, POWDER, FOR SOLUTION PARENTERAL 200 mg  </t>
  </si>
  <si>
    <t>CYCLOPHOSPHAMIDE 1000MG VIAL</t>
  </si>
  <si>
    <t xml:space="preserve">CYCLOPHOSPHAMIDE INJECTION, POWDER, LYOPHILIZED, FOR SOLUTION PARENTERAL 1 g  </t>
  </si>
  <si>
    <t xml:space="preserve">CYCLOPHOSPHAMIDE INJECTION, POWDER, FOR SOLUTION PARENTERAL 500 mg  </t>
  </si>
  <si>
    <t>CYCLOPHOSPHAMIDE 500MG VIAL</t>
  </si>
  <si>
    <t>CYCLOPHOSPHAMIDE 50MG TAB</t>
  </si>
  <si>
    <t xml:space="preserve">CYCLOPHOSPHAMIDE TABLET ORAL 50 mg  </t>
  </si>
  <si>
    <t>VINCRISTINE SULFATE 1MG VIAL</t>
  </si>
  <si>
    <t>VINCRISTINE SULFATE 1MG/ML AMP</t>
  </si>
  <si>
    <t xml:space="preserve">VINCRISTINE SULFATE INJECTION PARENTERAL 1 mg/1mL  </t>
  </si>
  <si>
    <t xml:space="preserve">VINCRISTINE SULFATE INJECTION, POWDER, FOR SOLUTION PARENTERAL 1 mg  </t>
  </si>
  <si>
    <t>IFOSFAMIDE 1 G VIAL</t>
  </si>
  <si>
    <t xml:space="preserve">IFOSFAMIDE INJECTION, POWDER, FOR SOLUTION PARENTERAL 1 g  </t>
  </si>
  <si>
    <t xml:space="preserve">IFOSFAMIDE INJECTION, POWDER, FOR SOLUTION PARENTERAL 2 g  </t>
  </si>
  <si>
    <t>IFOSFAMIDE 2 G VIAL</t>
  </si>
  <si>
    <t>IFOSFAMIDE INJECTION, SOLUTION PARENTERAL 40 mg/1mL 25 mL</t>
  </si>
  <si>
    <t>VINBLASTINE SULFATE 10MG VIAL</t>
  </si>
  <si>
    <t xml:space="preserve">VINBLASTINE SULFATE INJECTION, POWDER, FOR SOLUTION PARENTERAL 10 mg  </t>
  </si>
  <si>
    <t>VINBLASTINE SULFATE 5MG VIAL</t>
  </si>
  <si>
    <t>CHLORAMBUCIL 2MG TAB</t>
  </si>
  <si>
    <t xml:space="preserve">CHLORAMBUCIL TABLET ORAL 2 mg  </t>
  </si>
  <si>
    <t>98</t>
  </si>
  <si>
    <t>73</t>
  </si>
  <si>
    <t>2315</t>
  </si>
  <si>
    <t>24076000000</t>
  </si>
  <si>
    <r>
      <t>household food expenditure to total household expenditures</t>
    </r>
    <r>
      <rPr>
        <b/>
        <sz val="14"/>
        <color theme="1"/>
        <rFont val="Calibri"/>
        <family val="2"/>
        <scheme val="minor"/>
      </rPr>
      <t>(%)</t>
    </r>
  </si>
  <si>
    <t xml:space="preserve"> Source: Statistical Centre of Iran </t>
  </si>
  <si>
    <t>Gross domestic product (GDP) ,$ formal</t>
  </si>
  <si>
    <t>Gross domestic product (GDP) , $ formal</t>
  </si>
  <si>
    <t>Gross domestic product (GDP) , $ free market</t>
  </si>
  <si>
    <t>ERYTHROPOIETIN RECOMBINANT HU 2000 IU/VIAL</t>
  </si>
  <si>
    <t>ERYTHROPOIETIN RECOMBINANT HU 4000 IU/VIAL</t>
  </si>
  <si>
    <t>ERYTHROPOIETIN RECOMBINANT HU 10000 IU/VIAL</t>
  </si>
  <si>
    <t>ERYTHROPOIETIN 10000 IU/0.5ML SYRINGE</t>
  </si>
  <si>
    <t>ERYTHROPOIETIN 10000 IU/ML SYRINGE</t>
  </si>
  <si>
    <t>قیمت واحد</t>
  </si>
  <si>
    <t>ERYTHROPOIETIN 2000 U/0.5ML SYRINGE</t>
  </si>
  <si>
    <t>ERYTHROPOIETIN 2000 U/ML SYRINGE</t>
  </si>
  <si>
    <t>ERYTHROPOIETIN 4000 U/0.5ML SYRINGE</t>
  </si>
  <si>
    <t>ERYTHROPOIETIN 4000 U/ML SYRINGE</t>
  </si>
  <si>
    <t>SEVELAMER 800MG TAB</t>
  </si>
  <si>
    <t xml:space="preserve">SEVELAMER CARBONATE TABLET ORAL 800 mg  </t>
  </si>
  <si>
    <t xml:space="preserve">SEVELAMER HYDROCHLORIDE TABLET ORAL 800 mg  </t>
  </si>
  <si>
    <t>SEVELAMER HCL 403MG TAB</t>
  </si>
  <si>
    <t>SEVELAMER HCL 2.4G SACHE</t>
  </si>
  <si>
    <t xml:space="preserve">SEVELAMER CARBONATE POWDER, FOR SUSPENSION ORAL 2.4 g  </t>
  </si>
  <si>
    <t>SEVELAMER CARBONATE 800MG TAB</t>
  </si>
  <si>
    <t>IRON SUCROSE 20 MGFE/ML 5ML AMP</t>
  </si>
  <si>
    <t>IRON (AS SUCROSE) INJECTION INTRAVENOUS 20 mg/1mL 5 mL</t>
  </si>
  <si>
    <t>CINACALCET 30MG TAB</t>
  </si>
  <si>
    <t xml:space="preserve">CINACALCET (AS HYDROCHLORIDE) TABLET ORAL 30 mg  </t>
  </si>
  <si>
    <t>1791</t>
  </si>
  <si>
    <t>1196</t>
  </si>
  <si>
    <t>11413684800</t>
  </si>
  <si>
    <t>7621868800</t>
  </si>
  <si>
    <t>CINACALCET 60MG TAB</t>
  </si>
  <si>
    <t xml:space="preserve">CINACALCET (AS HYDROCHLORIDE) TABLET ORAL 60 mg  </t>
  </si>
  <si>
    <t>CINACALCET 90MG TAB</t>
  </si>
  <si>
    <t xml:space="preserve">CINACALCET (AS HYDROCHLORIDE) TABLET ORAL 90 mg  </t>
  </si>
  <si>
    <t>CINACALCET HCL TABLET ORAL 30 mg</t>
  </si>
  <si>
    <t>PERITONEAL DIALYSIS I 1.5% 2L SOL</t>
  </si>
  <si>
    <t>PERITONEAL DIALYSIS II 2.5% 2L SOL</t>
  </si>
  <si>
    <t>PERITONEAL DIALYSIS III 4.25% 2L SOL</t>
  </si>
  <si>
    <t>PERITONEAL DIALYSIS II BICARBONATE BASED 2L P-BAG SOL</t>
  </si>
  <si>
    <t>PERITONEAL DIALYSIS I 1L</t>
  </si>
  <si>
    <t>PERITONEAL DIALYSIS I SOLUTION PARENTERAL 13.62 g/132 meq/3.5 meq/1.5 me/1000 mL 2 L</t>
  </si>
  <si>
    <t>PERITONEAL DIALYSIS II SOLUTION PARENTERAL 22.7 g/1025.67 meq/3.5 meq/1.5/1000 mL 2 L</t>
  </si>
  <si>
    <t>PERITONEAL DIALYSIS I SOLUTION PARENTERAL 13.62 g/132 meq/3.5 meq/1.5 me/1000 mL 5 L</t>
  </si>
  <si>
    <t>PERITONEAL DIALYSIS II SOLUTION PARENTERAL 22.7 g/1025.67 meq/3.5 meq/1.5/1000 mL 5 L</t>
  </si>
  <si>
    <t>PERITONEAL DIALYSIS III SOLUTION PARENTERAL 38.6 g/5.67 g/0.257 g/0.152 g//1000 mL 2 L</t>
  </si>
  <si>
    <t>اعداد سال 98 نااطمینانی دارد به دلیل آنکه آمارنامه منتشر شده در این سال ولید نمی باشد</t>
  </si>
  <si>
    <t xml:space="preserve">از سال 96 منبع داد های آمارنامه شخص تهیه کننده است و ممکن است تفاوتی داشته باشد در صورت مشاهده نا همگنی </t>
  </si>
  <si>
    <t>از 83 تا 95 منبع دادها سایت آقای داروساز(fdo.ir) است</t>
  </si>
  <si>
    <t xml:space="preserve">توضیحات داده های دارویی </t>
  </si>
  <si>
    <t>توضیحات داده های هزینه خانوار</t>
  </si>
  <si>
    <t>بدون لحاظ بعد خانوار و وزن محاسبه شده است</t>
  </si>
  <si>
    <t>توضیحات نرخ دلار</t>
  </si>
  <si>
    <t>نرخ دلار رسمی  از بانک مرکزی</t>
  </si>
  <si>
    <t>نرخ دلار غیر رسمی تا سال 96 از بانک مرکزی سال های اخیر سامانه نیما</t>
  </si>
  <si>
    <t>دلار بازار ازاد تا سال 96 از بانک مرکزی و برای سال های اخیر از بازار ازاد</t>
  </si>
  <si>
    <t>formal$</t>
  </si>
  <si>
    <t>formal</t>
  </si>
  <si>
    <t>household helth expenditure to total household expenditure</t>
  </si>
  <si>
    <t>household helth expenditure to total household expenditures %</t>
  </si>
  <si>
    <t>Source:WHO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</si>
</sst>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0" fillId="5" borderId="0" xfId="0" applyFill="1"/>
    <xf numFmtId="0" fontId="0" fillId="2" borderId="0" xfId="0" applyFill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5" xfId="0" applyNumberFormat="1" applyFont="1" applyFill="1" applyBorder="1"/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 wrapText="1"/>
    </xf>
    <xf numFmtId="164" fontId="0" fillId="8" borderId="3" xfId="0" applyNumberFormat="1" applyFill="1" applyBorder="1" applyAlignment="1">
      <alignment horizontal="center" vertical="center" wrapText="1"/>
    </xf>
    <xf numFmtId="164" fontId="0" fillId="8" borderId="4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3F5FB"/>
      <color rgb="FFE1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'[1]gdp n'!$A$2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'[1]gdp n'!$B$1:$U$1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'[1]gdp n'!$B$2:$U$2</c:f>
              <c:numCache>
                <c:formatCode>General</c:formatCode>
                <c:ptCount val="20"/>
                <c:pt idx="0">
                  <c:v>630038622.87961805</c:v>
                </c:pt>
                <c:pt idx="1">
                  <c:v>733908981.93327904</c:v>
                </c:pt>
                <c:pt idx="2">
                  <c:v>954240273.38503504</c:v>
                </c:pt>
                <c:pt idx="3">
                  <c:v>1189286878.7142382</c:v>
                </c:pt>
                <c:pt idx="4">
                  <c:v>1554810893.8310206</c:v>
                </c:pt>
                <c:pt idx="5">
                  <c:v>1941187584.0470281</c:v>
                </c:pt>
                <c:pt idx="6">
                  <c:v>2382674817.73032</c:v>
                </c:pt>
                <c:pt idx="7">
                  <c:v>3072615439.1503763</c:v>
                </c:pt>
                <c:pt idx="8">
                  <c:v>3655195472.0952501</c:v>
                </c:pt>
                <c:pt idx="9">
                  <c:v>3894223778.0158706</c:v>
                </c:pt>
                <c:pt idx="10">
                  <c:v>4855862210.7523193</c:v>
                </c:pt>
                <c:pt idx="11">
                  <c:v>6866811146.7931738</c:v>
                </c:pt>
                <c:pt idx="12">
                  <c:v>8533391829.5241766</c:v>
                </c:pt>
                <c:pt idx="13">
                  <c:v>11804886264.696907</c:v>
                </c:pt>
                <c:pt idx="14">
                  <c:v>12550960025.581482</c:v>
                </c:pt>
                <c:pt idx="15">
                  <c:v>12180016128.499393</c:v>
                </c:pt>
                <c:pt idx="16">
                  <c:v>14752763019.075155</c:v>
                </c:pt>
                <c:pt idx="17">
                  <c:v>17739557314.202404</c:v>
                </c:pt>
                <c:pt idx="18">
                  <c:v>25373247190.684776</c:v>
                </c:pt>
                <c:pt idx="19">
                  <c:v>33489413426.693321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F-4EF5-AEEF-B0B50F8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52976"/>
        <c:axId val="-1758269296"/>
      </c:lineChart>
      <c:catAx>
        <c:axId val="-17582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69296"/>
        <c:crosses val="autoZero"/>
        <c:auto val="1"/>
        <c:lblAlgn val="ctr"/>
        <c:lblOffset val="100"/>
        <c:noMultiLvlLbl val="0"/>
      </c:catAx>
      <c:valAx>
        <c:axId val="-17582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gdp h'!$A$2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rgbClr val="00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 gdp h'!$B$1:$U$1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 gdp h'!$B$2:$U$2</c:f>
              <c:numCache>
                <c:formatCode>General</c:formatCode>
                <c:ptCount val="20"/>
                <c:pt idx="0">
                  <c:v>4508707347.29181</c:v>
                </c:pt>
                <c:pt idx="1">
                  <c:v>4578083437.5715237</c:v>
                </c:pt>
                <c:pt idx="2">
                  <c:v>4743089688.9946699</c:v>
                </c:pt>
                <c:pt idx="3">
                  <c:v>5185239788.1717749</c:v>
                </c:pt>
                <c:pt idx="4">
                  <c:v>5440918920.5474291</c:v>
                </c:pt>
                <c:pt idx="5">
                  <c:v>5721462262.8734198</c:v>
                </c:pt>
                <c:pt idx="6">
                  <c:v>6155434504.2017708</c:v>
                </c:pt>
                <c:pt idx="7">
                  <c:v>6639087105.8382616</c:v>
                </c:pt>
                <c:pt idx="8">
                  <c:v>6605304267.6831236</c:v>
                </c:pt>
                <c:pt idx="9">
                  <c:v>6614956820.3511066</c:v>
                </c:pt>
                <c:pt idx="10">
                  <c:v>6895121237.5417223</c:v>
                </c:pt>
                <c:pt idx="11">
                  <c:v>6866811147.3455067</c:v>
                </c:pt>
                <c:pt idx="12">
                  <c:v>6279337875.3190441</c:v>
                </c:pt>
                <c:pt idx="13">
                  <c:v>6434371577.8390732</c:v>
                </c:pt>
                <c:pt idx="14">
                  <c:v>6580618979.9784632</c:v>
                </c:pt>
                <c:pt idx="15">
                  <c:v>6577292599.2683744</c:v>
                </c:pt>
                <c:pt idx="16">
                  <c:v>7494179308.6914234</c:v>
                </c:pt>
                <c:pt idx="17">
                  <c:v>7801081878.5730581</c:v>
                </c:pt>
                <c:pt idx="18">
                  <c:v>7479208866.6258936</c:v>
                </c:pt>
                <c:pt idx="19">
                  <c:v>6962043940.83673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9-46C0-9BCE-E22EFB86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8252432"/>
        <c:axId val="-1758268752"/>
      </c:lineChart>
      <c:catAx>
        <c:axId val="-17582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68752"/>
        <c:crosses val="autoZero"/>
        <c:auto val="1"/>
        <c:lblAlgn val="ctr"/>
        <c:lblOffset val="100"/>
        <c:noMultiLvlLbl val="0"/>
      </c:catAx>
      <c:valAx>
        <c:axId val="-17582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 gdp اسمی با ارز  رسمی'!$D$1:$U$1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'[1] gdp اسمی با ارز  رسمی'!$D$2:$U$2</c:f>
              <c:numCache>
                <c:formatCode>General</c:formatCode>
                <c:ptCount val="18"/>
                <c:pt idx="0">
                  <c:v>119909559359.76816</c:v>
                </c:pt>
                <c:pt idx="1">
                  <c:v>143598995256.48856</c:v>
                </c:pt>
                <c:pt idx="2">
                  <c:v>178324451637.91956</c:v>
                </c:pt>
                <c:pt idx="3">
                  <c:v>215137712960.9917</c:v>
                </c:pt>
                <c:pt idx="4">
                  <c:v>259127223244.18924</c:v>
                </c:pt>
                <c:pt idx="5">
                  <c:v>330922502870.26135</c:v>
                </c:pt>
                <c:pt idx="6">
                  <c:v>381783525391.1897</c:v>
                </c:pt>
                <c:pt idx="7">
                  <c:v>392562880848.37402</c:v>
                </c:pt>
                <c:pt idx="8">
                  <c:v>469664591425.8941</c:v>
                </c:pt>
                <c:pt idx="9">
                  <c:v>626419553620.97925</c:v>
                </c:pt>
                <c:pt idx="10">
                  <c:v>696035222636.55603</c:v>
                </c:pt>
                <c:pt idx="11">
                  <c:v>555445643659.57312</c:v>
                </c:pt>
                <c:pt idx="12">
                  <c:v>473460335191.12311</c:v>
                </c:pt>
                <c:pt idx="13">
                  <c:v>411765251132.50146</c:v>
                </c:pt>
                <c:pt idx="14">
                  <c:v>469997866101.9834</c:v>
                </c:pt>
                <c:pt idx="15">
                  <c:v>518488259607.2486</c:v>
                </c:pt>
                <c:pt idx="16">
                  <c:v>604124933111.54224</c:v>
                </c:pt>
                <c:pt idx="17">
                  <c:v>797366986349.84094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1-4755-B254-4FEE8904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51888"/>
        <c:axId val="-1758251344"/>
      </c:lineChart>
      <c:catAx>
        <c:axId val="-1758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51344"/>
        <c:crosses val="autoZero"/>
        <c:auto val="1"/>
        <c:lblAlgn val="ctr"/>
        <c:lblOffset val="100"/>
        <c:noMultiLvlLbl val="0"/>
      </c:catAx>
      <c:valAx>
        <c:axId val="-17582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'[1]gdpاسمی با ارز  غیر رسمی'!$B$1:$U$1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'[1]gdpاسمی با ارز  غیر رسمی'!$B$2:$U$2</c:f>
              <c:numCache>
                <c:formatCode>General</c:formatCode>
                <c:ptCount val="20"/>
                <c:pt idx="0">
                  <c:v>77485994696.792282</c:v>
                </c:pt>
                <c:pt idx="1">
                  <c:v>92606811600.413757</c:v>
                </c:pt>
                <c:pt idx="2">
                  <c:v>119414375345.39294</c:v>
                </c:pt>
                <c:pt idx="3">
                  <c:v>142891611043.4024</c:v>
                </c:pt>
                <c:pt idx="4">
                  <c:v>177753617678.1777</c:v>
                </c:pt>
                <c:pt idx="5">
                  <c:v>214685643004.53751</c:v>
                </c:pt>
                <c:pt idx="6">
                  <c:v>258256537798.64731</c:v>
                </c:pt>
                <c:pt idx="7">
                  <c:v>328376129010.4068</c:v>
                </c:pt>
                <c:pt idx="8">
                  <c:v>378110631229.46625</c:v>
                </c:pt>
                <c:pt idx="9">
                  <c:v>390241885761.68658</c:v>
                </c:pt>
                <c:pt idx="10">
                  <c:v>458056995637.42279</c:v>
                </c:pt>
                <c:pt idx="11">
                  <c:v>506103415889.82709</c:v>
                </c:pt>
                <c:pt idx="12">
                  <c:v>327464286024.9502</c:v>
                </c:pt>
                <c:pt idx="13">
                  <c:v>370768122890.06903</c:v>
                </c:pt>
                <c:pt idx="14">
                  <c:v>382639554452.04358</c:v>
                </c:pt>
                <c:pt idx="15">
                  <c:v>353033712892.36237</c:v>
                </c:pt>
                <c:pt idx="16">
                  <c:v>404850796352.22711</c:v>
                </c:pt>
                <c:pt idx="17">
                  <c:v>438522663688.78461</c:v>
                </c:pt>
                <c:pt idx="18">
                  <c:v>205712431315.14883</c:v>
                </c:pt>
                <c:pt idx="19">
                  <c:v>261877290029.76041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C3-4F69-89C2-3843054A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41552"/>
        <c:axId val="-1758250800"/>
      </c:lineChart>
      <c:catAx>
        <c:axId val="-17582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50800"/>
        <c:crosses val="autoZero"/>
        <c:auto val="1"/>
        <c:lblAlgn val="ctr"/>
        <c:lblOffset val="100"/>
        <c:noMultiLvlLbl val="0"/>
      </c:catAx>
      <c:valAx>
        <c:axId val="-1758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'[1]gdpاسمی با ارز  آزاد  (2)'!$A$2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'[1]gdpاسمی با ارز  آزاد  (2)'!$B$1:$U$1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'[1]gdpاسمی با ارز  آزاد  (2)'!$B$2:$U$2</c:f>
              <c:numCache>
                <c:formatCode>General</c:formatCode>
                <c:ptCount val="20"/>
                <c:pt idx="0">
                  <c:v>77485994696.792282</c:v>
                </c:pt>
                <c:pt idx="1">
                  <c:v>92606811600.413757</c:v>
                </c:pt>
                <c:pt idx="2">
                  <c:v>119414375345.39294</c:v>
                </c:pt>
                <c:pt idx="3">
                  <c:v>142891611043.4024</c:v>
                </c:pt>
                <c:pt idx="4">
                  <c:v>177753617678.1777</c:v>
                </c:pt>
                <c:pt idx="5">
                  <c:v>214685643004.53751</c:v>
                </c:pt>
                <c:pt idx="6">
                  <c:v>258256537798.64731</c:v>
                </c:pt>
                <c:pt idx="7">
                  <c:v>328376129010.4068</c:v>
                </c:pt>
                <c:pt idx="8">
                  <c:v>378110631229.46625</c:v>
                </c:pt>
                <c:pt idx="9">
                  <c:v>390241885761.68658</c:v>
                </c:pt>
                <c:pt idx="10">
                  <c:v>458056995637.42279</c:v>
                </c:pt>
                <c:pt idx="11">
                  <c:v>506103415889.82709</c:v>
                </c:pt>
                <c:pt idx="12">
                  <c:v>327464286024.9502</c:v>
                </c:pt>
                <c:pt idx="13">
                  <c:v>370768122890.06903</c:v>
                </c:pt>
                <c:pt idx="14">
                  <c:v>382639554452.04358</c:v>
                </c:pt>
                <c:pt idx="15">
                  <c:v>353033712892.36237</c:v>
                </c:pt>
                <c:pt idx="16">
                  <c:v>404850796352.22711</c:v>
                </c:pt>
                <c:pt idx="17">
                  <c:v>438522663688.78461</c:v>
                </c:pt>
                <c:pt idx="18">
                  <c:v>244748174340.43433</c:v>
                </c:pt>
                <c:pt idx="19">
                  <c:v>262255826673.92331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5C-4647-A99A-6B47F96D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48624"/>
        <c:axId val="-1758245904"/>
      </c:lineChart>
      <c:catAx>
        <c:axId val="-17582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5904"/>
        <c:crosses val="autoZero"/>
        <c:auto val="1"/>
        <c:lblAlgn val="ctr"/>
        <c:lblOffset val="100"/>
        <c:noMultiLvlLbl val="0"/>
      </c:catAx>
      <c:valAx>
        <c:axId val="-1758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gdp h rial (2) ارز رسمی'!$A$2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 gdp h rial (2) ارز رسمی'!$B$1:$U$1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 gdp h rial (2) ارز رسمی'!$B$2:$U$2</c:f>
              <c:numCache>
                <c:formatCode>General</c:formatCode>
                <c:ptCount val="20"/>
                <c:pt idx="2">
                  <c:v>596015291404.20581</c:v>
                </c:pt>
                <c:pt idx="3">
                  <c:v>626085461020.49927</c:v>
                </c:pt>
                <c:pt idx="4">
                  <c:v>624030154897.05579</c:v>
                </c:pt>
                <c:pt idx="5">
                  <c:v>634097557671.88513</c:v>
                </c:pt>
                <c:pt idx="6">
                  <c:v>669432790016.50586</c:v>
                </c:pt>
                <c:pt idx="7">
                  <c:v>715033613983.65771</c:v>
                </c:pt>
                <c:pt idx="8">
                  <c:v>689921064098.92664</c:v>
                </c:pt>
                <c:pt idx="9">
                  <c:v>666830324632.16809</c:v>
                </c:pt>
                <c:pt idx="10">
                  <c:v>666904075591.61646</c:v>
                </c:pt>
                <c:pt idx="11">
                  <c:v>626419553671.36536</c:v>
                </c:pt>
                <c:pt idx="12">
                  <c:v>512180903370.23199</c:v>
                </c:pt>
                <c:pt idx="13">
                  <c:v>302751215256.15552</c:v>
                </c:pt>
                <c:pt idx="14">
                  <c:v>248240936284.97729</c:v>
                </c:pt>
                <c:pt idx="15">
                  <c:v>222356071645.31354</c:v>
                </c:pt>
                <c:pt idx="16">
                  <c:v>238751770005.14267</c:v>
                </c:pt>
                <c:pt idx="17">
                  <c:v>228008472513.38803</c:v>
                </c:pt>
                <c:pt idx="18">
                  <c:v>178076401586.33081</c:v>
                </c:pt>
                <c:pt idx="19">
                  <c:v>165762950972.3031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E5-4EDD-9331-8437DA76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42096"/>
        <c:axId val="-1758250256"/>
      </c:lineChart>
      <c:catAx>
        <c:axId val="-17582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50256"/>
        <c:crosses val="autoZero"/>
        <c:auto val="1"/>
        <c:lblAlgn val="ctr"/>
        <c:lblOffset val="100"/>
        <c:noMultiLvlLbl val="0"/>
      </c:catAx>
      <c:valAx>
        <c:axId val="-17582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GDP by nonformal (2)'!$A$2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GDP by nonformal (2)'!$B$1:$U$1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'real GDP by nonformal (2)'!$B$2:$U$2</c:f>
              <c:numCache>
                <c:formatCode>General</c:formatCode>
                <c:ptCount val="20"/>
                <c:pt idx="0">
                  <c:v>554508344273.98962</c:v>
                </c:pt>
                <c:pt idx="1">
                  <c:v>577676143542.14819</c:v>
                </c:pt>
                <c:pt idx="2">
                  <c:v>593553959328.57837</c:v>
                </c:pt>
                <c:pt idx="3">
                  <c:v>623001296187.88599</c:v>
                </c:pt>
                <c:pt idx="4">
                  <c:v>622032573516.34033</c:v>
                </c:pt>
                <c:pt idx="5">
                  <c:v>632765125290.13708</c:v>
                </c:pt>
                <c:pt idx="6">
                  <c:v>667183449404.05066</c:v>
                </c:pt>
                <c:pt idx="7">
                  <c:v>709531591945.95081</c:v>
                </c:pt>
                <c:pt idx="8">
                  <c:v>683283776526.64978</c:v>
                </c:pt>
                <c:pt idx="9">
                  <c:v>662887746302.34558</c:v>
                </c:pt>
                <c:pt idx="10">
                  <c:v>650421775072.32544</c:v>
                </c:pt>
                <c:pt idx="11">
                  <c:v>506103415930.53558</c:v>
                </c:pt>
                <c:pt idx="12">
                  <c:v>240966187317.97244</c:v>
                </c:pt>
                <c:pt idx="13">
                  <c:v>202090881555.29611</c:v>
                </c:pt>
                <c:pt idx="14">
                  <c:v>200622510898.40137</c:v>
                </c:pt>
                <c:pt idx="15">
                  <c:v>190640636482.08383</c:v>
                </c:pt>
                <c:pt idx="16">
                  <c:v>205658049085.93369</c:v>
                </c:pt>
                <c:pt idx="17">
                  <c:v>192843098869.6279</c:v>
                </c:pt>
                <c:pt idx="18">
                  <c:v>60637340924.668159</c:v>
                </c:pt>
                <c:pt idx="19">
                  <c:v>54441120752.542717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C8-4ED2-8F56-8723CF87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43184"/>
        <c:axId val="-1758249168"/>
      </c:lineChart>
      <c:catAx>
        <c:axId val="-17582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9168"/>
        <c:crosses val="autoZero"/>
        <c:auto val="1"/>
        <c:lblAlgn val="ctr"/>
        <c:lblOffset val="100"/>
        <c:noMultiLvlLbl val="0"/>
      </c:catAx>
      <c:valAx>
        <c:axId val="-175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gdp h rial (3) با ارز آزاد'!$A$2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 gdp h rial (3) با ارز آزاد'!$B$1:$U$1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 gdp h rial (3) با ارز آزاد'!$B$2:$U$2</c:f>
              <c:numCache>
                <c:formatCode>General</c:formatCode>
                <c:ptCount val="20"/>
                <c:pt idx="0">
                  <c:v>554508344273.98962</c:v>
                </c:pt>
                <c:pt idx="1">
                  <c:v>577676143542.14819</c:v>
                </c:pt>
                <c:pt idx="2">
                  <c:v>593553959328.57837</c:v>
                </c:pt>
                <c:pt idx="3">
                  <c:v>623001296187.88599</c:v>
                </c:pt>
                <c:pt idx="4">
                  <c:v>622032573516.34033</c:v>
                </c:pt>
                <c:pt idx="5">
                  <c:v>632765125290.13708</c:v>
                </c:pt>
                <c:pt idx="6">
                  <c:v>667183449404.05066</c:v>
                </c:pt>
                <c:pt idx="7">
                  <c:v>709531591945.95081</c:v>
                </c:pt>
                <c:pt idx="8">
                  <c:v>683283776526.64978</c:v>
                </c:pt>
                <c:pt idx="9">
                  <c:v>662887746302.34558</c:v>
                </c:pt>
                <c:pt idx="10">
                  <c:v>650421775072.32544</c:v>
                </c:pt>
                <c:pt idx="11">
                  <c:v>506103415930.53558</c:v>
                </c:pt>
                <c:pt idx="12">
                  <c:v>240966187317.97244</c:v>
                </c:pt>
                <c:pt idx="13">
                  <c:v>202090881555.29611</c:v>
                </c:pt>
                <c:pt idx="14">
                  <c:v>200622510898.40137</c:v>
                </c:pt>
                <c:pt idx="15">
                  <c:v>190640636482.08383</c:v>
                </c:pt>
                <c:pt idx="16">
                  <c:v>205658049085.93369</c:v>
                </c:pt>
                <c:pt idx="17">
                  <c:v>192843098869.6279</c:v>
                </c:pt>
                <c:pt idx="18">
                  <c:v>72143809653.559525</c:v>
                </c:pt>
                <c:pt idx="19">
                  <c:v>54519813941.82917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08-4DB2-8CAA-126EA1D0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49712"/>
        <c:axId val="-1758248080"/>
      </c:lineChart>
      <c:catAx>
        <c:axId val="-17582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8080"/>
        <c:crosses val="autoZero"/>
        <c:auto val="1"/>
        <c:lblAlgn val="ctr"/>
        <c:lblOffset val="100"/>
        <c:noMultiLvlLbl val="0"/>
      </c:catAx>
      <c:valAx>
        <c:axId val="-17582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gdp h rial (3) با ارز آزاد'!$A$2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 gdp h rial (3) با ارز آزاد'!$B$1:$U$1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 gdp h rial (3) با ارز آزاد'!$B$2:$U$2</c:f>
              <c:numCache>
                <c:formatCode>General</c:formatCode>
                <c:ptCount val="20"/>
                <c:pt idx="0">
                  <c:v>554508344273.98962</c:v>
                </c:pt>
                <c:pt idx="1">
                  <c:v>577676143542.14819</c:v>
                </c:pt>
                <c:pt idx="2">
                  <c:v>593553959328.57837</c:v>
                </c:pt>
                <c:pt idx="3">
                  <c:v>623001296187.88599</c:v>
                </c:pt>
                <c:pt idx="4">
                  <c:v>622032573516.34033</c:v>
                </c:pt>
                <c:pt idx="5">
                  <c:v>632765125290.13708</c:v>
                </c:pt>
                <c:pt idx="6">
                  <c:v>667183449404.05066</c:v>
                </c:pt>
                <c:pt idx="7">
                  <c:v>709531591945.95081</c:v>
                </c:pt>
                <c:pt idx="8">
                  <c:v>683283776526.64978</c:v>
                </c:pt>
                <c:pt idx="9">
                  <c:v>662887746302.34558</c:v>
                </c:pt>
                <c:pt idx="10">
                  <c:v>650421775072.32544</c:v>
                </c:pt>
                <c:pt idx="11">
                  <c:v>506103415930.53558</c:v>
                </c:pt>
                <c:pt idx="12">
                  <c:v>240966187317.97244</c:v>
                </c:pt>
                <c:pt idx="13">
                  <c:v>202090881555.29611</c:v>
                </c:pt>
                <c:pt idx="14">
                  <c:v>200622510898.40137</c:v>
                </c:pt>
                <c:pt idx="15">
                  <c:v>190640636482.08383</c:v>
                </c:pt>
                <c:pt idx="16">
                  <c:v>205658049085.93369</c:v>
                </c:pt>
                <c:pt idx="17">
                  <c:v>192843098869.6279</c:v>
                </c:pt>
                <c:pt idx="18">
                  <c:v>72143809653.559525</c:v>
                </c:pt>
                <c:pt idx="19">
                  <c:v>54519813941.82917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0E-4F41-B61E-D5B37FB98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246448"/>
        <c:axId val="-1758247536"/>
      </c:lineChart>
      <c:catAx>
        <c:axId val="-17582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7536"/>
        <c:crosses val="autoZero"/>
        <c:auto val="1"/>
        <c:lblAlgn val="ctr"/>
        <c:lblOffset val="100"/>
        <c:noMultiLvlLbl val="0"/>
      </c:catAx>
      <c:valAx>
        <c:axId val="-17582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2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185737</xdr:rowOff>
    </xdr:from>
    <xdr:to>
      <xdr:col>18</xdr:col>
      <xdr:colOff>228600</xdr:colOff>
      <xdr:row>19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119062</xdr:rowOff>
    </xdr:from>
    <xdr:to>
      <xdr:col>12</xdr:col>
      <xdr:colOff>447675</xdr:colOff>
      <xdr:row>17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4762</xdr:rowOff>
    </xdr:from>
    <xdr:to>
      <xdr:col>15</xdr:col>
      <xdr:colOff>571500</xdr:colOff>
      <xdr:row>18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4762</xdr:rowOff>
    </xdr:from>
    <xdr:to>
      <xdr:col>15</xdr:col>
      <xdr:colOff>571500</xdr:colOff>
      <xdr:row>18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4762</xdr:rowOff>
    </xdr:from>
    <xdr:to>
      <xdr:col>15</xdr:col>
      <xdr:colOff>571500</xdr:colOff>
      <xdr:row>18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157162</xdr:rowOff>
    </xdr:from>
    <xdr:to>
      <xdr:col>12</xdr:col>
      <xdr:colOff>257175</xdr:colOff>
      <xdr:row>18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19050</xdr:rowOff>
    </xdr:from>
    <xdr:to>
      <xdr:col>12</xdr:col>
      <xdr:colOff>257175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157162</xdr:rowOff>
    </xdr:from>
    <xdr:to>
      <xdr:col>12</xdr:col>
      <xdr:colOff>257175</xdr:colOff>
      <xdr:row>18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3</xdr:row>
      <xdr:rowOff>157162</xdr:rowOff>
    </xdr:from>
    <xdr:to>
      <xdr:col>12</xdr:col>
      <xdr:colOff>257175</xdr:colOff>
      <xdr:row>18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esktop\&#1601;&#1575;&#1740;&#1604;%20&#1607;&#1575;%20&#1583;&#1585;%20&#1581;&#1575;&#1604;%20&#1570;&#1605;&#1575;&#1583;&#1607;%20&#1587;&#1575;&#1586;&#1740;\gdp%20final%2013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"/>
      <sheetName val="cpi n 100"/>
      <sheetName val=" gdp h"/>
      <sheetName val=" gdp h (3)"/>
      <sheetName val=" gdp h rial (4)"/>
      <sheetName val=" gdp h rial با ارز غیر رسمی"/>
      <sheetName val=" gdp h rial (3) با ارز آزاد"/>
      <sheetName val=" gdp h rial (2) ارز رسمی"/>
      <sheetName val="gdpاسمی با ارز  غیر رسمی"/>
      <sheetName val="gdpاسمی با ارز  آزاد  (2)"/>
      <sheetName val=" gdp n rial"/>
      <sheetName val="gdp n"/>
      <sheetName val="نرخ ارز آزاد  (2)"/>
      <sheetName val="نرخ ارز غیر رسمی "/>
      <sheetName val=" gdp اسمی با ارز  رسمی"/>
      <sheetName val="نرخ ارز رسمی"/>
      <sheetName val=" gdp rial (2)"/>
      <sheetName val="percent"/>
    </sheetNames>
    <sheetDataSet>
      <sheetData sheetId="0"/>
      <sheetData sheetId="1">
        <row r="3">
          <cell r="M3">
            <v>0.42888638628553866</v>
          </cell>
          <cell r="N3">
            <v>0.55954017112374255</v>
          </cell>
          <cell r="O3">
            <v>0.72326948084956644</v>
          </cell>
          <cell r="P3">
            <v>0.82336385342943752</v>
          </cell>
          <cell r="Q3">
            <v>0.93056046433005724</v>
          </cell>
          <cell r="R3">
            <v>1.0000000000000002</v>
          </cell>
          <cell r="S3">
            <v>1.0737860089336264</v>
          </cell>
          <cell r="T3">
            <v>1.3259744706876659</v>
          </cell>
          <cell r="U3">
            <v>1.7975341184470965</v>
          </cell>
        </row>
        <row r="4">
          <cell r="E4">
            <v>0.12601683560258375</v>
          </cell>
          <cell r="F4">
            <v>0.14552890333841739</v>
          </cell>
          <cell r="G4">
            <v>0.16205968575083499</v>
          </cell>
          <cell r="H4">
            <v>0.18230990636672703</v>
          </cell>
          <cell r="I4">
            <v>0.21320236079862895</v>
          </cell>
          <cell r="J4">
            <v>0.26757122001923983</v>
          </cell>
          <cell r="K4">
            <v>0.29609268527427052</v>
          </cell>
          <cell r="L4">
            <v>0.34298180265566464</v>
          </cell>
          <cell r="M4">
            <v>0.42739330281969595</v>
          </cell>
          <cell r="N4">
            <v>0.56030872951747357</v>
          </cell>
          <cell r="O4">
            <v>0.76167549937959267</v>
          </cell>
          <cell r="P4">
            <v>0.85738505354908578</v>
          </cell>
          <cell r="Q4">
            <v>0.93656379494071762</v>
          </cell>
          <cell r="R4">
            <v>0.99999999999999989</v>
          </cell>
          <cell r="S4">
            <v>1.0853053747051638</v>
          </cell>
          <cell r="T4">
            <v>1.3347390276176574</v>
          </cell>
          <cell r="U4">
            <v>1.7979347359037487</v>
          </cell>
        </row>
        <row r="5">
          <cell r="E5">
            <v>0.11387369632847041</v>
          </cell>
          <cell r="F5">
            <v>0.1287090361658319</v>
          </cell>
          <cell r="G5">
            <v>0.14253244763497261</v>
          </cell>
          <cell r="H5">
            <v>0.1622203715237619</v>
          </cell>
          <cell r="I5">
            <v>0.18851822094549722</v>
          </cell>
          <cell r="J5">
            <v>0.22989102429383973</v>
          </cell>
          <cell r="K5">
            <v>0.25261316747114865</v>
          </cell>
          <cell r="L5">
            <v>0.29297428938126624</v>
          </cell>
          <cell r="M5">
            <v>0.3787752535454455</v>
          </cell>
          <cell r="N5">
            <v>0.50956742437775437</v>
          </cell>
          <cell r="O5">
            <v>0.69780290225851516</v>
          </cell>
          <cell r="P5">
            <v>0.80728279852500817</v>
          </cell>
          <cell r="Q5">
            <v>0.94305260073874353</v>
          </cell>
          <cell r="R5">
            <v>0.99999999999999989</v>
          </cell>
          <cell r="S5">
            <v>1.0952827192466648</v>
          </cell>
          <cell r="T5">
            <v>1.4013285739025179</v>
          </cell>
          <cell r="U5">
            <v>1.8835380598212126</v>
          </cell>
        </row>
        <row r="6">
          <cell r="E6">
            <v>9.3972267688108263E-2</v>
          </cell>
          <cell r="F6">
            <v>0.1086681197904643</v>
          </cell>
          <cell r="G6">
            <v>0.12309432213923799</v>
          </cell>
          <cell r="H6">
            <v>0.14322022284273583</v>
          </cell>
          <cell r="I6">
            <v>0.17135126830365333</v>
          </cell>
          <cell r="J6">
            <v>0.21373274648220306</v>
          </cell>
          <cell r="K6">
            <v>0.23839626284741672</v>
          </cell>
          <cell r="L6">
            <v>0.27982936160490529</v>
          </cell>
          <cell r="M6">
            <v>0.38481731439958472</v>
          </cell>
          <cell r="N6">
            <v>0.50375527663810582</v>
          </cell>
          <cell r="O6">
            <v>0.69365569676363736</v>
          </cell>
          <cell r="P6">
            <v>0.82103776029748166</v>
          </cell>
          <cell r="Q6">
            <v>0.92095575430043519</v>
          </cell>
          <cell r="R6">
            <v>1</v>
          </cell>
          <cell r="S6">
            <v>1.0820862605984356</v>
          </cell>
          <cell r="T6">
            <v>1.3566321488395903</v>
          </cell>
          <cell r="U6">
            <v>1.7988544873549699</v>
          </cell>
        </row>
        <row r="7">
          <cell r="E7">
            <v>0.11949176884781948</v>
          </cell>
          <cell r="F7">
            <v>0.13797237599588774</v>
          </cell>
          <cell r="G7">
            <v>0.15234490755146446</v>
          </cell>
          <cell r="H7">
            <v>0.16967463660556703</v>
          </cell>
          <cell r="I7">
            <v>0.20968333496307262</v>
          </cell>
          <cell r="J7">
            <v>0.26723834627538229</v>
          </cell>
          <cell r="K7">
            <v>0.29473849162178528</v>
          </cell>
          <cell r="L7">
            <v>0.33782737268137242</v>
          </cell>
          <cell r="M7">
            <v>0.43273197904270316</v>
          </cell>
          <cell r="N7">
            <v>0.53936380980143528</v>
          </cell>
          <cell r="O7">
            <v>0.7273437240509284</v>
          </cell>
          <cell r="P7">
            <v>0.83096360687935134</v>
          </cell>
          <cell r="Q7">
            <v>0.92668532380662683</v>
          </cell>
          <cell r="R7">
            <v>1</v>
          </cell>
          <cell r="S7">
            <v>1.0685138594590307</v>
          </cell>
          <cell r="T7">
            <v>1.3638048603235691</v>
          </cell>
          <cell r="U7">
            <v>1.8624399256410908</v>
          </cell>
        </row>
        <row r="8">
          <cell r="E8">
            <v>8.4222508392247028E-2</v>
          </cell>
          <cell r="F8">
            <v>9.906170095833465E-2</v>
          </cell>
          <cell r="G8">
            <v>0.11341584297123625</v>
          </cell>
          <cell r="H8">
            <v>0.13011191586633497</v>
          </cell>
          <cell r="I8">
            <v>0.16133504589523326</v>
          </cell>
          <cell r="J8">
            <v>0.22417847298111851</v>
          </cell>
          <cell r="K8">
            <v>0.26034875977090111</v>
          </cell>
          <cell r="L8">
            <v>0.31031227013742141</v>
          </cell>
          <cell r="M8">
            <v>0.38368820806061388</v>
          </cell>
          <cell r="N8">
            <v>0.51934640538694876</v>
          </cell>
          <cell r="O8">
            <v>0.7142744685980672</v>
          </cell>
          <cell r="P8">
            <v>0.82527010704284465</v>
          </cell>
          <cell r="Q8">
            <v>0.91490635445299717</v>
          </cell>
          <cell r="R8">
            <v>1</v>
          </cell>
          <cell r="S8">
            <v>1.1113490002642872</v>
          </cell>
          <cell r="T8">
            <v>1.4521811883953615</v>
          </cell>
          <cell r="U8">
            <v>2.0045639737320808</v>
          </cell>
        </row>
        <row r="9">
          <cell r="E9">
            <v>0.1078538292172341</v>
          </cell>
          <cell r="F9">
            <v>0.12783867376071051</v>
          </cell>
          <cell r="G9">
            <v>0.14599212000293424</v>
          </cell>
          <cell r="H9">
            <v>0.17075882333082998</v>
          </cell>
          <cell r="I9">
            <v>0.20880640924754215</v>
          </cell>
          <cell r="J9">
            <v>0.27729001426255712</v>
          </cell>
          <cell r="K9">
            <v>0.30478196824748083</v>
          </cell>
          <cell r="L9">
            <v>0.3463818818069222</v>
          </cell>
          <cell r="M9">
            <v>0.42554887959419602</v>
          </cell>
          <cell r="N9">
            <v>0.55070657221301622</v>
          </cell>
          <cell r="O9">
            <v>0.72624976796160334</v>
          </cell>
          <cell r="P9">
            <v>0.82790731241086268</v>
          </cell>
          <cell r="Q9">
            <v>0.92624287732246458</v>
          </cell>
          <cell r="R9">
            <v>1</v>
          </cell>
          <cell r="S9">
            <v>1.0714300757572959</v>
          </cell>
          <cell r="T9">
            <v>1.3246643193767336</v>
          </cell>
          <cell r="U9">
            <v>1.7106938691339733</v>
          </cell>
        </row>
        <row r="10">
          <cell r="E10">
            <v>0.13805329949134479</v>
          </cell>
          <cell r="F10">
            <v>0.15715289374744507</v>
          </cell>
          <cell r="G10">
            <v>0.17561225730476504</v>
          </cell>
          <cell r="H10">
            <v>0.19499236276695331</v>
          </cell>
          <cell r="I10">
            <v>0.22672809210129574</v>
          </cell>
          <cell r="J10">
            <v>0.28353240367286259</v>
          </cell>
          <cell r="K10">
            <v>0.30759986954894669</v>
          </cell>
          <cell r="L10">
            <v>0.34716801143022613</v>
          </cell>
          <cell r="M10">
            <v>0.43063725281019916</v>
          </cell>
          <cell r="N10">
            <v>0.54764264274308194</v>
          </cell>
          <cell r="O10">
            <v>0.72289951724051404</v>
          </cell>
          <cell r="P10">
            <v>0.81291549582616274</v>
          </cell>
          <cell r="Q10">
            <v>0.90476045435769792</v>
          </cell>
          <cell r="R10">
            <v>1.0000000000000002</v>
          </cell>
          <cell r="S10">
            <v>1.0745910408339425</v>
          </cell>
          <cell r="T10">
            <v>1.3351245632719688</v>
          </cell>
          <cell r="U10">
            <v>1.7783355881700638</v>
          </cell>
        </row>
        <row r="11">
          <cell r="E11">
            <v>0.12038229090906169</v>
          </cell>
          <cell r="F11">
            <v>0.13761354435805134</v>
          </cell>
          <cell r="G11">
            <v>0.15460844736192991</v>
          </cell>
          <cell r="H11">
            <v>0.17401803041282446</v>
          </cell>
          <cell r="I11">
            <v>0.20573162892926461</v>
          </cell>
          <cell r="J11">
            <v>0.25824423527486362</v>
          </cell>
          <cell r="K11">
            <v>0.2860834152749292</v>
          </cell>
          <cell r="L11">
            <v>0.3346584358037466</v>
          </cell>
          <cell r="M11">
            <v>0.42371758208052052</v>
          </cell>
          <cell r="N11">
            <v>0.5490457312774637</v>
          </cell>
          <cell r="O11">
            <v>0.73146944251987744</v>
          </cell>
          <cell r="P11">
            <v>0.82194614340343564</v>
          </cell>
          <cell r="Q11">
            <v>0.91584703094669806</v>
          </cell>
          <cell r="R11">
            <v>1.0000000000000002</v>
          </cell>
          <cell r="S11">
            <v>1.1007098511840387</v>
          </cell>
          <cell r="T11">
            <v>1.3972733542443307</v>
          </cell>
          <cell r="U11">
            <v>1.8973027755982614</v>
          </cell>
        </row>
        <row r="12">
          <cell r="E12">
            <v>0.12083283741558368</v>
          </cell>
          <cell r="F12">
            <v>0.14065236796925032</v>
          </cell>
          <cell r="G12">
            <v>0.15718971468008747</v>
          </cell>
          <cell r="H12">
            <v>0.17363918974355497</v>
          </cell>
          <cell r="I12">
            <v>0.20569823661759856</v>
          </cell>
          <cell r="J12">
            <v>0.26229171744507412</v>
          </cell>
          <cell r="K12">
            <v>0.29269313658047053</v>
          </cell>
          <cell r="L12">
            <v>0.33836226463269947</v>
          </cell>
          <cell r="M12">
            <v>0.42881059423487977</v>
          </cell>
          <cell r="N12">
            <v>0.56178604447993752</v>
          </cell>
          <cell r="O12">
            <v>0.74404729701214978</v>
          </cell>
          <cell r="P12">
            <v>0.8648048995478389</v>
          </cell>
          <cell r="Q12">
            <v>0.94992727223535856</v>
          </cell>
          <cell r="R12">
            <v>1.0000000000000002</v>
          </cell>
          <cell r="S12">
            <v>1.0998392009273561</v>
          </cell>
          <cell r="T12">
            <v>1.4110325436275166</v>
          </cell>
          <cell r="U12">
            <v>1.868124390088125</v>
          </cell>
        </row>
        <row r="13">
          <cell r="E13">
            <v>0.12280491860225942</v>
          </cell>
          <cell r="F13">
            <v>0.14193205414031876</v>
          </cell>
          <cell r="G13">
            <v>0.15927316677871878</v>
          </cell>
          <cell r="H13">
            <v>0.1808445637130669</v>
          </cell>
          <cell r="I13">
            <v>0.20964760158546786</v>
          </cell>
          <cell r="J13">
            <v>0.26410163444405904</v>
          </cell>
          <cell r="K13">
            <v>0.2853450241968199</v>
          </cell>
          <cell r="L13">
            <v>0.3187515568146525</v>
          </cell>
          <cell r="M13">
            <v>0.37792607460683092</v>
          </cell>
          <cell r="N13">
            <v>0.49706965737375719</v>
          </cell>
          <cell r="O13">
            <v>0.69410617629965343</v>
          </cell>
          <cell r="P13">
            <v>0.81374901751112827</v>
          </cell>
          <cell r="Q13">
            <v>0.93767949069152134</v>
          </cell>
          <cell r="R13">
            <v>0.99999999999999989</v>
          </cell>
          <cell r="S13">
            <v>1.0734087562195618</v>
          </cell>
          <cell r="T13">
            <v>1.3090899353380028</v>
          </cell>
          <cell r="U13">
            <v>1.7648922412842645</v>
          </cell>
        </row>
        <row r="14">
          <cell r="E14">
            <v>0.11293004836739827</v>
          </cell>
          <cell r="F14">
            <v>0.1333322968414585</v>
          </cell>
          <cell r="G14">
            <v>0.15340087678015021</v>
          </cell>
          <cell r="H14">
            <v>0.1731938782232523</v>
          </cell>
          <cell r="I14">
            <v>0.20900755659868786</v>
          </cell>
          <cell r="J14">
            <v>0.26381358267021343</v>
          </cell>
          <cell r="K14">
            <v>0.29219694296975496</v>
          </cell>
          <cell r="L14">
            <v>0.34580866489370898</v>
          </cell>
          <cell r="M14">
            <v>0.47476673742381981</v>
          </cell>
          <cell r="N14">
            <v>0.60311051625965018</v>
          </cell>
          <cell r="O14">
            <v>0.78716653524338742</v>
          </cell>
          <cell r="P14">
            <v>0.87209745446019737</v>
          </cell>
          <cell r="Q14">
            <v>0.93849743219321713</v>
          </cell>
          <cell r="R14">
            <v>0.99999999999999989</v>
          </cell>
          <cell r="S14">
            <v>1.1104183623823594</v>
          </cell>
          <cell r="T14">
            <v>1.4660082304571898</v>
          </cell>
          <cell r="U14">
            <v>2.0703280532387018</v>
          </cell>
        </row>
        <row r="15">
          <cell r="E15">
            <v>0.1230849711617243</v>
          </cell>
          <cell r="F15">
            <v>0.14215707715979595</v>
          </cell>
          <cell r="G15">
            <v>0.16148658142891492</v>
          </cell>
          <cell r="H15">
            <v>0.18549780872001409</v>
          </cell>
          <cell r="I15">
            <v>0.21908946388090642</v>
          </cell>
          <cell r="J15">
            <v>0.27170236402155523</v>
          </cell>
          <cell r="K15">
            <v>0.29552939208546264</v>
          </cell>
          <cell r="L15">
            <v>0.33533117683750691</v>
          </cell>
          <cell r="M15">
            <v>0.40793363993415915</v>
          </cell>
          <cell r="N15">
            <v>0.53453459838411066</v>
          </cell>
          <cell r="O15">
            <v>0.70794714806593917</v>
          </cell>
          <cell r="P15">
            <v>0.83214693991130917</v>
          </cell>
          <cell r="Q15">
            <v>0.92483180347385596</v>
          </cell>
          <cell r="R15">
            <v>0.99999999999999956</v>
          </cell>
          <cell r="S15">
            <v>1.0778023087050481</v>
          </cell>
          <cell r="T15">
            <v>1.3310020272144545</v>
          </cell>
          <cell r="U15">
            <v>1.7563800524397342</v>
          </cell>
        </row>
        <row r="16">
          <cell r="E16">
            <v>0.15705892130211951</v>
          </cell>
          <cell r="F16">
            <v>0.1799312232233212</v>
          </cell>
          <cell r="G16">
            <v>0.20024288065477766</v>
          </cell>
          <cell r="H16">
            <v>0.22298309011014358</v>
          </cell>
          <cell r="I16">
            <v>0.25312067196242299</v>
          </cell>
          <cell r="J16">
            <v>0.29924312169506445</v>
          </cell>
          <cell r="K16">
            <v>0.3257134749093003</v>
          </cell>
          <cell r="L16">
            <v>0.37588586425487308</v>
          </cell>
          <cell r="M16">
            <v>0.47510791518545992</v>
          </cell>
          <cell r="N16">
            <v>0.59072959799164904</v>
          </cell>
          <cell r="O16">
            <v>0.76857374314199223</v>
          </cell>
          <cell r="P16">
            <v>0.88153463460125037</v>
          </cell>
          <cell r="Q16">
            <v>0.95360884772510568</v>
          </cell>
          <cell r="R16">
            <v>1.0000000000000002</v>
          </cell>
          <cell r="S16">
            <v>1.0831309864459637</v>
          </cell>
          <cell r="T16">
            <v>1.3209453983135928</v>
          </cell>
          <cell r="U16">
            <v>1.772904475639796</v>
          </cell>
        </row>
        <row r="17">
          <cell r="E17">
            <v>0.12571408327026923</v>
          </cell>
          <cell r="F17">
            <v>0.14414984348753124</v>
          </cell>
          <cell r="G17">
            <v>0.16056370436677117</v>
          </cell>
          <cell r="H17">
            <v>0.18436755167881341</v>
          </cell>
          <cell r="I17">
            <v>0.23061354873434961</v>
          </cell>
          <cell r="J17">
            <v>0.29240459483642051</v>
          </cell>
          <cell r="K17">
            <v>0.32730362925607975</v>
          </cell>
          <cell r="L17">
            <v>0.37172651095009002</v>
          </cell>
          <cell r="M17">
            <v>0.44313031188649693</v>
          </cell>
          <cell r="N17">
            <v>0.56267360291661039</v>
          </cell>
          <cell r="O17">
            <v>0.73592918180491518</v>
          </cell>
          <cell r="P17">
            <v>0.84345197892782986</v>
          </cell>
          <cell r="Q17">
            <v>0.93067415771843298</v>
          </cell>
          <cell r="R17">
            <v>1</v>
          </cell>
          <cell r="S17">
            <v>1.1095234249377308</v>
          </cell>
          <cell r="T17">
            <v>1.4142915824887665</v>
          </cell>
          <cell r="U17">
            <v>1.8675972698426957</v>
          </cell>
        </row>
        <row r="18">
          <cell r="F18">
            <v>0.13935304621061451</v>
          </cell>
          <cell r="G18">
            <v>0.15528949824323224</v>
          </cell>
          <cell r="H18">
            <v>0.17467103576630599</v>
          </cell>
          <cell r="I18">
            <v>0.21032630737580199</v>
          </cell>
          <cell r="J18">
            <v>0.26853284519972825</v>
          </cell>
          <cell r="K18">
            <v>0.2966654988372211</v>
          </cell>
          <cell r="L18">
            <v>0.33680088737682373</v>
          </cell>
          <cell r="M18">
            <v>0.40433808161659945</v>
          </cell>
          <cell r="N18">
            <v>0.53339707331037811</v>
          </cell>
          <cell r="O18">
            <v>0.72521222995378676</v>
          </cell>
          <cell r="P18">
            <v>0.85537725829566413</v>
          </cell>
          <cell r="Q18">
            <v>0.92365586706102121</v>
          </cell>
          <cell r="R18">
            <v>1</v>
          </cell>
          <cell r="S18">
            <v>1.1013148503536827</v>
          </cell>
          <cell r="T18">
            <v>1.4247605510096306</v>
          </cell>
          <cell r="U18">
            <v>1.960872284568888</v>
          </cell>
        </row>
        <row r="19">
          <cell r="E19">
            <v>0.15265078645790772</v>
          </cell>
          <cell r="F19">
            <v>0.1725908725180211</v>
          </cell>
          <cell r="G19">
            <v>0.19202108555976838</v>
          </cell>
          <cell r="H19">
            <v>0.2126565116243565</v>
          </cell>
          <cell r="I19">
            <v>0.24906655488001467</v>
          </cell>
          <cell r="J19">
            <v>0.30320123516643926</v>
          </cell>
          <cell r="K19">
            <v>0.32767553314511649</v>
          </cell>
          <cell r="L19">
            <v>0.36653755594809539</v>
          </cell>
          <cell r="M19">
            <v>0.45145272657837621</v>
          </cell>
          <cell r="N19">
            <v>0.58790427004491275</v>
          </cell>
          <cell r="O19">
            <v>0.78141470471398278</v>
          </cell>
          <cell r="P19">
            <v>0.87030290041302549</v>
          </cell>
          <cell r="Q19">
            <v>0.94369526811023108</v>
          </cell>
          <cell r="R19">
            <v>1.0000000000000002</v>
          </cell>
          <cell r="S19">
            <v>1.0751753804797983</v>
          </cell>
          <cell r="T19">
            <v>1.3388942230884999</v>
          </cell>
          <cell r="U19">
            <v>1.7632203412195246</v>
          </cell>
        </row>
        <row r="20">
          <cell r="F20">
            <v>0.17615639842374439</v>
          </cell>
          <cell r="G20">
            <v>0.19635710624980046</v>
          </cell>
          <cell r="H20">
            <v>0.21985756715312796</v>
          </cell>
          <cell r="I20">
            <v>0.25720164866985828</v>
          </cell>
          <cell r="J20">
            <v>0.3184675949989032</v>
          </cell>
          <cell r="K20">
            <v>0.34615567157858051</v>
          </cell>
          <cell r="L20">
            <v>0.39478558294265886</v>
          </cell>
          <cell r="M20">
            <v>0.47325564941628345</v>
          </cell>
          <cell r="N20">
            <v>0.59341296695660306</v>
          </cell>
          <cell r="O20">
            <v>0.79465224179154392</v>
          </cell>
          <cell r="P20">
            <v>0.88484358180973655</v>
          </cell>
          <cell r="Q20">
            <v>0.95458374048301109</v>
          </cell>
          <cell r="R20">
            <v>1.0000000000000002</v>
          </cell>
          <cell r="S20">
            <v>1.0904319783059948</v>
          </cell>
          <cell r="T20">
            <v>1.4116637580967311</v>
          </cell>
          <cell r="U20">
            <v>1.9674426825925233</v>
          </cell>
        </row>
        <row r="21">
          <cell r="E21">
            <v>0.15000949270227315</v>
          </cell>
          <cell r="F21">
            <v>0.17025847547410256</v>
          </cell>
          <cell r="G21">
            <v>0.19055993483552808</v>
          </cell>
          <cell r="H21">
            <v>0.21423819768919553</v>
          </cell>
          <cell r="I21">
            <v>0.25701385643527691</v>
          </cell>
          <cell r="J21">
            <v>0.32840943509093778</v>
          </cell>
          <cell r="K21">
            <v>0.35270618070934945</v>
          </cell>
          <cell r="L21">
            <v>0.38920238195938595</v>
          </cell>
          <cell r="M21">
            <v>0.4647868087333647</v>
          </cell>
          <cell r="N21">
            <v>0.60145589126460131</v>
          </cell>
          <cell r="O21">
            <v>0.79344405030858933</v>
          </cell>
          <cell r="P21">
            <v>0.88459866527087683</v>
          </cell>
          <cell r="Q21">
            <v>0.94453188608029792</v>
          </cell>
          <cell r="R21">
            <v>0.99999999999999967</v>
          </cell>
          <cell r="S21">
            <v>1.0758192076626325</v>
          </cell>
          <cell r="T21">
            <v>1.3731401640369425</v>
          </cell>
          <cell r="U21">
            <v>1.8518511440030745</v>
          </cell>
        </row>
        <row r="22">
          <cell r="E22">
            <v>0.1120202367793731</v>
          </cell>
          <cell r="F22">
            <v>0.12841721503660952</v>
          </cell>
          <cell r="G22">
            <v>0.14409868465173042</v>
          </cell>
          <cell r="H22">
            <v>0.16603045418652521</v>
          </cell>
          <cell r="I22">
            <v>0.20068214326605385</v>
          </cell>
          <cell r="J22">
            <v>0.26858428919654481</v>
          </cell>
          <cell r="K22">
            <v>0.29839949491593198</v>
          </cell>
          <cell r="L22">
            <v>0.34384910195632401</v>
          </cell>
          <cell r="M22">
            <v>0.40797390311144383</v>
          </cell>
          <cell r="N22">
            <v>0.52014046316812501</v>
          </cell>
          <cell r="O22">
            <v>0.70782555287905136</v>
          </cell>
          <cell r="P22">
            <v>0.81505669834625816</v>
          </cell>
          <cell r="Q22">
            <v>0.90849122845203101</v>
          </cell>
          <cell r="R22">
            <v>1</v>
          </cell>
          <cell r="S22">
            <v>1.0727652961366994</v>
          </cell>
          <cell r="T22">
            <v>1.379029299759005</v>
          </cell>
          <cell r="U22">
            <v>1.889234524618572</v>
          </cell>
        </row>
        <row r="23">
          <cell r="E23">
            <v>0.11693714727816323</v>
          </cell>
          <cell r="F23">
            <v>0.13822952835719945</v>
          </cell>
          <cell r="G23">
            <v>0.15827688420846156</v>
          </cell>
          <cell r="H23">
            <v>0.17864209959181435</v>
          </cell>
          <cell r="I23">
            <v>0.21469112362474521</v>
          </cell>
          <cell r="J23">
            <v>0.28450654919678908</v>
          </cell>
          <cell r="K23">
            <v>0.31207562739018374</v>
          </cell>
          <cell r="L23">
            <v>0.35449584133731898</v>
          </cell>
          <cell r="M23">
            <v>0.44514991028888173</v>
          </cell>
          <cell r="N23">
            <v>0.58553359354817891</v>
          </cell>
          <cell r="O23">
            <v>0.78136052547347523</v>
          </cell>
          <cell r="P23">
            <v>0.88483370316559562</v>
          </cell>
          <cell r="Q23">
            <v>0.95296766099876451</v>
          </cell>
          <cell r="R23">
            <v>1</v>
          </cell>
          <cell r="S23">
            <v>1.0768745518510783</v>
          </cell>
          <cell r="T23">
            <v>1.410812116991782</v>
          </cell>
          <cell r="U23">
            <v>1.9022470246169778</v>
          </cell>
        </row>
        <row r="24">
          <cell r="E24">
            <v>0.11444416278387867</v>
          </cell>
          <cell r="F24">
            <v>0.13354372890727551</v>
          </cell>
          <cell r="G24">
            <v>0.14945189960553842</v>
          </cell>
          <cell r="H24">
            <v>0.16965448996687171</v>
          </cell>
          <cell r="I24">
            <v>0.20421265976212444</v>
          </cell>
          <cell r="J24">
            <v>0.26960217353354532</v>
          </cell>
          <cell r="K24">
            <v>0.29797416778257901</v>
          </cell>
          <cell r="L24">
            <v>0.33354899060099213</v>
          </cell>
          <cell r="M24">
            <v>0.39985581955093225</v>
          </cell>
          <cell r="N24">
            <v>0.51527484524828326</v>
          </cell>
          <cell r="O24">
            <v>0.70985901372950655</v>
          </cell>
          <cell r="P24">
            <v>0.8299685475772246</v>
          </cell>
          <cell r="Q24">
            <v>0.91992532785063064</v>
          </cell>
          <cell r="R24">
            <v>1</v>
          </cell>
          <cell r="S24">
            <v>1.1111672116393547</v>
          </cell>
          <cell r="T24">
            <v>1.4532336046774872</v>
          </cell>
          <cell r="U24">
            <v>2.027073973939117</v>
          </cell>
        </row>
        <row r="25">
          <cell r="E25">
            <v>0.12908995454278199</v>
          </cell>
          <cell r="F25">
            <v>0.14813453237446661</v>
          </cell>
          <cell r="G25">
            <v>0.16640741020644292</v>
          </cell>
          <cell r="H25">
            <v>0.18591292382628632</v>
          </cell>
          <cell r="I25">
            <v>0.21549343029816215</v>
          </cell>
          <cell r="J25">
            <v>0.26721085655744764</v>
          </cell>
          <cell r="K25">
            <v>0.28973423697852768</v>
          </cell>
          <cell r="L25">
            <v>0.33280704406543793</v>
          </cell>
          <cell r="M25">
            <v>0.42125061843766676</v>
          </cell>
          <cell r="N25">
            <v>0.55834398770528171</v>
          </cell>
          <cell r="O25">
            <v>0.74761477433488555</v>
          </cell>
          <cell r="P25">
            <v>0.84038755542920474</v>
          </cell>
          <cell r="Q25">
            <v>0.92313422486151309</v>
          </cell>
          <cell r="R25">
            <v>1.0000000000000002</v>
          </cell>
          <cell r="S25">
            <v>1.0768048895037479</v>
          </cell>
          <cell r="T25">
            <v>1.3671118878991881</v>
          </cell>
          <cell r="U25">
            <v>1.8604766847895688</v>
          </cell>
        </row>
        <row r="26">
          <cell r="E26">
            <v>0.13401222372402205</v>
          </cell>
          <cell r="F26">
            <v>0.15271234009892287</v>
          </cell>
          <cell r="G26">
            <v>0.17029013461699197</v>
          </cell>
          <cell r="H26">
            <v>0.1911090263747845</v>
          </cell>
          <cell r="I26">
            <v>0.21763970693961215</v>
          </cell>
          <cell r="J26">
            <v>0.28079587524327981</v>
          </cell>
          <cell r="K26">
            <v>0.30115501858734389</v>
          </cell>
          <cell r="L26">
            <v>0.34424994555768085</v>
          </cell>
          <cell r="M26">
            <v>0.45695173991144666</v>
          </cell>
          <cell r="N26">
            <v>0.57139833519829575</v>
          </cell>
          <cell r="O26">
            <v>0.73028800985498254</v>
          </cell>
          <cell r="P26">
            <v>0.83669703925717531</v>
          </cell>
          <cell r="Q26">
            <v>0.92804162616258101</v>
          </cell>
          <cell r="R26">
            <v>1</v>
          </cell>
          <cell r="S26">
            <v>1.0786127097737435</v>
          </cell>
          <cell r="T26">
            <v>1.3395786211835039</v>
          </cell>
          <cell r="U26">
            <v>1.8016111445284619</v>
          </cell>
        </row>
        <row r="27">
          <cell r="E27">
            <v>0.14156325918788673</v>
          </cell>
          <cell r="F27">
            <v>0.16306241422316897</v>
          </cell>
          <cell r="G27">
            <v>0.18292599786643396</v>
          </cell>
          <cell r="H27">
            <v>0.20832542973552193</v>
          </cell>
          <cell r="I27">
            <v>0.24227836484473797</v>
          </cell>
          <cell r="J27">
            <v>0.29376521969238367</v>
          </cell>
          <cell r="K27">
            <v>0.31444441238312776</v>
          </cell>
          <cell r="L27">
            <v>0.35263624404205801</v>
          </cell>
          <cell r="M27">
            <v>0.46817622279359555</v>
          </cell>
          <cell r="N27">
            <v>0.58302053914760021</v>
          </cell>
          <cell r="O27">
            <v>0.75623473008472486</v>
          </cell>
          <cell r="P27">
            <v>0.84318618579758675</v>
          </cell>
          <cell r="Q27">
            <v>0.92689168914439168</v>
          </cell>
          <cell r="R27">
            <v>0.99999999999999989</v>
          </cell>
          <cell r="S27">
            <v>1.0780050070406366</v>
          </cell>
          <cell r="T27">
            <v>1.3527316459956118</v>
          </cell>
          <cell r="U27">
            <v>1.8327745212381741</v>
          </cell>
        </row>
        <row r="28">
          <cell r="E28">
            <v>0.11781397351607906</v>
          </cell>
          <cell r="F28">
            <v>0.1374256595678264</v>
          </cell>
          <cell r="G28">
            <v>0.15343527364781454</v>
          </cell>
          <cell r="H28">
            <v>0.17153644823105943</v>
          </cell>
          <cell r="I28">
            <v>0.20636343832568227</v>
          </cell>
          <cell r="J28">
            <v>0.26916315907528415</v>
          </cell>
          <cell r="K28">
            <v>0.30453506121986518</v>
          </cell>
          <cell r="L28">
            <v>0.34960103424237027</v>
          </cell>
          <cell r="M28">
            <v>0.42187384135472022</v>
          </cell>
          <cell r="N28">
            <v>0.53863655634508223</v>
          </cell>
          <cell r="O28">
            <v>0.71924566821265545</v>
          </cell>
          <cell r="P28">
            <v>0.83625045079568694</v>
          </cell>
          <cell r="Q28">
            <v>0.93290432472184281</v>
          </cell>
          <cell r="R28">
            <v>0.99999999999999989</v>
          </cell>
          <cell r="S28">
            <v>1.0779344465349334</v>
          </cell>
          <cell r="T28">
            <v>1.3185288136608448</v>
          </cell>
          <cell r="U28">
            <v>1.7386953976965678</v>
          </cell>
        </row>
        <row r="29">
          <cell r="E29">
            <v>0.13382945288550105</v>
          </cell>
          <cell r="F29">
            <v>0.15298108331264096</v>
          </cell>
          <cell r="G29">
            <v>0.16744505496549147</v>
          </cell>
          <cell r="H29">
            <v>0.18469411314952519</v>
          </cell>
          <cell r="I29">
            <v>0.21748879026378226</v>
          </cell>
          <cell r="J29">
            <v>0.28643215466722294</v>
          </cell>
          <cell r="K29">
            <v>0.31354129590125862</v>
          </cell>
          <cell r="L29">
            <v>0.36015463074886073</v>
          </cell>
          <cell r="M29">
            <v>0.45204287751861805</v>
          </cell>
          <cell r="N29">
            <v>0.56282788445757226</v>
          </cell>
          <cell r="O29">
            <v>0.73452753854763586</v>
          </cell>
          <cell r="P29">
            <v>0.87769691955007156</v>
          </cell>
          <cell r="Q29">
            <v>0.94343377073828105</v>
          </cell>
          <cell r="R29">
            <v>0.99999999999999989</v>
          </cell>
          <cell r="S29">
            <v>1.0829371196719726</v>
          </cell>
          <cell r="T29">
            <v>1.3556888269825977</v>
          </cell>
          <cell r="U29">
            <v>1.7939740380833726</v>
          </cell>
        </row>
        <row r="30">
          <cell r="E30">
            <v>8.3075369661945064E-2</v>
          </cell>
          <cell r="F30">
            <v>9.4812081416756941E-2</v>
          </cell>
          <cell r="G30">
            <v>0.1074843586364749</v>
          </cell>
          <cell r="H30">
            <v>0.11979464442517361</v>
          </cell>
          <cell r="I30">
            <v>0.1387900262954104</v>
          </cell>
          <cell r="J30">
            <v>0.18291023187754071</v>
          </cell>
          <cell r="K30">
            <v>0.20239707337945279</v>
          </cell>
          <cell r="L30">
            <v>0.24061985385120355</v>
          </cell>
          <cell r="M30">
            <v>0.35459717650601363</v>
          </cell>
          <cell r="N30">
            <v>0.47127047240838299</v>
          </cell>
          <cell r="O30">
            <v>0.6704937015157485</v>
          </cell>
          <cell r="P30">
            <v>0.76306417287451422</v>
          </cell>
          <cell r="Q30">
            <v>0.85002404133420317</v>
          </cell>
          <cell r="R30">
            <v>1</v>
          </cell>
          <cell r="S30">
            <v>1.0766789188478156</v>
          </cell>
          <cell r="T30">
            <v>1.3869056720544017</v>
          </cell>
          <cell r="U30">
            <v>1.9148524528528867</v>
          </cell>
        </row>
        <row r="31">
          <cell r="E31">
            <v>0.13505222084541313</v>
          </cell>
          <cell r="F31">
            <v>0.15405244377136099</v>
          </cell>
          <cell r="G31">
            <v>0.17255356105856445</v>
          </cell>
          <cell r="H31">
            <v>0.19798814788568059</v>
          </cell>
          <cell r="I31">
            <v>0.22835258994411398</v>
          </cell>
          <cell r="J31">
            <v>0.2838062203656429</v>
          </cell>
          <cell r="K31">
            <v>0.31042433135586317</v>
          </cell>
          <cell r="L31">
            <v>0.35269448830643119</v>
          </cell>
          <cell r="M31">
            <v>0.45041249136709766</v>
          </cell>
          <cell r="N31">
            <v>0.56713342101005804</v>
          </cell>
          <cell r="O31">
            <v>0.73353717125033013</v>
          </cell>
          <cell r="P31">
            <v>0.84833168785321078</v>
          </cell>
          <cell r="Q31">
            <v>0.9552755386595071</v>
          </cell>
          <cell r="R31">
            <v>1</v>
          </cell>
          <cell r="S31">
            <v>1.0811381550035157</v>
          </cell>
          <cell r="T31">
            <v>1.3926536607937292</v>
          </cell>
          <cell r="U31">
            <v>1.8879405983496909</v>
          </cell>
        </row>
        <row r="32">
          <cell r="E32">
            <v>0.11877209389220811</v>
          </cell>
          <cell r="F32">
            <v>0.13437194684515094</v>
          </cell>
          <cell r="G32">
            <v>0.14864945125402579</v>
          </cell>
          <cell r="H32">
            <v>0.16593856881936353</v>
          </cell>
          <cell r="I32">
            <v>0.19155606904318431</v>
          </cell>
          <cell r="J32">
            <v>0.23547531709566669</v>
          </cell>
          <cell r="K32">
            <v>0.25748230733573269</v>
          </cell>
          <cell r="L32">
            <v>0.29886269381543668</v>
          </cell>
          <cell r="M32">
            <v>0.40052929741552662</v>
          </cell>
          <cell r="N32">
            <v>0.51922487408542284</v>
          </cell>
          <cell r="O32">
            <v>0.70983442486927617</v>
          </cell>
          <cell r="P32">
            <v>0.8142724312425732</v>
          </cell>
          <cell r="Q32">
            <v>0.91415043467309165</v>
          </cell>
          <cell r="R32">
            <v>1.0000000000000002</v>
          </cell>
          <cell r="S32">
            <v>1.083227241359461</v>
          </cell>
          <cell r="T32">
            <v>1.3465979120511939</v>
          </cell>
          <cell r="U32">
            <v>1.8171259503583181</v>
          </cell>
        </row>
        <row r="33">
          <cell r="E33">
            <v>0.13393519545649973</v>
          </cell>
          <cell r="F33">
            <v>0.15109663313228708</v>
          </cell>
          <cell r="G33">
            <v>0.16659749319474082</v>
          </cell>
          <cell r="H33">
            <v>0.18196915620944076</v>
          </cell>
          <cell r="I33">
            <v>0.21753081021601026</v>
          </cell>
          <cell r="J33">
            <v>0.28110549736509083</v>
          </cell>
          <cell r="K33">
            <v>0.3078801497116514</v>
          </cell>
          <cell r="L33">
            <v>0.35025224071150324</v>
          </cell>
          <cell r="M33">
            <v>0.43567701862535896</v>
          </cell>
          <cell r="N33">
            <v>0.57221855228649621</v>
          </cell>
          <cell r="O33">
            <v>0.73421480272812134</v>
          </cell>
          <cell r="P33">
            <v>0.84390443894804079</v>
          </cell>
          <cell r="Q33">
            <v>0.91935858117086933</v>
          </cell>
          <cell r="R33">
            <v>0.99999999999999989</v>
          </cell>
          <cell r="S33">
            <v>1.0687089436625932</v>
          </cell>
          <cell r="T33">
            <v>1.3422911606714916</v>
          </cell>
          <cell r="U33">
            <v>1.7968779344481547</v>
          </cell>
        </row>
      </sheetData>
      <sheetData sheetId="2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A2" t="str">
            <v>Iran</v>
          </cell>
          <cell r="B2">
            <v>4508707347.29181</v>
          </cell>
          <cell r="C2">
            <v>4578083437.5715237</v>
          </cell>
          <cell r="D2">
            <v>4743089688.9946699</v>
          </cell>
          <cell r="E2">
            <v>5185239788.1717749</v>
          </cell>
          <cell r="F2">
            <v>5440918920.5474291</v>
          </cell>
          <cell r="G2">
            <v>5721462262.8734198</v>
          </cell>
          <cell r="H2">
            <v>6155434504.2017708</v>
          </cell>
          <cell r="I2">
            <v>6639087105.8382616</v>
          </cell>
          <cell r="J2">
            <v>6605304267.6831236</v>
          </cell>
          <cell r="K2">
            <v>6614956820.3511066</v>
          </cell>
          <cell r="L2">
            <v>6895121237.5417223</v>
          </cell>
          <cell r="M2">
            <v>6866811147.3455067</v>
          </cell>
          <cell r="N2">
            <v>6279337875.3190441</v>
          </cell>
          <cell r="O2">
            <v>6434371577.8390732</v>
          </cell>
          <cell r="P2">
            <v>6580618979.9784632</v>
          </cell>
          <cell r="Q2">
            <v>6577292599.2683744</v>
          </cell>
          <cell r="R2">
            <v>7494179308.6914234</v>
          </cell>
          <cell r="S2">
            <v>7801081878.5730581</v>
          </cell>
          <cell r="T2">
            <v>7479208866.6258936</v>
          </cell>
          <cell r="U2">
            <v>6962043940.83673</v>
          </cell>
        </row>
      </sheetData>
      <sheetData sheetId="3"/>
      <sheetData sheetId="4">
        <row r="2">
          <cell r="B2">
            <v>4508707347291810</v>
          </cell>
          <cell r="C2">
            <v>4578083437571524</v>
          </cell>
          <cell r="D2">
            <v>4743089688994670</v>
          </cell>
          <cell r="E2">
            <v>5185239788171775</v>
          </cell>
          <cell r="F2">
            <v>5440918920547429</v>
          </cell>
          <cell r="G2">
            <v>5721462262873420</v>
          </cell>
          <cell r="H2">
            <v>6155434504201771</v>
          </cell>
          <cell r="I2">
            <v>6639087105838262</v>
          </cell>
          <cell r="J2">
            <v>6605304267683124</v>
          </cell>
          <cell r="K2">
            <v>6614956820351107</v>
          </cell>
          <cell r="L2">
            <v>6895121237541722</v>
          </cell>
          <cell r="M2">
            <v>6866811147345507</v>
          </cell>
          <cell r="N2">
            <v>6279337875319044</v>
          </cell>
          <cell r="O2">
            <v>6434371577839073</v>
          </cell>
          <cell r="P2">
            <v>6580618979978463</v>
          </cell>
          <cell r="Q2">
            <v>6577292599268374</v>
          </cell>
          <cell r="R2">
            <v>7494179308691423</v>
          </cell>
          <cell r="S2">
            <v>7801081878573058</v>
          </cell>
          <cell r="T2">
            <v>7479208866625894</v>
          </cell>
          <cell r="U2">
            <v>6962043940836730</v>
          </cell>
        </row>
        <row r="3">
          <cell r="M3">
            <v>3.8290949218249424E+16</v>
          </cell>
          <cell r="N3">
            <v>3.819211010823772E+16</v>
          </cell>
          <cell r="O3">
            <v>4.019081431305712E+16</v>
          </cell>
          <cell r="P3">
            <v>4.136144706708328E+16</v>
          </cell>
          <cell r="Q3">
            <v>3.924158967907716E+16</v>
          </cell>
          <cell r="R3">
            <v>4.0947344452850336E+16</v>
          </cell>
          <cell r="S3">
            <v>4.6059310750907344E+16</v>
          </cell>
          <cell r="T3">
            <v>5.1423522953736344E+16</v>
          </cell>
          <cell r="U3">
            <v>5.1520069642798208E+16</v>
          </cell>
        </row>
        <row r="4">
          <cell r="E4">
            <v>9579973735988286</v>
          </cell>
          <cell r="F4">
            <v>1.0126214629086376E+16</v>
          </cell>
          <cell r="G4">
            <v>1.0895898520550098E+16</v>
          </cell>
          <cell r="H4">
            <v>1.2161387629507698E+16</v>
          </cell>
          <cell r="I4">
            <v>1.332443884359965E+16</v>
          </cell>
          <cell r="J4">
            <v>1.3146631187206584E+16</v>
          </cell>
          <cell r="K4">
            <v>1.3490389173965996E+16</v>
          </cell>
          <cell r="L4">
            <v>1.3805496538864458E+16</v>
          </cell>
          <cell r="M4">
            <v>1.3057261943347162E+16</v>
          </cell>
          <cell r="N4">
            <v>1.338056424495232E+16</v>
          </cell>
          <cell r="O4">
            <v>1.403107662487606E+16</v>
          </cell>
          <cell r="P4">
            <v>1.4513563703394996E+16</v>
          </cell>
          <cell r="Q4">
            <v>1.3985404661602762E+16</v>
          </cell>
          <cell r="R4">
            <v>1.4726428171085454E+16</v>
          </cell>
          <cell r="S4">
            <v>1.6073349559922532E+16</v>
          </cell>
          <cell r="T4">
            <v>1.7951712652813988E+16</v>
          </cell>
          <cell r="U4">
            <v>1.7985498057319396E+16</v>
          </cell>
        </row>
        <row r="5">
          <cell r="E5">
            <v>3.9222866673760184E+16</v>
          </cell>
          <cell r="F5">
            <v>4.524862522965952E+16</v>
          </cell>
          <cell r="G5">
            <v>4.7889362655070752E+16</v>
          </cell>
          <cell r="H5">
            <v>5.1318011919968E+16</v>
          </cell>
          <cell r="I5">
            <v>5.6923925188161192E+16</v>
          </cell>
          <cell r="J5">
            <v>5.5296731304231304E+16</v>
          </cell>
          <cell r="K5">
            <v>5.5370836659746152E+16</v>
          </cell>
          <cell r="L5">
            <v>5.5001322006727808E+16</v>
          </cell>
          <cell r="M5">
            <v>5.392769834212916E+16</v>
          </cell>
          <cell r="N5">
            <v>5.2161841802737296E+16</v>
          </cell>
          <cell r="O5">
            <v>5.1045528564623984E+16</v>
          </cell>
          <cell r="P5">
            <v>4.9433647585186256E+16</v>
          </cell>
          <cell r="Q5">
            <v>4.6729577119494288E+16</v>
          </cell>
          <cell r="R5">
            <v>5.1849472816782888E+16</v>
          </cell>
          <cell r="S5">
            <v>5.565962753719604E+16</v>
          </cell>
          <cell r="T5">
            <v>6.0733489695481808E+16</v>
          </cell>
          <cell r="U5">
            <v>6.1360361627612864E+16</v>
          </cell>
        </row>
        <row r="6">
          <cell r="E6">
            <v>2.5925729640802876E+16</v>
          </cell>
          <cell r="F6">
            <v>2.7161451938209044E+16</v>
          </cell>
          <cell r="G6">
            <v>3.0322328381305528E+16</v>
          </cell>
          <cell r="H6">
            <v>3.2781194352979E+16</v>
          </cell>
          <cell r="I6">
            <v>3.2589185374562516E+16</v>
          </cell>
          <cell r="J6">
            <v>3.2001234226974868E+16</v>
          </cell>
          <cell r="K6">
            <v>3.5445356986497588E+16</v>
          </cell>
          <cell r="L6">
            <v>3.3621055602333268E+16</v>
          </cell>
          <cell r="M6">
            <v>3.2961803899700528E+16</v>
          </cell>
          <cell r="N6">
            <v>2.994823602254096E+16</v>
          </cell>
          <cell r="O6">
            <v>3.1049242147715592E+16</v>
          </cell>
          <cell r="P6">
            <v>2.9350124380315464E+16</v>
          </cell>
          <cell r="Q6">
            <v>2.8863039148049844E+16</v>
          </cell>
          <cell r="R6">
            <v>3.11296246093357E+16</v>
          </cell>
          <cell r="S6">
            <v>3.2961845012614684E+16</v>
          </cell>
          <cell r="T6">
            <v>3.597625633160842E+16</v>
          </cell>
          <cell r="U6">
            <v>3.6402206676799136E+16</v>
          </cell>
        </row>
        <row r="7">
          <cell r="E7">
            <v>3.1500277785457284E+16</v>
          </cell>
          <cell r="F7">
            <v>3.5095063573085084E+16</v>
          </cell>
          <cell r="G7">
            <v>2.7279064043051456E+16</v>
          </cell>
          <cell r="H7">
            <v>2.8348912385801672E+16</v>
          </cell>
          <cell r="I7">
            <v>3.5999123655857812E+16</v>
          </cell>
          <cell r="J7">
            <v>3.1819434474492136E+16</v>
          </cell>
          <cell r="K7">
            <v>2.8772754416082484E+16</v>
          </cell>
          <cell r="L7">
            <v>4.239947926063216E+16</v>
          </cell>
          <cell r="M7">
            <v>6.8786558566860064E+16</v>
          </cell>
          <cell r="N7">
            <v>6.8875901972548816E+16</v>
          </cell>
          <cell r="O7">
            <v>9.4822257254769904E+16</v>
          </cell>
          <cell r="P7">
            <v>1.0048166550193955E+17</v>
          </cell>
          <cell r="Q7">
            <v>6.47890935931888E+16</v>
          </cell>
          <cell r="R7">
            <v>8.487727045901104E+16</v>
          </cell>
          <cell r="S7">
            <v>8.653495361478312E+16</v>
          </cell>
          <cell r="T7">
            <v>1.0399091704211555E+17</v>
          </cell>
          <cell r="U7">
            <v>1.0861054058625562E+17</v>
          </cell>
        </row>
        <row r="8">
          <cell r="E8">
            <v>8724633521921257</v>
          </cell>
          <cell r="F8">
            <v>8986694226485664</v>
          </cell>
          <cell r="G8">
            <v>1.020663964490297E+16</v>
          </cell>
          <cell r="H8">
            <v>1.123788386929324E+16</v>
          </cell>
          <cell r="I8">
            <v>1.1596458227343668E+16</v>
          </cell>
          <cell r="J8">
            <v>1.044272141393311E+16</v>
          </cell>
          <cell r="K8">
            <v>1.0401995511387548E+16</v>
          </cell>
          <cell r="L8">
            <v>1.0574550452044508E+16</v>
          </cell>
          <cell r="M8">
            <v>1.0434887673177524E+16</v>
          </cell>
          <cell r="N8">
            <v>9732224729080340</v>
          </cell>
          <cell r="O8">
            <v>9217905764497734</v>
          </cell>
          <cell r="P8">
            <v>8635483392654320</v>
          </cell>
          <cell r="Q8">
            <v>9252588974585694</v>
          </cell>
          <cell r="R8">
            <v>9669320492479538</v>
          </cell>
          <cell r="S8">
            <v>1.0445807050009036E+16</v>
          </cell>
          <cell r="T8">
            <v>1.0921974499616702E+16</v>
          </cell>
          <cell r="U8">
            <v>1.0612456014371276E+16</v>
          </cell>
        </row>
        <row r="9">
          <cell r="E9">
            <v>4.8665668810132152E+16</v>
          </cell>
          <cell r="F9">
            <v>5.2676475203132744E+16</v>
          </cell>
          <cell r="G9">
            <v>5.4199909397126096E+16</v>
          </cell>
          <cell r="H9">
            <v>5.8117035784531544E+16</v>
          </cell>
          <cell r="I9">
            <v>5.9619202349751152E+16</v>
          </cell>
          <cell r="J9">
            <v>5.2046152600793384E+16</v>
          </cell>
          <cell r="K9">
            <v>5.2121540241238824E+16</v>
          </cell>
          <cell r="L9">
            <v>5.8443720347668896E+16</v>
          </cell>
          <cell r="M9">
            <v>7.5459747686691632E+16</v>
          </cell>
          <cell r="N9">
            <v>7.177209634584508E+16</v>
          </cell>
          <cell r="O9">
            <v>7.3635722769255792E+16</v>
          </cell>
          <cell r="P9">
            <v>7.1830535357989976E+16</v>
          </cell>
          <cell r="Q9">
            <v>6.4569670583979312E+16</v>
          </cell>
          <cell r="R9">
            <v>7.0943667487922424E+16</v>
          </cell>
          <cell r="S9">
            <v>7.7310541464953584E+16</v>
          </cell>
          <cell r="T9">
            <v>8.6538549692185664E+16</v>
          </cell>
          <cell r="U9">
            <v>9.1527723889736528E+16</v>
          </cell>
        </row>
        <row r="10">
          <cell r="E10">
            <v>2.0752310997981324E+16</v>
          </cell>
          <cell r="F10">
            <v>2.1733630487114536E+16</v>
          </cell>
          <cell r="G10">
            <v>2.3605054466181328E+16</v>
          </cell>
          <cell r="H10">
            <v>2.5439945428148596E+16</v>
          </cell>
          <cell r="I10">
            <v>2.914153943805008E+16</v>
          </cell>
          <cell r="J10">
            <v>2.8876692661754704E+16</v>
          </cell>
          <cell r="K10">
            <v>2.9676112863891608E+16</v>
          </cell>
          <cell r="L10">
            <v>2.88063339900212E+16</v>
          </cell>
          <cell r="M10">
            <v>2.78016175281332E+16</v>
          </cell>
          <cell r="N10">
            <v>2.8060354390551068E+16</v>
          </cell>
          <cell r="O10">
            <v>3.0395360285299676E+16</v>
          </cell>
          <cell r="P10">
            <v>3.4919003217341652E+16</v>
          </cell>
          <cell r="Q10">
            <v>3.1514740309117804E+16</v>
          </cell>
          <cell r="R10">
            <v>3.4579523912488624E+16</v>
          </cell>
          <cell r="S10">
            <v>3.7856931514590408E+16</v>
          </cell>
          <cell r="T10">
            <v>4.1371261008784488E+16</v>
          </cell>
          <cell r="U10">
            <v>4.165546566119368E+16</v>
          </cell>
        </row>
        <row r="11">
          <cell r="E11">
            <v>1.370545247692824E+16</v>
          </cell>
          <cell r="F11">
            <v>1.539208041738368E+16</v>
          </cell>
          <cell r="G11">
            <v>1.5951349804553032E+16</v>
          </cell>
          <cell r="H11">
            <v>1.6509275668146112E+16</v>
          </cell>
          <cell r="I11">
            <v>1.8079532873003256E+16</v>
          </cell>
          <cell r="J11">
            <v>1.7247204205120884E+16</v>
          </cell>
          <cell r="K11">
            <v>1.7807036784696496E+16</v>
          </cell>
          <cell r="L11">
            <v>1.7277607314596168E+16</v>
          </cell>
          <cell r="M11">
            <v>1.5234883412828498E+16</v>
          </cell>
          <cell r="N11">
            <v>1.5739255773730024E+16</v>
          </cell>
          <cell r="O11">
            <v>1.6333412130521906E+16</v>
          </cell>
          <cell r="P11">
            <v>1.736498966310886E+16</v>
          </cell>
          <cell r="Q11">
            <v>1.745605047462841E+16</v>
          </cell>
          <cell r="R11">
            <v>1.9020027815371884E+16</v>
          </cell>
          <cell r="S11">
            <v>1.9336396599506644E+16</v>
          </cell>
          <cell r="T11">
            <v>2.0669387513969576E+16</v>
          </cell>
          <cell r="U11">
            <v>2.0374794300220204E+16</v>
          </cell>
        </row>
        <row r="12">
          <cell r="E12">
            <v>1.3728755449698798E+16</v>
          </cell>
          <cell r="F12">
            <v>1.5800800104828322E+16</v>
          </cell>
          <cell r="G12">
            <v>1.6588946430935398E+16</v>
          </cell>
          <cell r="H12">
            <v>1.8669188307614832E+16</v>
          </cell>
          <cell r="I12">
            <v>2.0486828587531836E+16</v>
          </cell>
          <cell r="J12">
            <v>1.851182167076008E+16</v>
          </cell>
          <cell r="K12">
            <v>1.9799803254996088E+16</v>
          </cell>
          <cell r="L12">
            <v>2.01815159609196E+16</v>
          </cell>
          <cell r="M12">
            <v>1.8789381124740088E+16</v>
          </cell>
          <cell r="N12">
            <v>1.7491072657684502E+16</v>
          </cell>
          <cell r="O12">
            <v>1.8524098614868988E+16</v>
          </cell>
          <cell r="P12">
            <v>1.8850984531346668E+16</v>
          </cell>
          <cell r="Q12">
            <v>1.7574168205555606E+16</v>
          </cell>
          <cell r="R12">
            <v>1.9354347433566432E+16</v>
          </cell>
          <cell r="S12">
            <v>2.08203956886387E+16</v>
          </cell>
          <cell r="T12">
            <v>2.2040404409316264E+16</v>
          </cell>
          <cell r="U12">
            <v>2.2388939944571848E+16</v>
          </cell>
        </row>
        <row r="13">
          <cell r="E13">
            <v>1.8377128993631308E+16</v>
          </cell>
          <cell r="F13">
            <v>2.2466877969350432E+16</v>
          </cell>
          <cell r="G13">
            <v>2.2425509908054084E+16</v>
          </cell>
          <cell r="H13">
            <v>2.3108707800653672E+16</v>
          </cell>
          <cell r="I13">
            <v>2.39033032226189E+16</v>
          </cell>
          <cell r="J13">
            <v>2.4963148645508988E+16</v>
          </cell>
          <cell r="K13">
            <v>2.3600608970647192E+16</v>
          </cell>
          <cell r="L13">
            <v>2.7337638733209736E+16</v>
          </cell>
          <cell r="M13">
            <v>3.4240057076684928E+16</v>
          </cell>
          <cell r="N13">
            <v>3.3983779570363956E+16</v>
          </cell>
          <cell r="O13">
            <v>3.504502899901288E+16</v>
          </cell>
          <cell r="P13">
            <v>2.83136965960639E+16</v>
          </cell>
          <cell r="Q13">
            <v>2.7261921263133144E+16</v>
          </cell>
          <cell r="R13">
            <v>2.9938762096757948E+16</v>
          </cell>
          <cell r="S13">
            <v>3.3408990126257992E+16</v>
          </cell>
          <cell r="T13">
            <v>3.8169542454244392E+16</v>
          </cell>
          <cell r="U13">
            <v>3.7533896237453152E+16</v>
          </cell>
        </row>
        <row r="14">
          <cell r="E14">
            <v>5299339904100096</v>
          </cell>
          <cell r="F14">
            <v>8524563164325094</v>
          </cell>
          <cell r="G14">
            <v>1.2657648992682332E+16</v>
          </cell>
          <cell r="H14">
            <v>1.5432238008387174E+16</v>
          </cell>
          <cell r="I14">
            <v>1.8446132772468932E+16</v>
          </cell>
          <cell r="J14">
            <v>1.5769137162533802E+16</v>
          </cell>
          <cell r="K14">
            <v>1.3280536770940988E+16</v>
          </cell>
          <cell r="L14">
            <v>1.4875105339505084E+16</v>
          </cell>
          <cell r="M14">
            <v>1.9263709306502488E+16</v>
          </cell>
          <cell r="N14">
            <v>1.3207834503349938E+16</v>
          </cell>
          <cell r="O14">
            <v>1.6422356218695546E+16</v>
          </cell>
          <cell r="P14">
            <v>1.4011145058628522E+16</v>
          </cell>
          <cell r="Q14">
            <v>1.0597163829457224E+16</v>
          </cell>
          <cell r="R14">
            <v>1.488394783275758E+16</v>
          </cell>
          <cell r="S14">
            <v>1.8679909829005804E+16</v>
          </cell>
          <cell r="T14">
            <v>2.2468177728841972E+16</v>
          </cell>
          <cell r="U14">
            <v>1.945703073560036E+16</v>
          </cell>
        </row>
        <row r="15">
          <cell r="E15">
            <v>6.0416753427993824E+16</v>
          </cell>
          <cell r="F15">
            <v>7.1310620835609848E+16</v>
          </cell>
          <cell r="G15">
            <v>7.3855664192884112E+16</v>
          </cell>
          <cell r="H15">
            <v>7.7155816045620944E+16</v>
          </cell>
          <cell r="I15">
            <v>8.9133568965373216E+16</v>
          </cell>
          <cell r="J15">
            <v>8.6893567467305424E+16</v>
          </cell>
          <cell r="K15">
            <v>8.31707545010764E+16</v>
          </cell>
          <cell r="L15">
            <v>9.2324578291379616E+16</v>
          </cell>
          <cell r="M15">
            <v>8.6838010791689024E+16</v>
          </cell>
          <cell r="N15">
            <v>7.987511084277088E+16</v>
          </cell>
          <cell r="O15">
            <v>8.9080738850870752E+16</v>
          </cell>
          <cell r="P15">
            <v>8.1715119041886608E+16</v>
          </cell>
          <cell r="Q15">
            <v>7.6713987889793152E+16</v>
          </cell>
          <cell r="R15">
            <v>8.3259420031517312E+16</v>
          </cell>
          <cell r="S15">
            <v>9.5146481856623024E+16</v>
          </cell>
          <cell r="T15">
            <v>1.073766607783131E+17</v>
          </cell>
          <cell r="U15">
            <v>1.1089445919171309E+17</v>
          </cell>
        </row>
        <row r="16">
          <cell r="E16">
            <v>1.86842596013686E+16</v>
          </cell>
          <cell r="F16">
            <v>2.0569758658140112E+16</v>
          </cell>
          <cell r="G16">
            <v>2.4599612487932888E+16</v>
          </cell>
          <cell r="H16">
            <v>3.0822805939052588E+16</v>
          </cell>
          <cell r="I16">
            <v>3.41045683555206E+16</v>
          </cell>
          <cell r="J16">
            <v>2.959723972069906E+16</v>
          </cell>
          <cell r="K16">
            <v>3.1569702955093956E+16</v>
          </cell>
          <cell r="L16">
            <v>3.6112945119009576E+16</v>
          </cell>
          <cell r="M16">
            <v>3.436376403266218E+16</v>
          </cell>
          <cell r="N16">
            <v>4.3217962012075384E+16</v>
          </cell>
          <cell r="O16">
            <v>4.2887667110852792E+16</v>
          </cell>
          <cell r="P16">
            <v>3.9901709259579672E+16</v>
          </cell>
          <cell r="Q16">
            <v>3.8211427643802416E+16</v>
          </cell>
          <cell r="R16">
            <v>4.3266632817237168E+16</v>
          </cell>
          <cell r="S16">
            <v>4.9793107881162616E+16</v>
          </cell>
          <cell r="T16">
            <v>5.6881931963896456E+16</v>
          </cell>
          <cell r="U16">
            <v>5.7708374275030536E+16</v>
          </cell>
        </row>
        <row r="17">
          <cell r="E17">
            <v>1.3877435087800276E+16</v>
          </cell>
          <cell r="F17">
            <v>1.5852626091972082E+16</v>
          </cell>
          <cell r="G17">
            <v>1.7305733201445724E+16</v>
          </cell>
          <cell r="H17">
            <v>1.8246430062376616E+16</v>
          </cell>
          <cell r="I17">
            <v>1.8466370366495316E+16</v>
          </cell>
          <cell r="J17">
            <v>1.8313411630112356E+16</v>
          </cell>
          <cell r="K17">
            <v>1.9288518928235712E+16</v>
          </cell>
          <cell r="L17">
            <v>2.188999854098976E+16</v>
          </cell>
          <cell r="M17">
            <v>2.3617204737963944E+16</v>
          </cell>
          <cell r="N17">
            <v>2.2243487290699884E+16</v>
          </cell>
          <cell r="O17">
            <v>2.206370538332738E+16</v>
          </cell>
          <cell r="P17">
            <v>2.2885072611870012E+16</v>
          </cell>
          <cell r="Q17">
            <v>2.1360315234358512E+16</v>
          </cell>
          <cell r="R17">
            <v>2.2998587455268416E+16</v>
          </cell>
          <cell r="S17">
            <v>2.431264055075202E+16</v>
          </cell>
          <cell r="T17">
            <v>2.6008835034985488E+16</v>
          </cell>
          <cell r="U17">
            <v>2.6296963562331116E+16</v>
          </cell>
        </row>
        <row r="18">
          <cell r="E18">
            <v>0</v>
          </cell>
          <cell r="F18">
            <v>6763211551704361</v>
          </cell>
          <cell r="G18">
            <v>7539522197587316</v>
          </cell>
          <cell r="H18">
            <v>9116893220449832</v>
          </cell>
          <cell r="I18">
            <v>8926808697925797</v>
          </cell>
          <cell r="J18">
            <v>8470028218676917</v>
          </cell>
          <cell r="K18">
            <v>8858319996038624</v>
          </cell>
          <cell r="L18">
            <v>7939027258431246</v>
          </cell>
          <cell r="M18">
            <v>7755096433545740</v>
          </cell>
          <cell r="N18">
            <v>7644626435674125</v>
          </cell>
          <cell r="O18">
            <v>8025714672041952</v>
          </cell>
          <cell r="P18">
            <v>7780836417744277</v>
          </cell>
          <cell r="Q18">
            <v>7411244466727188</v>
          </cell>
          <cell r="R18">
            <v>8124708763250362</v>
          </cell>
          <cell r="S18">
            <v>8646030069914118</v>
          </cell>
          <cell r="T18">
            <v>9091350663368922</v>
          </cell>
          <cell r="U18">
            <v>8916515300004034</v>
          </cell>
        </row>
        <row r="19">
          <cell r="E19">
            <v>4.7338363054758944E+16</v>
          </cell>
          <cell r="F19">
            <v>4.4313094176799128E+16</v>
          </cell>
          <cell r="G19">
            <v>4.841616700319992E+16</v>
          </cell>
          <cell r="H19">
            <v>5.4392382668908648E+16</v>
          </cell>
          <cell r="I19">
            <v>5.9436734298320176E+16</v>
          </cell>
          <cell r="J19">
            <v>5.7560853454822136E+16</v>
          </cell>
          <cell r="K19">
            <v>6.347674894376432E+16</v>
          </cell>
          <cell r="L19">
            <v>6.952665709238132E+16</v>
          </cell>
          <cell r="M19">
            <v>6.9693560992504288E+16</v>
          </cell>
          <cell r="N19">
            <v>6.7453104262986208E+16</v>
          </cell>
          <cell r="O19">
            <v>7.0565712371608552E+16</v>
          </cell>
          <cell r="P19">
            <v>7.4719580335826288E+16</v>
          </cell>
          <cell r="Q19">
            <v>7.4236522659641264E+16</v>
          </cell>
          <cell r="R19">
            <v>7.7719615719520432E+16</v>
          </cell>
          <cell r="S19">
            <v>8.3512835978914224E+16</v>
          </cell>
          <cell r="T19">
            <v>9.0883360894494784E+16</v>
          </cell>
          <cell r="U19">
            <v>9.3130431536037696E+16</v>
          </cell>
        </row>
        <row r="20">
          <cell r="E20">
            <v>0</v>
          </cell>
          <cell r="F20">
            <v>3740958408319637.5</v>
          </cell>
          <cell r="G20">
            <v>4575428440320759</v>
          </cell>
          <cell r="H20">
            <v>5328280936893996</v>
          </cell>
          <cell r="I20">
            <v>6113104399429531</v>
          </cell>
          <cell r="J20">
            <v>5924959724501261</v>
          </cell>
          <cell r="K20">
            <v>6444868670195232</v>
          </cell>
          <cell r="L20">
            <v>5709980410913897</v>
          </cell>
          <cell r="M20">
            <v>5857022795625797</v>
          </cell>
          <cell r="N20">
            <v>6061107335388407</v>
          </cell>
          <cell r="O20">
            <v>6190504090772402</v>
          </cell>
          <cell r="P20">
            <v>6539041192841418</v>
          </cell>
          <cell r="Q20">
            <v>6996842263519488</v>
          </cell>
          <cell r="R20">
            <v>7580503373254104</v>
          </cell>
          <cell r="S20">
            <v>8283402539648935</v>
          </cell>
          <cell r="T20">
            <v>8746415320018396</v>
          </cell>
          <cell r="U20">
            <v>8405182053418912</v>
          </cell>
        </row>
        <row r="21">
          <cell r="E21">
            <v>1.081720236280503E+17</v>
          </cell>
          <cell r="F21">
            <v>1.3361540322398677E+17</v>
          </cell>
          <cell r="G21">
            <v>1.6007188534528192E+17</v>
          </cell>
          <cell r="H21">
            <v>1.7154861947145789E+17</v>
          </cell>
          <cell r="I21">
            <v>1.8839307576024368E+17</v>
          </cell>
          <cell r="J21">
            <v>1.5835696648957546E+17</v>
          </cell>
          <cell r="K21">
            <v>1.308534844392384E+17</v>
          </cell>
          <cell r="L21">
            <v>1.5827630936725907E+17</v>
          </cell>
          <cell r="M21">
            <v>3.1012255078676595E+17</v>
          </cell>
          <cell r="N21">
            <v>2.8771891365997613E+17</v>
          </cell>
          <cell r="O21">
            <v>2.6370238109208762E+17</v>
          </cell>
          <cell r="P21">
            <v>2.1712130068452326E+17</v>
          </cell>
          <cell r="Q21">
            <v>1.4697794951638666E+17</v>
          </cell>
          <cell r="R21">
            <v>1.9040993066030346E+17</v>
          </cell>
          <cell r="S21">
            <v>2.3836563666831802E+17</v>
          </cell>
          <cell r="T21">
            <v>3.0338147998525946E+17</v>
          </cell>
          <cell r="U21">
            <v>2.6753777129804288E+17</v>
          </cell>
        </row>
        <row r="22">
          <cell r="E22">
            <v>3.6985070718407536E+16</v>
          </cell>
          <cell r="F22">
            <v>4.7471060716668104E+16</v>
          </cell>
          <cell r="G22">
            <v>5.5448713231457424E+16</v>
          </cell>
          <cell r="H22">
            <v>5.4618899354336752E+16</v>
          </cell>
          <cell r="I22">
            <v>4.6133555540127968E+16</v>
          </cell>
          <cell r="J22">
            <v>3.5313197883209364E+16</v>
          </cell>
          <cell r="K22">
            <v>2.7221004457123792E+16</v>
          </cell>
          <cell r="L22">
            <v>3.3049420521136112E+16</v>
          </cell>
          <cell r="M22">
            <v>4.5942196765854168E+16</v>
          </cell>
          <cell r="N22">
            <v>3.9299899713647784E+16</v>
          </cell>
          <cell r="O22">
            <v>4.0985108422666768E+16</v>
          </cell>
          <cell r="P22">
            <v>3.9118793634394144E+16</v>
          </cell>
          <cell r="Q22">
            <v>2.47346335431529E+16</v>
          </cell>
          <cell r="R22">
            <v>2.8904351240940696E+16</v>
          </cell>
          <cell r="S22">
            <v>3.5307880410433412E+16</v>
          </cell>
          <cell r="T22">
            <v>4.4895369760610896E+16</v>
          </cell>
          <cell r="U22">
            <v>3.855979541198024E+16</v>
          </cell>
        </row>
        <row r="23">
          <cell r="E23">
            <v>9587022410326846</v>
          </cell>
          <cell r="F23">
            <v>1.0332197133205842E+16</v>
          </cell>
          <cell r="G23">
            <v>1.1033542594368822E+16</v>
          </cell>
          <cell r="H23">
            <v>1.2487438226610028E+16</v>
          </cell>
          <cell r="I23">
            <v>1.3215287886632958E+16</v>
          </cell>
          <cell r="J23">
            <v>1.1821852512298568E+16</v>
          </cell>
          <cell r="K23">
            <v>1.2636366539338742E+16</v>
          </cell>
          <cell r="L23">
            <v>1.3143341060696236E+16</v>
          </cell>
          <cell r="M23">
            <v>1.3178798562843898E+16</v>
          </cell>
          <cell r="N23">
            <v>1.237785342628741E+16</v>
          </cell>
          <cell r="O23">
            <v>1.2402385872461094E+16</v>
          </cell>
          <cell r="P23">
            <v>1.2597371569596346E+16</v>
          </cell>
          <cell r="Q23">
            <v>1.2787873816150742E+16</v>
          </cell>
          <cell r="R23">
            <v>1.4694195194441098E+16</v>
          </cell>
          <cell r="S23">
            <v>1.5249763239378986E+16</v>
          </cell>
          <cell r="T23">
            <v>1.5711243501073524E+16</v>
          </cell>
          <cell r="U23">
            <v>1.5524790909937886E+16</v>
          </cell>
        </row>
        <row r="24">
          <cell r="E24">
            <v>1.2690004708710214E+16</v>
          </cell>
          <cell r="F24">
            <v>1.3402340666713316E+16</v>
          </cell>
          <cell r="G24">
            <v>1.4803693272848506E+16</v>
          </cell>
          <cell r="H24">
            <v>1.6738610299536266E+16</v>
          </cell>
          <cell r="I24">
            <v>1.6599820968823252E+16</v>
          </cell>
          <cell r="J24">
            <v>1.4729210147111962E+16</v>
          </cell>
          <cell r="K24">
            <v>1.5322656299799738E+16</v>
          </cell>
          <cell r="L24">
            <v>1.7618028861810562E+16</v>
          </cell>
          <cell r="M24">
            <v>1.80991074116337E+16</v>
          </cell>
          <cell r="N24">
            <v>1.7916247729510574E+16</v>
          </cell>
          <cell r="O24">
            <v>1.7917491750162666E+16</v>
          </cell>
          <cell r="P24">
            <v>1.653176538308464E+16</v>
          </cell>
          <cell r="Q24">
            <v>1.6716339545048142E+16</v>
          </cell>
          <cell r="R24">
            <v>1.7686227622680756E+16</v>
          </cell>
          <cell r="S24">
            <v>1.8611727672841152E+16</v>
          </cell>
          <cell r="T24">
            <v>1.9412653134702284E+16</v>
          </cell>
          <cell r="U24">
            <v>1.854618582963826E+16</v>
          </cell>
        </row>
        <row r="25">
          <cell r="E25">
            <v>1.9961939872626972E+16</v>
          </cell>
          <cell r="F25">
            <v>2.2132798453394612E+16</v>
          </cell>
          <cell r="G25">
            <v>2.2901248359741692E+16</v>
          </cell>
          <cell r="H25">
            <v>2.6571105506541704E+16</v>
          </cell>
          <cell r="I25">
            <v>2.7773322184866948E+16</v>
          </cell>
          <cell r="J25">
            <v>2.58810372564637E+16</v>
          </cell>
          <cell r="K25">
            <v>2.6055030795000576E+16</v>
          </cell>
          <cell r="L25">
            <v>2.7678033034763456E+16</v>
          </cell>
          <cell r="M25">
            <v>2.6542653095080608E+16</v>
          </cell>
          <cell r="N25">
            <v>2.5891921688651196E+16</v>
          </cell>
          <cell r="O25">
            <v>2.729918224388678E+16</v>
          </cell>
          <cell r="P25">
            <v>2.7099342405504608E+16</v>
          </cell>
          <cell r="Q25">
            <v>2.6017484814363588E+16</v>
          </cell>
          <cell r="R25">
            <v>2.754496805305612E+16</v>
          </cell>
          <cell r="S25">
            <v>3.1103115682953688E+16</v>
          </cell>
          <cell r="T25">
            <v>3.4553031059679916E+16</v>
          </cell>
          <cell r="U25">
            <v>3.4610157623391296E+16</v>
          </cell>
        </row>
        <row r="26">
          <cell r="E26">
            <v>3.2297128974517088E+16</v>
          </cell>
          <cell r="F26">
            <v>3.4020262148802712E+16</v>
          </cell>
          <cell r="G26">
            <v>3.7732673297526368E+16</v>
          </cell>
          <cell r="H26">
            <v>3.9627872751742016E+16</v>
          </cell>
          <cell r="I26">
            <v>4.4760989172251224E+16</v>
          </cell>
          <cell r="J26">
            <v>4.5888897699015688E+16</v>
          </cell>
          <cell r="K26">
            <v>4.7083632563645936E+16</v>
          </cell>
          <cell r="L26">
            <v>4.8234998191549656E+16</v>
          </cell>
          <cell r="M26">
            <v>4.2339669723611296E+16</v>
          </cell>
          <cell r="N26">
            <v>4.3756211956186416E+16</v>
          </cell>
          <cell r="O26">
            <v>4.7369423800219792E+16</v>
          </cell>
          <cell r="P26">
            <v>4.6473973914554184E+16</v>
          </cell>
          <cell r="Q26">
            <v>4.7018387862016528E+16</v>
          </cell>
          <cell r="R26">
            <v>5.2284697777428856E+16</v>
          </cell>
          <cell r="S26">
            <v>5.5797239035987352E+16</v>
          </cell>
          <cell r="T26">
            <v>6.1102746502672488E+16</v>
          </cell>
          <cell r="U26">
            <v>6.128005574461764E+16</v>
          </cell>
        </row>
        <row r="27">
          <cell r="E27">
            <v>1.177899713435807E+16</v>
          </cell>
          <cell r="F27">
            <v>1.2583494986420934E+16</v>
          </cell>
          <cell r="G27">
            <v>1.4156358016079012E+16</v>
          </cell>
          <cell r="H27">
            <v>1.566757687419511E+16</v>
          </cell>
          <cell r="I27">
            <v>1.6443774498026764E+16</v>
          </cell>
          <cell r="J27">
            <v>1.7987483624879138E+16</v>
          </cell>
          <cell r="K27">
            <v>1.8324509656486688E+16</v>
          </cell>
          <cell r="L27">
            <v>1.8454617414547896E+16</v>
          </cell>
          <cell r="M27">
            <v>1.8943524069075856E+16</v>
          </cell>
          <cell r="N27">
            <v>1.9876350080809316E+16</v>
          </cell>
          <cell r="O27">
            <v>2.125836025906208E+16</v>
          </cell>
          <cell r="P27">
            <v>2.2160724050172432E+16</v>
          </cell>
          <cell r="Q27">
            <v>2.3021748746529584E+16</v>
          </cell>
          <cell r="R27">
            <v>2.4769987694260264E+16</v>
          </cell>
          <cell r="S27">
            <v>2.4546076254268024E+16</v>
          </cell>
          <cell r="T27">
            <v>2.7386187483474032E+16</v>
          </cell>
          <cell r="U27">
            <v>2.748536452187648E+16</v>
          </cell>
        </row>
        <row r="28">
          <cell r="E28">
            <v>9992974263081788</v>
          </cell>
          <cell r="F28">
            <v>1.1166190879152146E+16</v>
          </cell>
          <cell r="G28">
            <v>1.1742551688468108E+16</v>
          </cell>
          <cell r="H28">
            <v>1.2497120025746274E+16</v>
          </cell>
          <cell r="I28">
            <v>1.3366394415106068E+16</v>
          </cell>
          <cell r="J28">
            <v>1.2411268938934298E+16</v>
          </cell>
          <cell r="K28">
            <v>1.2237198429918906E+16</v>
          </cell>
          <cell r="L28">
            <v>1.296775639481205E+16</v>
          </cell>
          <cell r="M28">
            <v>1.337262772382214E+16</v>
          </cell>
          <cell r="N28">
            <v>1.307659447643737E+16</v>
          </cell>
          <cell r="O28">
            <v>1.3954388295598384E+16</v>
          </cell>
          <cell r="P28">
            <v>1.3494634893316762E+16</v>
          </cell>
          <cell r="Q28">
            <v>1.4089093243905524E+16</v>
          </cell>
          <cell r="R28">
            <v>1.5802996041367662E+16</v>
          </cell>
          <cell r="S28">
            <v>1.604978059208709E+16</v>
          </cell>
          <cell r="T28">
            <v>1.7964740235046268E+16</v>
          </cell>
          <cell r="U28">
            <v>1.851188145589374E+16</v>
          </cell>
        </row>
        <row r="29">
          <cell r="E29">
            <v>6762786914150154</v>
          </cell>
          <cell r="F29">
            <v>8573116831843697</v>
          </cell>
          <cell r="G29">
            <v>9038840891071072</v>
          </cell>
          <cell r="H29">
            <v>1.0134428890841258E+16</v>
          </cell>
          <cell r="I29">
            <v>1.07886913928778E+16</v>
          </cell>
          <cell r="J29">
            <v>1.031573975500336E+16</v>
          </cell>
          <cell r="K29">
            <v>1.0645474238525794E+16</v>
          </cell>
          <cell r="L29">
            <v>1.2305921108521484E+16</v>
          </cell>
          <cell r="M29">
            <v>1.209219196927726E+16</v>
          </cell>
          <cell r="N29">
            <v>1.2032031225590146E+16</v>
          </cell>
          <cell r="O29">
            <v>1.1984426739709764E+16</v>
          </cell>
          <cell r="P29">
            <v>1.1294067377422904E+16</v>
          </cell>
          <cell r="Q29">
            <v>1.1631614646700548E+16</v>
          </cell>
          <cell r="R29">
            <v>1.4538516317263126E+16</v>
          </cell>
          <cell r="S29">
            <v>1.4577772687660032E+16</v>
          </cell>
          <cell r="T29">
            <v>1.6232981283393502E+16</v>
          </cell>
          <cell r="U29">
            <v>1.6618552466387744E+16</v>
          </cell>
        </row>
        <row r="30">
          <cell r="E30">
            <v>1.4884375576572682E+16</v>
          </cell>
          <cell r="F30">
            <v>1.6329126080443278E+16</v>
          </cell>
          <cell r="G30">
            <v>1.86196717063834E+16</v>
          </cell>
          <cell r="H30">
            <v>1.9308499139081692E+16</v>
          </cell>
          <cell r="I30">
            <v>1.9938848622701056E+16</v>
          </cell>
          <cell r="J30">
            <v>1.9123370924980364E+16</v>
          </cell>
          <cell r="K30">
            <v>2.0097442163892864E+16</v>
          </cell>
          <cell r="L30">
            <v>2.4867925224763664E+16</v>
          </cell>
          <cell r="M30">
            <v>2.147535546126612E+16</v>
          </cell>
          <cell r="N30">
            <v>2.2012254069126736E+16</v>
          </cell>
          <cell r="O30">
            <v>1.9948336439388712E+16</v>
          </cell>
          <cell r="P30">
            <v>2.0861432579076784E+16</v>
          </cell>
          <cell r="Q30">
            <v>2.0773817918565192E+16</v>
          </cell>
          <cell r="R30">
            <v>2.0889226360848528E+16</v>
          </cell>
          <cell r="S30">
            <v>2.3109572943143348E+16</v>
          </cell>
          <cell r="T30">
            <v>2.5039562626343004E+16</v>
          </cell>
          <cell r="U30">
            <v>2.3830546494803816E+16</v>
          </cell>
        </row>
        <row r="31">
          <cell r="E31">
            <v>2.3106031643451056E+17</v>
          </cell>
          <cell r="F31">
            <v>2.5593530454876496E+17</v>
          </cell>
          <cell r="G31">
            <v>2.7557893226030627E+17</v>
          </cell>
          <cell r="H31">
            <v>3.0016084319165478E+17</v>
          </cell>
          <cell r="I31">
            <v>3.3731586405027213E+17</v>
          </cell>
          <cell r="J31">
            <v>3.4834131699856666E+17</v>
          </cell>
          <cell r="K31">
            <v>3.626681938841193E+17</v>
          </cell>
          <cell r="L31">
            <v>3.7741179478713587E+17</v>
          </cell>
          <cell r="M31">
            <v>3.1243946334244371E+17</v>
          </cell>
          <cell r="N31">
            <v>3.1651799051129382E+17</v>
          </cell>
          <cell r="O31">
            <v>3.280306925685255E+17</v>
          </cell>
          <cell r="P31">
            <v>3.2073099721876058E+17</v>
          </cell>
          <cell r="Q31">
            <v>3.0469159317088806E+17</v>
          </cell>
          <cell r="R31">
            <v>3.4275753413195936E+17</v>
          </cell>
          <cell r="S31">
            <v>3.7365585136129312E+17</v>
          </cell>
          <cell r="T31">
            <v>3.9266007937065216E+17</v>
          </cell>
          <cell r="U31">
            <v>3.923092415709577E+17</v>
          </cell>
        </row>
        <row r="32">
          <cell r="E32">
            <v>1.1834601199729272E+16</v>
          </cell>
          <cell r="F32">
            <v>1.249232033677252E+16</v>
          </cell>
          <cell r="G32">
            <v>1.541863876681303E+16</v>
          </cell>
          <cell r="H32">
            <v>1.8305825420673412E+16</v>
          </cell>
          <cell r="I32">
            <v>2.0200352997452728E+16</v>
          </cell>
          <cell r="J32">
            <v>2.0364580431235184E+16</v>
          </cell>
          <cell r="K32">
            <v>2.1191502075672484E+16</v>
          </cell>
          <cell r="L32">
            <v>2.675848865420582E+16</v>
          </cell>
          <cell r="M32">
            <v>2.6810279928612936E+16</v>
          </cell>
          <cell r="N32">
            <v>2.8334121862692892E+16</v>
          </cell>
          <cell r="O32">
            <v>2.7656897890335272E+16</v>
          </cell>
          <cell r="P32">
            <v>2.7867146346073152E+16</v>
          </cell>
          <cell r="Q32">
            <v>2.5255007894535104E+16</v>
          </cell>
          <cell r="R32">
            <v>2.6590375997755076E+16</v>
          </cell>
          <cell r="S32">
            <v>2.8761167658863948E+16</v>
          </cell>
          <cell r="T32">
            <v>3.265470660983026E+16</v>
          </cell>
          <cell r="U32">
            <v>3.3190556400855492E+16</v>
          </cell>
        </row>
        <row r="33">
          <cell r="E33">
            <v>7458781312119614</v>
          </cell>
          <cell r="F33">
            <v>8700513016081644</v>
          </cell>
          <cell r="G33">
            <v>1.026925636518726E+16</v>
          </cell>
          <cell r="H33">
            <v>1.1614060218697412E+16</v>
          </cell>
          <cell r="I33">
            <v>1.1491535011173456E+16</v>
          </cell>
          <cell r="J33">
            <v>1.1024190869769098E+16</v>
          </cell>
          <cell r="K33">
            <v>1.1403690265809784E+16</v>
          </cell>
          <cell r="L33">
            <v>1.214832427273417E+16</v>
          </cell>
          <cell r="M33">
            <v>1.2206753375435382E+16</v>
          </cell>
          <cell r="N33">
            <v>1.2727330869979562E+16</v>
          </cell>
          <cell r="O33">
            <v>1.2806344081133198E+16</v>
          </cell>
          <cell r="P33">
            <v>1.253130862122267E+16</v>
          </cell>
          <cell r="Q33">
            <v>1.3598935202418304E+16</v>
          </cell>
          <cell r="R33">
            <v>1.5133020001643662E+16</v>
          </cell>
          <cell r="S33">
            <v>1.6709580267350838E+16</v>
          </cell>
          <cell r="T33">
            <v>1.8569692998423148E+16</v>
          </cell>
          <cell r="U33">
            <v>1.8819294817101268E+16</v>
          </cell>
        </row>
      </sheetData>
      <sheetData sheetId="5"/>
      <sheetData sheetId="6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A2" t="str">
            <v>Iran</v>
          </cell>
          <cell r="B2">
            <v>554508344273.98962</v>
          </cell>
          <cell r="C2">
            <v>577676143542.14819</v>
          </cell>
          <cell r="D2">
            <v>593553959328.57837</v>
          </cell>
          <cell r="E2">
            <v>623001296187.88599</v>
          </cell>
          <cell r="F2">
            <v>622032573516.34033</v>
          </cell>
          <cell r="G2">
            <v>632765125290.13708</v>
          </cell>
          <cell r="H2">
            <v>667183449404.05066</v>
          </cell>
          <cell r="I2">
            <v>709531591945.95081</v>
          </cell>
          <cell r="J2">
            <v>683283776526.64978</v>
          </cell>
          <cell r="K2">
            <v>662887746302.34558</v>
          </cell>
          <cell r="L2">
            <v>650421775072.32544</v>
          </cell>
          <cell r="M2">
            <v>506103415930.53558</v>
          </cell>
          <cell r="N2">
            <v>240966187317.97244</v>
          </cell>
          <cell r="O2">
            <v>202090881555.29611</v>
          </cell>
          <cell r="P2">
            <v>200622510898.40137</v>
          </cell>
          <cell r="Q2">
            <v>190640636482.08383</v>
          </cell>
          <cell r="R2">
            <v>205658049085.93369</v>
          </cell>
          <cell r="S2">
            <v>192843098869.6279</v>
          </cell>
          <cell r="T2">
            <v>72143809653.559525</v>
          </cell>
          <cell r="U2">
            <v>54519813941.82917</v>
          </cell>
        </row>
      </sheetData>
      <sheetData sheetId="7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A2" t="str">
            <v>Iran</v>
          </cell>
          <cell r="D2">
            <v>596015291404.20581</v>
          </cell>
          <cell r="E2">
            <v>626085461020.49927</v>
          </cell>
          <cell r="F2">
            <v>624030154897.05579</v>
          </cell>
          <cell r="G2">
            <v>634097557671.88513</v>
          </cell>
          <cell r="H2">
            <v>669432790016.50586</v>
          </cell>
          <cell r="I2">
            <v>715033613983.65771</v>
          </cell>
          <cell r="J2">
            <v>689921064098.92664</v>
          </cell>
          <cell r="K2">
            <v>666830324632.16809</v>
          </cell>
          <cell r="L2">
            <v>666904075591.61646</v>
          </cell>
          <cell r="M2">
            <v>626419553671.36536</v>
          </cell>
          <cell r="N2">
            <v>512180903370.23199</v>
          </cell>
          <cell r="O2">
            <v>302751215256.15552</v>
          </cell>
          <cell r="P2">
            <v>248240936284.97729</v>
          </cell>
          <cell r="Q2">
            <v>222356071645.31354</v>
          </cell>
          <cell r="R2">
            <v>238751770005.14267</v>
          </cell>
          <cell r="S2">
            <v>228008472513.38803</v>
          </cell>
          <cell r="T2">
            <v>178076401586.33081</v>
          </cell>
          <cell r="U2">
            <v>165762950972.3031</v>
          </cell>
        </row>
      </sheetData>
      <sheetData sheetId="8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B2">
            <v>77485994696.792282</v>
          </cell>
          <cell r="C2">
            <v>92606811600.413757</v>
          </cell>
          <cell r="D2">
            <v>119414375345.39294</v>
          </cell>
          <cell r="E2">
            <v>142891611043.4024</v>
          </cell>
          <cell r="F2">
            <v>177753617678.1777</v>
          </cell>
          <cell r="G2">
            <v>214685643004.53751</v>
          </cell>
          <cell r="H2">
            <v>258256537798.64731</v>
          </cell>
          <cell r="I2">
            <v>328376129010.4068</v>
          </cell>
          <cell r="J2">
            <v>378110631229.46625</v>
          </cell>
          <cell r="K2">
            <v>390241885761.68658</v>
          </cell>
          <cell r="L2">
            <v>458056995637.42279</v>
          </cell>
          <cell r="M2">
            <v>506103415889.82709</v>
          </cell>
          <cell r="N2">
            <v>327464286024.9502</v>
          </cell>
          <cell r="O2">
            <v>370768122890.06903</v>
          </cell>
          <cell r="P2">
            <v>382639554452.04358</v>
          </cell>
          <cell r="Q2">
            <v>353033712892.36237</v>
          </cell>
          <cell r="R2">
            <v>404850796352.22711</v>
          </cell>
          <cell r="S2">
            <v>438522663688.78461</v>
          </cell>
          <cell r="T2">
            <v>205712431315.14883</v>
          </cell>
          <cell r="U2">
            <v>261877290029.76041</v>
          </cell>
        </row>
      </sheetData>
      <sheetData sheetId="9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A2" t="str">
            <v>Iran</v>
          </cell>
          <cell r="B2">
            <v>77485994696.792282</v>
          </cell>
          <cell r="C2">
            <v>92606811600.413757</v>
          </cell>
          <cell r="D2">
            <v>119414375345.39294</v>
          </cell>
          <cell r="E2">
            <v>142891611043.4024</v>
          </cell>
          <cell r="F2">
            <v>177753617678.1777</v>
          </cell>
          <cell r="G2">
            <v>214685643004.53751</v>
          </cell>
          <cell r="H2">
            <v>258256537798.64731</v>
          </cell>
          <cell r="I2">
            <v>328376129010.4068</v>
          </cell>
          <cell r="J2">
            <v>378110631229.46625</v>
          </cell>
          <cell r="K2">
            <v>390241885761.68658</v>
          </cell>
          <cell r="L2">
            <v>458056995637.42279</v>
          </cell>
          <cell r="M2">
            <v>506103415889.82709</v>
          </cell>
          <cell r="N2">
            <v>327464286024.9502</v>
          </cell>
          <cell r="O2">
            <v>370768122890.06903</v>
          </cell>
          <cell r="P2">
            <v>382639554452.04358</v>
          </cell>
          <cell r="Q2">
            <v>353033712892.36237</v>
          </cell>
          <cell r="R2">
            <v>404850796352.22711</v>
          </cell>
          <cell r="S2">
            <v>438522663688.78461</v>
          </cell>
          <cell r="T2">
            <v>244748174340.43433</v>
          </cell>
          <cell r="U2">
            <v>262255826673.92331</v>
          </cell>
        </row>
      </sheetData>
      <sheetData sheetId="10">
        <row r="2">
          <cell r="B2">
            <v>630038622879618</v>
          </cell>
          <cell r="C2">
            <v>733908981933279</v>
          </cell>
          <cell r="D2">
            <v>954240273385035</v>
          </cell>
          <cell r="E2">
            <v>1189286878714238.2</v>
          </cell>
          <cell r="F2">
            <v>1554810893831020.5</v>
          </cell>
          <cell r="G2">
            <v>1941187584047028</v>
          </cell>
          <cell r="H2">
            <v>2382674817730320</v>
          </cell>
          <cell r="I2">
            <v>3072615439150376.5</v>
          </cell>
          <cell r="J2">
            <v>3655195472095250</v>
          </cell>
          <cell r="K2">
            <v>3894223778015870.5</v>
          </cell>
          <cell r="L2">
            <v>4855862210752319</v>
          </cell>
          <cell r="M2">
            <v>6866811146793174</v>
          </cell>
          <cell r="N2">
            <v>8533391829524177</v>
          </cell>
          <cell r="O2">
            <v>1.1804886264696908E+16</v>
          </cell>
          <cell r="P2">
            <v>1.2550960025581482E+16</v>
          </cell>
          <cell r="Q2">
            <v>1.2180016128499394E+16</v>
          </cell>
          <cell r="R2">
            <v>1.4752763019075156E+16</v>
          </cell>
          <cell r="S2">
            <v>1.7739557314202404E+16</v>
          </cell>
          <cell r="T2">
            <v>2.5373247190684776E+16</v>
          </cell>
          <cell r="U2">
            <v>3.348941342669332E+16</v>
          </cell>
        </row>
        <row r="3">
          <cell r="M3">
            <v>164224668376580.62</v>
          </cell>
          <cell r="N3">
            <v>213700198255401.5</v>
          </cell>
          <cell r="O3">
            <v>290687894031261.5</v>
          </cell>
          <cell r="P3">
            <v>340555204405714</v>
          </cell>
          <cell r="Q3">
            <v>365166719128116.19</v>
          </cell>
          <cell r="R3">
            <v>409473444528503.5</v>
          </cell>
          <cell r="S3">
            <v>494578434654504.69</v>
          </cell>
          <cell r="T3">
            <v>681862786294755.87</v>
          </cell>
          <cell r="U3">
            <v>926090829677003</v>
          </cell>
        </row>
        <row r="4">
          <cell r="B4">
            <v>6383852542129.4277</v>
          </cell>
          <cell r="C4">
            <v>7417469750215.4219</v>
          </cell>
          <cell r="D4">
            <v>9632260055404.7461</v>
          </cell>
          <cell r="E4">
            <v>12072379753651.062</v>
          </cell>
          <cell r="F4">
            <v>14736569099403.795</v>
          </cell>
          <cell r="G4">
            <v>17657858902133.367</v>
          </cell>
          <cell r="H4">
            <v>22171414400250.207</v>
          </cell>
          <cell r="I4">
            <v>28408018177723.988</v>
          </cell>
          <cell r="J4">
            <v>35176601459038.527</v>
          </cell>
          <cell r="K4">
            <v>39944055559145.398</v>
          </cell>
          <cell r="L4">
            <v>47350340894562.703</v>
          </cell>
          <cell r="M4">
            <v>55805863077490.648</v>
          </cell>
          <cell r="N4">
            <v>74972469523161.672</v>
          </cell>
          <cell r="O4">
            <v>106871272950858.03</v>
          </cell>
          <cell r="P4">
            <v>124437125930233.86</v>
          </cell>
          <cell r="Q4">
            <v>130982236636522.84</v>
          </cell>
          <cell r="R4">
            <v>147264281710854.5</v>
          </cell>
          <cell r="S4">
            <v>174444926668988.03</v>
          </cell>
          <cell r="T4">
            <v>239608514902885.37</v>
          </cell>
          <cell r="U4">
            <v>323367516997839.31</v>
          </cell>
        </row>
        <row r="5">
          <cell r="B5">
            <v>24921275575730.07</v>
          </cell>
          <cell r="C5">
            <v>29028588929792.773</v>
          </cell>
          <cell r="D5">
            <v>37538795310300.078</v>
          </cell>
          <cell r="E5">
            <v>44664528087398.5</v>
          </cell>
          <cell r="F5">
            <v>58239069411384.211</v>
          </cell>
          <cell r="G5">
            <v>68257880749060.852</v>
          </cell>
          <cell r="H5">
            <v>83248269595180.516</v>
          </cell>
          <cell r="I5">
            <v>107311971057067.28</v>
          </cell>
          <cell r="J5">
            <v>127122221996309.66</v>
          </cell>
          <cell r="K5">
            <v>139874024341460.73</v>
          </cell>
          <cell r="L5">
            <v>161139732299512.78</v>
          </cell>
          <cell r="M5">
            <v>204264776126622.75</v>
          </cell>
          <cell r="N5">
            <v>265799753782207.25</v>
          </cell>
          <cell r="O5">
            <v>356197179797145.56</v>
          </cell>
          <cell r="P5">
            <v>399069333638681.69</v>
          </cell>
          <cell r="Q5">
            <v>440684492339607.62</v>
          </cell>
          <cell r="R5">
            <v>518494728167828.87</v>
          </cell>
          <cell r="S5">
            <v>609630282011966.25</v>
          </cell>
          <cell r="T5">
            <v>851075745030927.87</v>
          </cell>
          <cell r="U5">
            <v>1155745764900019.2</v>
          </cell>
        </row>
        <row r="6">
          <cell r="B6">
            <v>13961453152864.877</v>
          </cell>
          <cell r="C6">
            <v>15873455246497.834</v>
          </cell>
          <cell r="D6">
            <v>19919393626810.637</v>
          </cell>
          <cell r="E6">
            <v>24362996058150.508</v>
          </cell>
          <cell r="F6">
            <v>29515839129042.391</v>
          </cell>
          <cell r="G6">
            <v>37325064577801.812</v>
          </cell>
          <cell r="H6">
            <v>46949299602846.859</v>
          </cell>
          <cell r="I6">
            <v>55841982469141.562</v>
          </cell>
          <cell r="J6">
            <v>68397116821516.187</v>
          </cell>
          <cell r="K6">
            <v>84500406408735.984</v>
          </cell>
          <cell r="L6">
            <v>94081585256839.422</v>
          </cell>
          <cell r="M6">
            <v>126842728544485.16</v>
          </cell>
          <cell r="N6">
            <v>150865819223584.06</v>
          </cell>
          <cell r="O6">
            <v>215374836959565.56</v>
          </cell>
          <cell r="P6">
            <v>240975603856667.19</v>
          </cell>
          <cell r="Q6">
            <v>265815819899952.31</v>
          </cell>
          <cell r="R6">
            <v>311296246093357</v>
          </cell>
          <cell r="S6">
            <v>356675596121254.19</v>
          </cell>
          <cell r="T6">
            <v>488065459343538.44</v>
          </cell>
          <cell r="U6">
            <v>654822728301831.75</v>
          </cell>
        </row>
        <row r="7">
          <cell r="B7">
            <v>6544400925291.5098</v>
          </cell>
          <cell r="C7">
            <v>9118296779146.4102</v>
          </cell>
          <cell r="D7">
            <v>13034068585899.037</v>
          </cell>
          <cell r="E7">
            <v>37640239117819.641</v>
          </cell>
          <cell r="F7">
            <v>48421493069052.789</v>
          </cell>
          <cell r="G7">
            <v>41558264897291.523</v>
          </cell>
          <cell r="H7">
            <v>48100914072239.57</v>
          </cell>
          <cell r="I7">
            <v>75484163039083.047</v>
          </cell>
          <cell r="J7">
            <v>85033730483811.672</v>
          </cell>
          <cell r="K7">
            <v>84804382364002.125</v>
          </cell>
          <cell r="L7">
            <v>143237046816777.03</v>
          </cell>
          <cell r="M7">
            <v>297661436201741.62</v>
          </cell>
          <cell r="N7">
            <v>371491688914241.12</v>
          </cell>
          <cell r="O7">
            <v>689683737145995</v>
          </cell>
          <cell r="P7">
            <v>834966071907361.75</v>
          </cell>
          <cell r="Q7">
            <v>600391021755420.12</v>
          </cell>
          <cell r="R7">
            <v>848772704590110.37</v>
          </cell>
          <cell r="S7">
            <v>924637972650401.12</v>
          </cell>
          <cell r="T7">
            <v>1418233180915422.7</v>
          </cell>
          <cell r="U7">
            <v>2022806071333046</v>
          </cell>
        </row>
        <row r="8">
          <cell r="B8">
            <v>3831004395545.8628</v>
          </cell>
          <cell r="C8">
            <v>4752148761496.2471</v>
          </cell>
          <cell r="D8">
            <v>6011478102433.6562</v>
          </cell>
          <cell r="E8">
            <v>7348105200192.9287</v>
          </cell>
          <cell r="F8">
            <v>8902372160681.1543</v>
          </cell>
          <cell r="G8">
            <v>11575946392303.096</v>
          </cell>
          <cell r="H8">
            <v>14621826005171.248</v>
          </cell>
          <cell r="I8">
            <v>18709151203306.457</v>
          </cell>
          <cell r="J8">
            <v>23410333403427.512</v>
          </cell>
          <cell r="K8">
            <v>27081466305322.285</v>
          </cell>
          <cell r="L8">
            <v>32814127564566.27</v>
          </cell>
          <cell r="M8">
            <v>40037433526352.727</v>
          </cell>
          <cell r="N8">
            <v>50543959294658.453</v>
          </cell>
          <cell r="O8">
            <v>65841147415236.805</v>
          </cell>
          <cell r="P8">
            <v>71266063038225.375</v>
          </cell>
          <cell r="Q8">
            <v>84652524479901.922</v>
          </cell>
          <cell r="R8">
            <v>96693204924795.391</v>
          </cell>
          <cell r="S8">
            <v>116089372219811.84</v>
          </cell>
          <cell r="T8">
            <v>158606859084772.12</v>
          </cell>
          <cell r="U8">
            <v>212733469992250.09</v>
          </cell>
        </row>
        <row r="9">
          <cell r="B9">
            <v>25938923828880</v>
          </cell>
          <cell r="C9">
            <v>31469731287064.215</v>
          </cell>
          <cell r="D9">
            <v>42333231239668.453</v>
          </cell>
          <cell r="E9">
            <v>52487787325904.687</v>
          </cell>
          <cell r="F9">
            <v>67340907283574.43</v>
          </cell>
          <cell r="G9">
            <v>79127596768533.969</v>
          </cell>
          <cell r="H9">
            <v>99239966460423.453</v>
          </cell>
          <cell r="I9">
            <v>124488715648541.64</v>
          </cell>
          <cell r="J9">
            <v>144318783969852.22</v>
          </cell>
          <cell r="K9">
            <v>158857056228150.47</v>
          </cell>
          <cell r="L9">
            <v>202438458338230.62</v>
          </cell>
          <cell r="M9">
            <v>321118110825323.5</v>
          </cell>
          <cell r="N9">
            <v>395253651591626.87</v>
          </cell>
          <cell r="O9">
            <v>534779265748569.81</v>
          </cell>
          <cell r="P9">
            <v>594690254772669.37</v>
          </cell>
          <cell r="Q9">
            <v>598071974694687</v>
          </cell>
          <cell r="R9">
            <v>709436674879224.12</v>
          </cell>
          <cell r="S9">
            <v>828328392986327.75</v>
          </cell>
          <cell r="T9">
            <v>1146345290278487.7</v>
          </cell>
          <cell r="U9">
            <v>1565759161139593.5</v>
          </cell>
        </row>
        <row r="10">
          <cell r="B10">
            <v>15685793611110.885</v>
          </cell>
          <cell r="C10">
            <v>18493786826344.973</v>
          </cell>
          <cell r="D10">
            <v>23659549477873.273</v>
          </cell>
          <cell r="E10">
            <v>28649250053418.441</v>
          </cell>
          <cell r="F10">
            <v>34155029226877.437</v>
          </cell>
          <cell r="G10">
            <v>41453368986080.281</v>
          </cell>
          <cell r="H10">
            <v>49605950676970.469</v>
          </cell>
          <cell r="I10">
            <v>66072056376837.609</v>
          </cell>
          <cell r="J10">
            <v>81874780805098.234</v>
          </cell>
          <cell r="K10">
            <v>91283684456528.766</v>
          </cell>
          <cell r="L10">
            <v>100006376879105.91</v>
          </cell>
          <cell r="M10">
            <v>119724121959951.62</v>
          </cell>
          <cell r="N10">
            <v>153670466347488.28</v>
          </cell>
          <cell r="O10">
            <v>219727912765946.31</v>
          </cell>
          <cell r="P10">
            <v>283861988141806.62</v>
          </cell>
          <cell r="Q10">
            <v>285132907610422.87</v>
          </cell>
          <cell r="R10">
            <v>345795239124886.25</v>
          </cell>
          <cell r="S10">
            <v>406807194390429.87</v>
          </cell>
          <cell r="T10">
            <v>552357867863640.19</v>
          </cell>
          <cell r="U10">
            <v>740773970270967.62</v>
          </cell>
        </row>
        <row r="11">
          <cell r="B11">
            <v>9058311737596.5996</v>
          </cell>
          <cell r="C11">
            <v>10159063444527.502</v>
          </cell>
          <cell r="D11">
            <v>12961202418731.031</v>
          </cell>
          <cell r="E11">
            <v>16498937671178.955</v>
          </cell>
          <cell r="F11">
            <v>21181587412803.227</v>
          </cell>
          <cell r="G11">
            <v>24662134266089.684</v>
          </cell>
          <cell r="H11">
            <v>28729116353131.531</v>
          </cell>
          <cell r="I11">
            <v>37195317482431.469</v>
          </cell>
          <cell r="J11">
            <v>44539910605808.547</v>
          </cell>
          <cell r="K11">
            <v>50942978992922.68</v>
          </cell>
          <cell r="L11">
            <v>57820970383341.234</v>
          </cell>
          <cell r="M11">
            <v>64552879629623.195</v>
          </cell>
          <cell r="N11">
            <v>86415711960506.437</v>
          </cell>
          <cell r="O11">
            <v>119473918655602.62</v>
          </cell>
          <cell r="P11">
            <v>142730862838328.53</v>
          </cell>
          <cell r="Q11">
            <v>159870719992441.28</v>
          </cell>
          <cell r="R11">
            <v>190200278153718.84</v>
          </cell>
          <cell r="S11">
            <v>212837622234785.12</v>
          </cell>
          <cell r="T11">
            <v>288807844218201.56</v>
          </cell>
          <cell r="U11">
            <v>386571537780514.31</v>
          </cell>
        </row>
        <row r="12">
          <cell r="B12">
            <v>9040072067055.7031</v>
          </cell>
          <cell r="C12">
            <v>11165327653664.717</v>
          </cell>
          <cell r="D12">
            <v>14152560912327.219</v>
          </cell>
          <cell r="E12">
            <v>16588844751717.633</v>
          </cell>
          <cell r="F12">
            <v>22224199505528.824</v>
          </cell>
          <cell r="G12">
            <v>26076117563219.906</v>
          </cell>
          <cell r="H12">
            <v>32417027309040.895</v>
          </cell>
          <cell r="I12">
            <v>42141045143423.062</v>
          </cell>
          <cell r="J12">
            <v>48554974990606.031</v>
          </cell>
          <cell r="K12">
            <v>57952665183810.148</v>
          </cell>
          <cell r="L12">
            <v>68286634442577.258</v>
          </cell>
          <cell r="M12">
            <v>80570856854054.297</v>
          </cell>
          <cell r="N12">
            <v>98262405220717.641</v>
          </cell>
          <cell r="O12">
            <v>137828055039797.78</v>
          </cell>
          <cell r="P12">
            <v>163024237840091.19</v>
          </cell>
          <cell r="Q12">
            <v>166941816653088.03</v>
          </cell>
          <cell r="R12">
            <v>193543474335664.37</v>
          </cell>
          <cell r="S12">
            <v>228990873571837.56</v>
          </cell>
          <cell r="T12">
            <v>310997278962566.62</v>
          </cell>
          <cell r="U12">
            <v>418253247786729.44</v>
          </cell>
        </row>
        <row r="13">
          <cell r="B13">
            <v>11966660827386.43</v>
          </cell>
          <cell r="C13">
            <v>14828728455025.533</v>
          </cell>
          <cell r="D13">
            <v>17415112212207.631</v>
          </cell>
          <cell r="E13">
            <v>22568018302061.145</v>
          </cell>
          <cell r="F13">
            <v>31887701403097.805</v>
          </cell>
          <cell r="G13">
            <v>35717819796833.086</v>
          </cell>
          <cell r="H13">
            <v>41790841801819.594</v>
          </cell>
          <cell r="I13">
            <v>50112701905922.375</v>
          </cell>
          <cell r="J13">
            <v>65928083581489.219</v>
          </cell>
          <cell r="K13">
            <v>67343163377890.062</v>
          </cell>
          <cell r="L13">
            <v>87139149058471.469</v>
          </cell>
          <cell r="M13">
            <v>129402103653053.77</v>
          </cell>
          <cell r="N13">
            <v>168923056673061</v>
          </cell>
          <cell r="O13">
            <v>243249710768153.03</v>
          </cell>
          <cell r="P13">
            <v>230402427871551.75</v>
          </cell>
          <cell r="Q13">
            <v>255629444452870.47</v>
          </cell>
          <cell r="R13">
            <v>299387620967579.44</v>
          </cell>
          <cell r="S13">
            <v>358615025379782.06</v>
          </cell>
          <cell r="T13">
            <v>499673638633079.5</v>
          </cell>
          <cell r="U13">
            <v>662432822546497.25</v>
          </cell>
        </row>
        <row r="14">
          <cell r="B14">
            <v>3925355956163.9897</v>
          </cell>
          <cell r="C14">
            <v>4942167010986.1299</v>
          </cell>
          <cell r="D14">
            <v>4804205330749.707</v>
          </cell>
          <cell r="E14">
            <v>5984547116853.0752</v>
          </cell>
          <cell r="F14">
            <v>11365995862695.564</v>
          </cell>
          <cell r="G14">
            <v>19416944534528.547</v>
          </cell>
          <cell r="H14">
            <v>26727691503368.543</v>
          </cell>
          <cell r="I14">
            <v>38553811394687.117</v>
          </cell>
          <cell r="J14">
            <v>41601125704660.461</v>
          </cell>
          <cell r="K14">
            <v>38805322454663.773</v>
          </cell>
          <cell r="L14">
            <v>51439403176075.344</v>
          </cell>
          <cell r="M14">
            <v>91457684181290.609</v>
          </cell>
          <cell r="N14">
            <v>79657838859874.016</v>
          </cell>
          <cell r="O14">
            <v>129271292452032.7</v>
          </cell>
          <cell r="P14">
            <v>122190839397025.08</v>
          </cell>
          <cell r="Q14">
            <v>99454110424764.437</v>
          </cell>
          <cell r="R14">
            <v>148839478327575.78</v>
          </cell>
          <cell r="S14">
            <v>207425148817747.59</v>
          </cell>
          <cell r="T14">
            <v>329385334738572.62</v>
          </cell>
          <cell r="U14">
            <v>402824365646410.81</v>
          </cell>
        </row>
        <row r="15">
          <cell r="B15">
            <v>38820908715967.469</v>
          </cell>
          <cell r="C15">
            <v>44231226299362.164</v>
          </cell>
          <cell r="D15">
            <v>55806474000215.102</v>
          </cell>
          <cell r="E15">
            <v>74363943533696.281</v>
          </cell>
          <cell r="F15">
            <v>101373094284407.42</v>
          </cell>
          <cell r="G15">
            <v>119266987296707.77</v>
          </cell>
          <cell r="H15">
            <v>143122348064671.87</v>
          </cell>
          <cell r="I15">
            <v>195282258384154.16</v>
          </cell>
          <cell r="J15">
            <v>236091876991333.87</v>
          </cell>
          <cell r="K15">
            <v>245794025169923.62</v>
          </cell>
          <cell r="L15">
            <v>309593094894748.75</v>
          </cell>
          <cell r="M15">
            <v>354241458268955</v>
          </cell>
          <cell r="N15">
            <v>426960102952268.56</v>
          </cell>
          <cell r="O15">
            <v>630644550170806.5</v>
          </cell>
          <cell r="P15">
            <v>679989862551943</v>
          </cell>
          <cell r="Q15">
            <v>709475357717889.5</v>
          </cell>
          <cell r="R15">
            <v>832594200315172.75</v>
          </cell>
          <cell r="S15">
            <v>1025490978102312.7</v>
          </cell>
          <cell r="T15">
            <v>1429185531714535.7</v>
          </cell>
          <cell r="U15">
            <v>1947728160504170</v>
          </cell>
        </row>
        <row r="16">
          <cell r="B16">
            <v>20140011073270.156</v>
          </cell>
          <cell r="C16">
            <v>20178328261672.426</v>
          </cell>
          <cell r="D16">
            <v>25282466712329.645</v>
          </cell>
          <cell r="E16">
            <v>29345296583197.223</v>
          </cell>
          <cell r="F16">
            <v>37011418367676.523</v>
          </cell>
          <cell r="G16">
            <v>49258972675749.234</v>
          </cell>
          <cell r="H16">
            <v>68729645141552.312</v>
          </cell>
          <cell r="I16">
            <v>86325712591377.609</v>
          </cell>
          <cell r="J16">
            <v>88567704075791.453</v>
          </cell>
          <cell r="K16">
            <v>102826776513580.59</v>
          </cell>
          <cell r="L16">
            <v>135743455868477.14</v>
          </cell>
          <cell r="M16">
            <v>163264962874832.19</v>
          </cell>
          <cell r="N16">
            <v>255301293254116.53</v>
          </cell>
          <cell r="O16">
            <v>329623348460158.44</v>
          </cell>
          <cell r="P16">
            <v>351747386921089</v>
          </cell>
          <cell r="Q16">
            <v>364387554853376.75</v>
          </cell>
          <cell r="R16">
            <v>432666328172371.81</v>
          </cell>
          <cell r="S16">
            <v>539324580575339.56</v>
          </cell>
          <cell r="T16">
            <v>751379262748959</v>
          </cell>
          <cell r="U16">
            <v>1023114350340981</v>
          </cell>
        </row>
        <row r="17">
          <cell r="B17">
            <v>8750149253585.7207</v>
          </cell>
          <cell r="C17">
            <v>10641405320762.756</v>
          </cell>
          <cell r="D17">
            <v>13693945430020.225</v>
          </cell>
          <cell r="E17">
            <v>17445890302054.801</v>
          </cell>
          <cell r="F17">
            <v>22851535700241.297</v>
          </cell>
          <cell r="G17">
            <v>27786726296071.477</v>
          </cell>
          <cell r="H17">
            <v>33640496374790.758</v>
          </cell>
          <cell r="I17">
            <v>42585952024603.172</v>
          </cell>
          <cell r="J17">
            <v>53549257077755.937</v>
          </cell>
          <cell r="K17">
            <v>63132022481861.391</v>
          </cell>
          <cell r="L17">
            <v>81370927823446.859</v>
          </cell>
          <cell r="M17">
            <v>104654993014212.16</v>
          </cell>
          <cell r="N17">
            <v>125158231352879.36</v>
          </cell>
          <cell r="O17">
            <v>162373246503368.22</v>
          </cell>
          <cell r="P17">
            <v>193024597823888.41</v>
          </cell>
          <cell r="Q17">
            <v>198794933893368.22</v>
          </cell>
          <cell r="R17">
            <v>229985874552684.16</v>
          </cell>
          <cell r="S17">
            <v>269754442131503.41</v>
          </cell>
          <cell r="T17">
            <v>367840764603189</v>
          </cell>
          <cell r="U17">
            <v>491121373541624.44</v>
          </cell>
        </row>
        <row r="18">
          <cell r="F18">
            <v>9424741318968.1953</v>
          </cell>
          <cell r="G18">
            <v>11708086190570.459</v>
          </cell>
          <cell r="H18">
            <v>15924571817867.854</v>
          </cell>
          <cell r="I18">
            <v>18775427100849.238</v>
          </cell>
          <cell r="J18">
            <v>22744807764832.988</v>
          </cell>
          <cell r="K18">
            <v>26279579204845.285</v>
          </cell>
          <cell r="L18">
            <v>26738714255484.359</v>
          </cell>
          <cell r="M18">
            <v>31356808146916.164</v>
          </cell>
          <cell r="N18">
            <v>40776213673397.258</v>
          </cell>
          <cell r="O18">
            <v>58203464342843.687</v>
          </cell>
          <cell r="P18">
            <v>66555505222571.57</v>
          </cell>
          <cell r="Q18">
            <v>68454394339160.961</v>
          </cell>
          <cell r="R18">
            <v>81247087632503.625</v>
          </cell>
          <cell r="S18">
            <v>95220013126009.078</v>
          </cell>
          <cell r="T18">
            <v>129529977805632.75</v>
          </cell>
          <cell r="U18">
            <v>174841477267123.53</v>
          </cell>
        </row>
        <row r="19">
          <cell r="B19">
            <v>39129636912015.977</v>
          </cell>
          <cell r="C19">
            <v>46270500242247.398</v>
          </cell>
          <cell r="D19">
            <v>57956517198225.961</v>
          </cell>
          <cell r="E19">
            <v>72262383499389.156</v>
          </cell>
          <cell r="F19">
            <v>76480355879470</v>
          </cell>
          <cell r="G19">
            <v>92969249465974.875</v>
          </cell>
          <cell r="H19">
            <v>115668943573072.19</v>
          </cell>
          <cell r="I19">
            <v>148037026450014.12</v>
          </cell>
          <cell r="J19">
            <v>174525218647364.75</v>
          </cell>
          <cell r="K19">
            <v>207997775524666.81</v>
          </cell>
          <cell r="L19">
            <v>254841309638827.56</v>
          </cell>
          <cell r="M19">
            <v>314633481350224.25</v>
          </cell>
          <cell r="N19">
            <v>396559680239942.94</v>
          </cell>
          <cell r="O19">
            <v>551410852957923.44</v>
          </cell>
          <cell r="P19">
            <v>650286674839137</v>
          </cell>
          <cell r="Q19">
            <v>700566551548614.12</v>
          </cell>
          <cell r="R19">
            <v>777196157195204.37</v>
          </cell>
          <cell r="S19">
            <v>897909451985761</v>
          </cell>
          <cell r="T19">
            <v>1216832068765063.5</v>
          </cell>
          <cell r="U19">
            <v>1642094712708939.5</v>
          </cell>
        </row>
        <row r="20">
          <cell r="F20">
            <v>6589937598626.1074</v>
          </cell>
          <cell r="G20">
            <v>8984178883944.2207</v>
          </cell>
          <cell r="H20">
            <v>11714628838939.033</v>
          </cell>
          <cell r="I20">
            <v>15723005300242.393</v>
          </cell>
          <cell r="J20">
            <v>18869076739272.809</v>
          </cell>
          <cell r="K20">
            <v>22309278427671.84</v>
          </cell>
          <cell r="L20">
            <v>22542179451138.055</v>
          </cell>
          <cell r="M20">
            <v>27718691267898.629</v>
          </cell>
          <cell r="N20">
            <v>35967396869352.648</v>
          </cell>
          <cell r="O20">
            <v>49192979535520.125</v>
          </cell>
          <cell r="P20">
            <v>57860286306752.125</v>
          </cell>
          <cell r="Q20">
            <v>66790718594800.508</v>
          </cell>
          <cell r="R20">
            <v>75805033732541.047</v>
          </cell>
          <cell r="S20">
            <v>90324870184142.906</v>
          </cell>
          <cell r="T20">
            <v>123469975205319.92</v>
          </cell>
          <cell r="U20">
            <v>165367139268570.37</v>
          </cell>
        </row>
        <row r="21">
          <cell r="B21">
            <v>90851181158098.547</v>
          </cell>
          <cell r="C21">
            <v>97662639112112.062</v>
          </cell>
          <cell r="D21">
            <v>142060885099145.22</v>
          </cell>
          <cell r="E21">
            <v>162268303890221.31</v>
          </cell>
          <cell r="F21">
            <v>227491548527734.75</v>
          </cell>
          <cell r="G21">
            <v>305032880403970.5</v>
          </cell>
          <cell r="H21">
            <v>367522670516347.69</v>
          </cell>
          <cell r="I21">
            <v>484196309268435.19</v>
          </cell>
          <cell r="J21">
            <v>520059219075560.44</v>
          </cell>
          <cell r="K21">
            <v>461528327290740.69</v>
          </cell>
          <cell r="L21">
            <v>616015166134779</v>
          </cell>
          <cell r="M21">
            <v>1441408706964317.5</v>
          </cell>
          <cell r="N21">
            <v>1730502356490438.2</v>
          </cell>
          <cell r="O21">
            <v>2092330853297251.5</v>
          </cell>
          <cell r="P21">
            <v>1920652127874060</v>
          </cell>
          <cell r="Q21">
            <v>1388253598689275</v>
          </cell>
          <cell r="R21">
            <v>1904099306603034</v>
          </cell>
          <cell r="S21">
            <v>2564383303745088.5</v>
          </cell>
          <cell r="T21">
            <v>4165852951927295.5</v>
          </cell>
          <cell r="U21">
            <v>4954401278423136</v>
          </cell>
        </row>
        <row r="22">
          <cell r="B22">
            <v>32660408440620.012</v>
          </cell>
          <cell r="C22">
            <v>30858142625018.719</v>
          </cell>
          <cell r="D22">
            <v>36945750060717.383</v>
          </cell>
          <cell r="E22">
            <v>41430763791778.711</v>
          </cell>
          <cell r="F22">
            <v>60961014120683.148</v>
          </cell>
          <cell r="G22">
            <v>79900866422840.141</v>
          </cell>
          <cell r="H22">
            <v>90684006669686.391</v>
          </cell>
          <cell r="I22">
            <v>92581808022764.125</v>
          </cell>
          <cell r="J22">
            <v>94845701527187.187</v>
          </cell>
          <cell r="K22">
            <v>81227339811100.734</v>
          </cell>
          <cell r="L22">
            <v>113640135663695.58</v>
          </cell>
          <cell r="M22">
            <v>187432173320794.75</v>
          </cell>
          <cell r="N22">
            <v>204414680395176.19</v>
          </cell>
          <cell r="O22">
            <v>290103070290819.69</v>
          </cell>
          <cell r="P22">
            <v>318840347829379.06</v>
          </cell>
          <cell r="Q22">
            <v>224711976129297.91</v>
          </cell>
          <cell r="R22">
            <v>289043512409406.94</v>
          </cell>
          <cell r="S22">
            <v>378770687844577.69</v>
          </cell>
          <cell r="T22">
            <v>619120303233968.5</v>
          </cell>
          <cell r="U22">
            <v>728484967545418.87</v>
          </cell>
        </row>
        <row r="23">
          <cell r="B23">
            <v>5978948919953.7988</v>
          </cell>
          <cell r="C23">
            <v>6772141330086.0801</v>
          </cell>
          <cell r="D23">
            <v>9022122573524.1309</v>
          </cell>
          <cell r="E23">
            <v>11210790515554.416</v>
          </cell>
          <cell r="F23">
            <v>14282147366166.518</v>
          </cell>
          <cell r="G23">
            <v>17463547436180.428</v>
          </cell>
          <cell r="H23">
            <v>22307821833246.98</v>
          </cell>
          <cell r="I23">
            <v>28372050054057.145</v>
          </cell>
          <cell r="J23">
            <v>33633944633874.574</v>
          </cell>
          <cell r="K23">
            <v>39435020156964.633</v>
          </cell>
          <cell r="L23">
            <v>46592597472948.422</v>
          </cell>
          <cell r="M23">
            <v>58665409979652.047</v>
          </cell>
          <cell r="N23">
            <v>72476489971067.078</v>
          </cell>
          <cell r="O23">
            <v>96907347424310.062</v>
          </cell>
          <cell r="P23">
            <v>111465789360789.27</v>
          </cell>
          <cell r="Q23">
            <v>121864301997245.16</v>
          </cell>
          <cell r="R23">
            <v>146941951944410.97</v>
          </cell>
          <cell r="S23">
            <v>164220819542412.94</v>
          </cell>
          <cell r="T23">
            <v>221656127043229.16</v>
          </cell>
          <cell r="U23">
            <v>295319873162300.44</v>
          </cell>
        </row>
        <row r="24">
          <cell r="B24">
            <v>8247290739234.8057</v>
          </cell>
          <cell r="C24">
            <v>9951845512072.3926</v>
          </cell>
          <cell r="D24">
            <v>11868170699719.074</v>
          </cell>
          <cell r="E24">
            <v>14522969646118.186</v>
          </cell>
          <cell r="F24">
            <v>17897985487185.172</v>
          </cell>
          <cell r="G24">
            <v>22124400808049.398</v>
          </cell>
          <cell r="H24">
            <v>28397803931220.508</v>
          </cell>
          <cell r="I24">
            <v>33898935916184.812</v>
          </cell>
          <cell r="J24">
            <v>39710270700937.352</v>
          </cell>
          <cell r="K24">
            <v>45657557591513.187</v>
          </cell>
          <cell r="L24">
            <v>58764757432360.594</v>
          </cell>
          <cell r="M24">
            <v>72370334272191.453</v>
          </cell>
          <cell r="N24">
            <v>92317917762534.672</v>
          </cell>
          <cell r="O24">
            <v>127188930222770.41</v>
          </cell>
          <cell r="P24">
            <v>137208453038861.98</v>
          </cell>
          <cell r="Q24">
            <v>153777841364408.72</v>
          </cell>
          <cell r="R24">
            <v>176862276226807.56</v>
          </cell>
          <cell r="S24">
            <v>206807415420219.22</v>
          </cell>
          <cell r="T24">
            <v>282111198912971.25</v>
          </cell>
          <cell r="U24">
            <v>375944906110981.69</v>
          </cell>
        </row>
        <row r="25">
          <cell r="B25">
            <v>13817699371115.834</v>
          </cell>
          <cell r="C25">
            <v>17615271515908.609</v>
          </cell>
          <cell r="D25">
            <v>22022327846090.68</v>
          </cell>
          <cell r="E25">
            <v>25768859107431.633</v>
          </cell>
          <cell r="F25">
            <v>32786317490319.289</v>
          </cell>
          <cell r="G25">
            <v>38109374300391.641</v>
          </cell>
          <cell r="H25">
            <v>49399119140179.047</v>
          </cell>
          <cell r="I25">
            <v>59849684683930.266</v>
          </cell>
          <cell r="J25">
            <v>69156941338948.805</v>
          </cell>
          <cell r="K25">
            <v>75490344668415.344</v>
          </cell>
          <cell r="L25">
            <v>92114443598451.672</v>
          </cell>
          <cell r="M25">
            <v>111811090312791.56</v>
          </cell>
          <cell r="N25">
            <v>144565988049943.81</v>
          </cell>
          <cell r="O25">
            <v>204092719727903.31</v>
          </cell>
          <cell r="P25">
            <v>227739501179010</v>
          </cell>
          <cell r="Q25">
            <v>240176306769537.19</v>
          </cell>
          <cell r="R25">
            <v>275449680530561.28</v>
          </cell>
          <cell r="S25">
            <v>334919870462052.37</v>
          </cell>
          <cell r="T25">
            <v>472378595246383</v>
          </cell>
          <cell r="U25">
            <v>643913913152114.62</v>
          </cell>
        </row>
        <row r="26">
          <cell r="B26">
            <v>21983852172598.32</v>
          </cell>
          <cell r="C26">
            <v>27510030416775.691</v>
          </cell>
          <cell r="D26">
            <v>34647209272666.937</v>
          </cell>
          <cell r="E26">
            <v>43282100737765.789</v>
          </cell>
          <cell r="F26">
            <v>51953138435224.719</v>
          </cell>
          <cell r="G26">
            <v>64255020152947.43</v>
          </cell>
          <cell r="H26">
            <v>75732441788892.687</v>
          </cell>
          <cell r="I26">
            <v>97417685657759.078</v>
          </cell>
          <cell r="J26">
            <v>128854131933444.37</v>
          </cell>
          <cell r="K26">
            <v>141794722398644.62</v>
          </cell>
          <cell r="L26">
            <v>166048955014158.03</v>
          </cell>
          <cell r="M26">
            <v>193471857474801.81</v>
          </cell>
          <cell r="N26">
            <v>250022266663486.84</v>
          </cell>
          <cell r="O26">
            <v>345933222350397.56</v>
          </cell>
          <cell r="P26">
            <v>388846363768226.87</v>
          </cell>
          <cell r="Q26">
            <v>436350211310087.81</v>
          </cell>
          <cell r="R26">
            <v>522846977774288.62</v>
          </cell>
          <cell r="S26">
            <v>601836111944996.12</v>
          </cell>
          <cell r="T26">
            <v>818519329105751.62</v>
          </cell>
          <cell r="U26">
            <v>1104028313668285.4</v>
          </cell>
        </row>
        <row r="27">
          <cell r="B27">
            <v>10050017586501.113</v>
          </cell>
          <cell r="C27">
            <v>12041780522624.312</v>
          </cell>
          <cell r="D27">
            <v>13829755497642.105</v>
          </cell>
          <cell r="E27">
            <v>16674732243045.066</v>
          </cell>
          <cell r="F27">
            <v>20518950718509.406</v>
          </cell>
          <cell r="G27">
            <v>25895659162457.449</v>
          </cell>
          <cell r="H27">
            <v>32639546852310.219</v>
          </cell>
          <cell r="I27">
            <v>39839707972575.266</v>
          </cell>
          <cell r="J27">
            <v>52840970787757.75</v>
          </cell>
          <cell r="K27">
            <v>57620396711429.07</v>
          </cell>
          <cell r="L27">
            <v>65077669702993.25</v>
          </cell>
          <cell r="M27">
            <v>88689075450594.969</v>
          </cell>
          <cell r="N27">
            <v>115883203403998.92</v>
          </cell>
          <cell r="O27">
            <v>160763103325556.53</v>
          </cell>
          <cell r="P27">
            <v>186856163863777.44</v>
          </cell>
          <cell r="Q27">
            <v>213386675827285.84</v>
          </cell>
          <cell r="R27">
            <v>247699876942602.62</v>
          </cell>
          <cell r="S27">
            <v>264607931053022.03</v>
          </cell>
          <cell r="T27">
            <v>370461624720642.5</v>
          </cell>
          <cell r="U27">
            <v>503744758026388.5</v>
          </cell>
        </row>
        <row r="28">
          <cell r="B28">
            <v>5887767942605.0117</v>
          </cell>
          <cell r="C28">
            <v>7383276346666.8291</v>
          </cell>
          <cell r="D28">
            <v>9638482416997.1445</v>
          </cell>
          <cell r="E28">
            <v>11773120051775.773</v>
          </cell>
          <cell r="F28">
            <v>15345211464277.309</v>
          </cell>
          <cell r="G28">
            <v>18017216316437.105</v>
          </cell>
          <cell r="H28">
            <v>21437115823337.613</v>
          </cell>
          <cell r="I28">
            <v>27583351095184.852</v>
          </cell>
          <cell r="J28">
            <v>33406563557365.055</v>
          </cell>
          <cell r="K28">
            <v>37266559730149.914</v>
          </cell>
          <cell r="L28">
            <v>45335410474294.031</v>
          </cell>
          <cell r="M28">
            <v>56415618268554.758</v>
          </cell>
          <cell r="N28">
            <v>70435318175093.484</v>
          </cell>
          <cell r="O28">
            <v>100366333341665.17</v>
          </cell>
          <cell r="P28">
            <v>112848945128593.47</v>
          </cell>
          <cell r="Q28">
            <v>131437760186487.59</v>
          </cell>
          <cell r="R28">
            <v>158029960413676.59</v>
          </cell>
          <cell r="S28">
            <v>173006113595385.12</v>
          </cell>
          <cell r="T28">
            <v>236870276298408</v>
          </cell>
          <cell r="U28">
            <v>321865230900668.94</v>
          </cell>
        </row>
        <row r="29">
          <cell r="B29">
            <v>4721078530725.4697</v>
          </cell>
          <cell r="C29">
            <v>5771589588131.7529</v>
          </cell>
          <cell r="D29">
            <v>7237072942380.792</v>
          </cell>
          <cell r="E29">
            <v>9050600727019.4102</v>
          </cell>
          <cell r="F29">
            <v>13115247003012.852</v>
          </cell>
          <cell r="G29">
            <v>15135092098297.275</v>
          </cell>
          <cell r="H29">
            <v>18717693562708.523</v>
          </cell>
          <cell r="I29">
            <v>23464194395662.727</v>
          </cell>
          <cell r="J29">
            <v>29547595650119.426</v>
          </cell>
          <cell r="K29">
            <v>33377957882308.418</v>
          </cell>
          <cell r="L29">
            <v>44320344728641.664</v>
          </cell>
          <cell r="M29">
            <v>54661892532996.172</v>
          </cell>
          <cell r="N29">
            <v>67719626804263.516</v>
          </cell>
          <cell r="O29">
            <v>88028914740234.828</v>
          </cell>
          <cell r="P29">
            <v>99127681463550.375</v>
          </cell>
          <cell r="Q29">
            <v>109736580659113.17</v>
          </cell>
          <cell r="R29">
            <v>145385163172631.22</v>
          </cell>
          <cell r="S29">
            <v>157868111656073.06</v>
          </cell>
          <cell r="T29">
            <v>220068713545142.03</v>
          </cell>
          <cell r="U29">
            <v>298132516752260.12</v>
          </cell>
        </row>
        <row r="30">
          <cell r="B30">
            <v>6930924338708.5439</v>
          </cell>
          <cell r="C30">
            <v>8382022702116.4746</v>
          </cell>
          <cell r="D30">
            <v>10210413760657.529</v>
          </cell>
          <cell r="E30">
            <v>12365250032110.021</v>
          </cell>
          <cell r="F30">
            <v>15481984314034.773</v>
          </cell>
          <cell r="G30">
            <v>20013234713823.379</v>
          </cell>
          <cell r="H30">
            <v>23130547887500.621</v>
          </cell>
          <cell r="I30">
            <v>27673133246448.871</v>
          </cell>
          <cell r="J30">
            <v>34978602101683.789</v>
          </cell>
          <cell r="K30">
            <v>40676634763847.328</v>
          </cell>
          <cell r="L30">
            <v>59837165331652.906</v>
          </cell>
          <cell r="M30">
            <v>76151004110279.672</v>
          </cell>
          <cell r="N30">
            <v>103737253739307.06</v>
          </cell>
          <cell r="O30">
            <v>133752339383272.25</v>
          </cell>
          <cell r="P30">
            <v>159186117959306.69</v>
          </cell>
          <cell r="Q30">
            <v>176582446610796.69</v>
          </cell>
          <cell r="R30">
            <v>208892263608485.25</v>
          </cell>
          <cell r="S30">
            <v>248815900114583.09</v>
          </cell>
          <cell r="T30">
            <v>347275114322365.25</v>
          </cell>
          <cell r="U30">
            <v>456319804083998.5</v>
          </cell>
        </row>
        <row r="31">
          <cell r="B31">
            <v>153727790866159.91</v>
          </cell>
          <cell r="C31">
            <v>192115514405264.03</v>
          </cell>
          <cell r="D31">
            <v>245044656332499.03</v>
          </cell>
          <cell r="E31">
            <v>312052088837245.62</v>
          </cell>
          <cell r="F31">
            <v>394274591131047.62</v>
          </cell>
          <cell r="G31">
            <v>475521261142327.56</v>
          </cell>
          <cell r="H31">
            <v>594282894113199.25</v>
          </cell>
          <cell r="I31">
            <v>770269511851162.87</v>
          </cell>
          <cell r="J31">
            <v>988614325745534.75</v>
          </cell>
          <cell r="K31">
            <v>1125810315905162.7</v>
          </cell>
          <cell r="L31">
            <v>1331110598432607</v>
          </cell>
          <cell r="M31">
            <v>1407266370854690.7</v>
          </cell>
          <cell r="N31">
            <v>1795079307698991.2</v>
          </cell>
          <cell r="O31">
            <v>2406227063100029</v>
          </cell>
          <cell r="P31">
            <v>2720862682174346</v>
          </cell>
          <cell r="Q31">
            <v>2910644257913434.5</v>
          </cell>
          <cell r="R31">
            <v>3427575341319593.5</v>
          </cell>
          <cell r="S31">
            <v>4039735977470163.5</v>
          </cell>
          <cell r="T31">
            <v>5468394969830950</v>
          </cell>
          <cell r="U31">
            <v>7406565442695873</v>
          </cell>
        </row>
        <row r="32">
          <cell r="B32">
            <v>7230171765947.4072</v>
          </cell>
          <cell r="C32">
            <v>9101243488276.793</v>
          </cell>
          <cell r="D32">
            <v>11713448707036.426</v>
          </cell>
          <cell r="E32">
            <v>14056203648710.84</v>
          </cell>
          <cell r="F32">
            <v>16786174042653.951</v>
          </cell>
          <cell r="G32">
            <v>22919721917708.059</v>
          </cell>
          <cell r="H32">
            <v>30376424713636.691</v>
          </cell>
          <cell r="I32">
            <v>38695002134767.492</v>
          </cell>
          <cell r="J32">
            <v>47953560345653.141</v>
          </cell>
          <cell r="K32">
            <v>54564368503541.203</v>
          </cell>
          <cell r="L32">
            <v>79971140016257.5</v>
          </cell>
          <cell r="M32">
            <v>107383025833209.33</v>
          </cell>
          <cell r="N32">
            <v>147117808564777.44</v>
          </cell>
          <cell r="O32">
            <v>196318182076544.37</v>
          </cell>
          <cell r="P32">
            <v>226914490070095.75</v>
          </cell>
          <cell r="Q32">
            <v>230868764444616.25</v>
          </cell>
          <cell r="R32">
            <v>265903759977550.84</v>
          </cell>
          <cell r="S32">
            <v>311548803013881.44</v>
          </cell>
          <cell r="T32">
            <v>439727597394417.44</v>
          </cell>
          <cell r="U32">
            <v>603114213428259</v>
          </cell>
        </row>
        <row r="33">
          <cell r="B33">
            <v>5563848360778.1895</v>
          </cell>
          <cell r="C33">
            <v>6018007699254.7451</v>
          </cell>
          <cell r="D33">
            <v>7911016384177.5</v>
          </cell>
          <cell r="E33">
            <v>9989933329060.2812</v>
          </cell>
          <cell r="F33">
            <v>13146182232535.768</v>
          </cell>
          <cell r="G33">
            <v>17108323674143.332</v>
          </cell>
          <cell r="H33">
            <v>21134007381620.012</v>
          </cell>
          <cell r="I33">
            <v>24997629216062.102</v>
          </cell>
          <cell r="J33">
            <v>30989606574941.355</v>
          </cell>
          <cell r="K33">
            <v>35109698663028.18</v>
          </cell>
          <cell r="L33">
            <v>42549777974150.859</v>
          </cell>
          <cell r="M33">
            <v>53182019177047.25</v>
          </cell>
          <cell r="N33">
            <v>72828148448909.375</v>
          </cell>
          <cell r="O33">
            <v>94026073931976.562</v>
          </cell>
          <cell r="P33">
            <v>105752269712776.62</v>
          </cell>
          <cell r="Q33">
            <v>125022977731298.8</v>
          </cell>
          <cell r="R33">
            <v>151330200016436.56</v>
          </cell>
          <cell r="S33">
            <v>178576778765658.25</v>
          </cell>
          <cell r="T33">
            <v>249259347681666.81</v>
          </cell>
          <cell r="U33">
            <v>338159755987237.87</v>
          </cell>
        </row>
      </sheetData>
      <sheetData sheetId="11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A2" t="str">
            <v>Iran</v>
          </cell>
          <cell r="B2">
            <v>630038622.87961805</v>
          </cell>
          <cell r="C2">
            <v>733908981.93327904</v>
          </cell>
          <cell r="D2">
            <v>954240273.38503504</v>
          </cell>
          <cell r="E2">
            <v>1189286878.7142382</v>
          </cell>
          <cell r="F2">
            <v>1554810893.8310206</v>
          </cell>
          <cell r="G2">
            <v>1941187584.0470281</v>
          </cell>
          <cell r="H2">
            <v>2382674817.73032</v>
          </cell>
          <cell r="I2">
            <v>3072615439.1503763</v>
          </cell>
          <cell r="J2">
            <v>3655195472.0952501</v>
          </cell>
          <cell r="K2">
            <v>3894223778.0158706</v>
          </cell>
          <cell r="L2">
            <v>4855862210.7523193</v>
          </cell>
          <cell r="M2">
            <v>6866811146.7931738</v>
          </cell>
          <cell r="N2">
            <v>8533391829.5241766</v>
          </cell>
          <cell r="O2">
            <v>11804886264.696907</v>
          </cell>
          <cell r="P2">
            <v>12550960025.581482</v>
          </cell>
          <cell r="Q2">
            <v>12180016128.499393</v>
          </cell>
          <cell r="R2">
            <v>14752763019.075155</v>
          </cell>
          <cell r="S2">
            <v>17739557314.202404</v>
          </cell>
          <cell r="T2">
            <v>25373247190.684776</v>
          </cell>
          <cell r="U2">
            <v>33489413426.693321</v>
          </cell>
        </row>
        <row r="3">
          <cell r="M3">
            <v>164224668.37658063</v>
          </cell>
          <cell r="N3">
            <v>213700198.25540149</v>
          </cell>
          <cell r="O3">
            <v>290687894.0312615</v>
          </cell>
          <cell r="P3">
            <v>340555204.40571398</v>
          </cell>
          <cell r="Q3">
            <v>365166719.12811619</v>
          </cell>
          <cell r="R3">
            <v>409473444.52850348</v>
          </cell>
          <cell r="S3">
            <v>494578434.65450466</v>
          </cell>
          <cell r="T3">
            <v>681862786.29475582</v>
          </cell>
          <cell r="U3">
            <v>926090829.67700303</v>
          </cell>
        </row>
        <row r="4">
          <cell r="E4">
            <v>12072379.753651062</v>
          </cell>
          <cell r="F4">
            <v>14736569.099403795</v>
          </cell>
          <cell r="G4">
            <v>17657858.902133368</v>
          </cell>
          <cell r="H4">
            <v>22171414.400250208</v>
          </cell>
          <cell r="I4">
            <v>28408018.177723989</v>
          </cell>
          <cell r="J4">
            <v>35176601.459038526</v>
          </cell>
          <cell r="K4">
            <v>39944055.559145398</v>
          </cell>
          <cell r="L4">
            <v>47350340.894562706</v>
          </cell>
          <cell r="M4">
            <v>55805863.07749065</v>
          </cell>
          <cell r="N4">
            <v>74972469.52316168</v>
          </cell>
          <cell r="O4">
            <v>106871272.95085803</v>
          </cell>
          <cell r="P4">
            <v>124437125.93023387</v>
          </cell>
          <cell r="Q4">
            <v>130982236.63652284</v>
          </cell>
          <cell r="R4">
            <v>147264281.7108545</v>
          </cell>
          <cell r="S4">
            <v>174444926.66898802</v>
          </cell>
          <cell r="T4">
            <v>239608514.90288538</v>
          </cell>
          <cell r="U4">
            <v>323367516.99783933</v>
          </cell>
        </row>
        <row r="5">
          <cell r="E5">
            <v>44664528.087398499</v>
          </cell>
          <cell r="F5">
            <v>58239069.41138421</v>
          </cell>
          <cell r="G5">
            <v>68257880.749060854</v>
          </cell>
          <cell r="H5">
            <v>83248269.595180511</v>
          </cell>
          <cell r="I5">
            <v>107311971.05706728</v>
          </cell>
          <cell r="J5">
            <v>127122221.99630965</v>
          </cell>
          <cell r="K5">
            <v>139874024.34146073</v>
          </cell>
          <cell r="L5">
            <v>161139732.29951277</v>
          </cell>
          <cell r="M5">
            <v>204264776.12662274</v>
          </cell>
          <cell r="N5">
            <v>265799753.78220725</v>
          </cell>
          <cell r="O5">
            <v>356197179.79714555</v>
          </cell>
          <cell r="P5">
            <v>399069333.63868171</v>
          </cell>
          <cell r="Q5">
            <v>440684492.33960766</v>
          </cell>
          <cell r="R5">
            <v>518494728.16782886</v>
          </cell>
          <cell r="S5">
            <v>609630282.01196623</v>
          </cell>
          <cell r="T5">
            <v>851075745.0309279</v>
          </cell>
          <cell r="U5">
            <v>1155745764.9000192</v>
          </cell>
        </row>
        <row r="6">
          <cell r="E6">
            <v>24362996.058150508</v>
          </cell>
          <cell r="F6">
            <v>29515839.129042391</v>
          </cell>
          <cell r="G6">
            <v>37325064.577801816</v>
          </cell>
          <cell r="H6">
            <v>46949299.602846861</v>
          </cell>
          <cell r="I6">
            <v>55841982.469141565</v>
          </cell>
          <cell r="J6">
            <v>68397116.821516186</v>
          </cell>
          <cell r="K6">
            <v>84500406.408735991</v>
          </cell>
          <cell r="L6">
            <v>94081585.256839424</v>
          </cell>
          <cell r="M6">
            <v>126842728.54448515</v>
          </cell>
          <cell r="N6">
            <v>150865819.22358406</v>
          </cell>
          <cell r="O6">
            <v>215374836.95956555</v>
          </cell>
          <cell r="P6">
            <v>240975603.85666719</v>
          </cell>
          <cell r="Q6">
            <v>265815819.89995232</v>
          </cell>
          <cell r="R6">
            <v>311296246.09335703</v>
          </cell>
          <cell r="S6">
            <v>356675596.12125421</v>
          </cell>
          <cell r="T6">
            <v>488065459.34353846</v>
          </cell>
          <cell r="U6">
            <v>654822728.30183172</v>
          </cell>
        </row>
        <row r="7">
          <cell r="E7">
            <v>37640239.117819645</v>
          </cell>
          <cell r="F7">
            <v>48421493.069052786</v>
          </cell>
          <cell r="G7">
            <v>41558264.897291526</v>
          </cell>
          <cell r="H7">
            <v>48100914.07223957</v>
          </cell>
          <cell r="I7">
            <v>75484163.039083049</v>
          </cell>
          <cell r="J7">
            <v>85033730.483811677</v>
          </cell>
          <cell r="K7">
            <v>84804382.364002123</v>
          </cell>
          <cell r="L7">
            <v>143237046.81677702</v>
          </cell>
          <cell r="M7">
            <v>297661436.20174164</v>
          </cell>
          <cell r="N7">
            <v>371491688.91424114</v>
          </cell>
          <cell r="O7">
            <v>689683737.14599502</v>
          </cell>
          <cell r="P7">
            <v>834966071.90736175</v>
          </cell>
          <cell r="Q7">
            <v>600391021.75542009</v>
          </cell>
          <cell r="R7">
            <v>848772704.59011042</v>
          </cell>
          <cell r="S7">
            <v>924637972.65040112</v>
          </cell>
          <cell r="T7">
            <v>1418233180.9154227</v>
          </cell>
          <cell r="U7">
            <v>2022806071.333046</v>
          </cell>
        </row>
        <row r="8">
          <cell r="E8">
            <v>7348105.2001929283</v>
          </cell>
          <cell r="F8">
            <v>8902372.1606811546</v>
          </cell>
          <cell r="G8">
            <v>11575946.392303096</v>
          </cell>
          <cell r="H8">
            <v>14621826.005171249</v>
          </cell>
          <cell r="I8">
            <v>18709151.203306459</v>
          </cell>
          <cell r="J8">
            <v>23410333.403427511</v>
          </cell>
          <cell r="K8">
            <v>27081466.305322286</v>
          </cell>
          <cell r="L8">
            <v>32814127.56456627</v>
          </cell>
          <cell r="M8">
            <v>40037433.526352726</v>
          </cell>
          <cell r="N8">
            <v>50543959.294658452</v>
          </cell>
          <cell r="O8">
            <v>65841147.415236801</v>
          </cell>
          <cell r="P8">
            <v>71266063.038225383</v>
          </cell>
          <cell r="Q8">
            <v>84652524.479901925</v>
          </cell>
          <cell r="R8">
            <v>96693204.924795389</v>
          </cell>
          <cell r="S8">
            <v>116089372.21981184</v>
          </cell>
          <cell r="T8">
            <v>158606859.08477214</v>
          </cell>
          <cell r="U8">
            <v>212733469.99225008</v>
          </cell>
        </row>
        <row r="9">
          <cell r="E9">
            <v>52487787.32590469</v>
          </cell>
          <cell r="F9">
            <v>67340907.283574432</v>
          </cell>
          <cell r="G9">
            <v>79127596.768533975</v>
          </cell>
          <cell r="H9">
            <v>99239966.460423455</v>
          </cell>
          <cell r="I9">
            <v>124488715.64854164</v>
          </cell>
          <cell r="J9">
            <v>144318783.96985221</v>
          </cell>
          <cell r="K9">
            <v>158857056.22815046</v>
          </cell>
          <cell r="L9">
            <v>202438458.33823061</v>
          </cell>
          <cell r="M9">
            <v>321118110.82532352</v>
          </cell>
          <cell r="N9">
            <v>395253651.59162688</v>
          </cell>
          <cell r="O9">
            <v>534779265.74856979</v>
          </cell>
          <cell r="P9">
            <v>594690254.77266932</v>
          </cell>
          <cell r="Q9">
            <v>598071974.69468701</v>
          </cell>
          <cell r="R9">
            <v>709436674.87922418</v>
          </cell>
          <cell r="S9">
            <v>828328392.98632777</v>
          </cell>
          <cell r="T9">
            <v>1146345290.2784877</v>
          </cell>
          <cell r="U9">
            <v>1565759161.1395936</v>
          </cell>
        </row>
        <row r="10">
          <cell r="E10">
            <v>28649250.053418443</v>
          </cell>
          <cell r="F10">
            <v>34155029.226877436</v>
          </cell>
          <cell r="G10">
            <v>41453368.986080281</v>
          </cell>
          <cell r="H10">
            <v>49605950.676970467</v>
          </cell>
          <cell r="I10">
            <v>66072056.376837611</v>
          </cell>
          <cell r="J10">
            <v>81874780.805098236</v>
          </cell>
          <cell r="K10">
            <v>91283684.456528768</v>
          </cell>
          <cell r="L10">
            <v>100006376.87910591</v>
          </cell>
          <cell r="M10">
            <v>119724121.95995162</v>
          </cell>
          <cell r="N10">
            <v>153670466.34748828</v>
          </cell>
          <cell r="O10">
            <v>219727912.7659463</v>
          </cell>
          <cell r="P10">
            <v>283861988.1418066</v>
          </cell>
          <cell r="Q10">
            <v>285132907.61042285</v>
          </cell>
          <cell r="R10">
            <v>345795239.12488627</v>
          </cell>
          <cell r="S10">
            <v>406807194.39042985</v>
          </cell>
          <cell r="T10">
            <v>552357867.86364019</v>
          </cell>
          <cell r="U10">
            <v>740773970.2709676</v>
          </cell>
        </row>
        <row r="11">
          <cell r="E11">
            <v>16498937.671178956</v>
          </cell>
          <cell r="F11">
            <v>21181587.412803225</v>
          </cell>
          <cell r="G11">
            <v>24662134.266089685</v>
          </cell>
          <cell r="H11">
            <v>28729116.353131533</v>
          </cell>
          <cell r="I11">
            <v>37195317.482431471</v>
          </cell>
          <cell r="J11">
            <v>44539910.605808549</v>
          </cell>
          <cell r="K11">
            <v>50942978.992922679</v>
          </cell>
          <cell r="L11">
            <v>57820970.383341238</v>
          </cell>
          <cell r="M11">
            <v>64552879.629623197</v>
          </cell>
          <cell r="N11">
            <v>86415711.960506439</v>
          </cell>
          <cell r="O11">
            <v>119473918.65560262</v>
          </cell>
          <cell r="P11">
            <v>142730862.83832854</v>
          </cell>
          <cell r="Q11">
            <v>159870719.9924413</v>
          </cell>
          <cell r="R11">
            <v>190200278.15371886</v>
          </cell>
          <cell r="S11">
            <v>212837622.23478514</v>
          </cell>
          <cell r="T11">
            <v>288807844.21820158</v>
          </cell>
          <cell r="U11">
            <v>386571537.7805143</v>
          </cell>
        </row>
        <row r="12">
          <cell r="E12">
            <v>16588844.751717633</v>
          </cell>
          <cell r="F12">
            <v>22224199.505528823</v>
          </cell>
          <cell r="G12">
            <v>26076117.563219905</v>
          </cell>
          <cell r="H12">
            <v>32417027.309040893</v>
          </cell>
          <cell r="I12">
            <v>42141045.143423066</v>
          </cell>
          <cell r="J12">
            <v>48554974.990606032</v>
          </cell>
          <cell r="K12">
            <v>57952665.183810145</v>
          </cell>
          <cell r="L12">
            <v>68286634.442577258</v>
          </cell>
          <cell r="M12">
            <v>80570856.854054302</v>
          </cell>
          <cell r="N12">
            <v>98262405.220717639</v>
          </cell>
          <cell r="O12">
            <v>137828055.03979778</v>
          </cell>
          <cell r="P12">
            <v>163024237.8400912</v>
          </cell>
          <cell r="Q12">
            <v>166941816.65308803</v>
          </cell>
          <cell r="R12">
            <v>193543474.33566436</v>
          </cell>
          <cell r="S12">
            <v>228990873.57183757</v>
          </cell>
          <cell r="T12">
            <v>310997278.96256661</v>
          </cell>
          <cell r="U12">
            <v>418253247.78672945</v>
          </cell>
        </row>
        <row r="13">
          <cell r="E13">
            <v>22568018.302061144</v>
          </cell>
          <cell r="F13">
            <v>31887701.403097805</v>
          </cell>
          <cell r="G13">
            <v>35717819.796833083</v>
          </cell>
          <cell r="H13">
            <v>41790841.801819593</v>
          </cell>
          <cell r="I13">
            <v>50112701.905922376</v>
          </cell>
          <cell r="J13">
            <v>65928083.58148922</v>
          </cell>
          <cell r="K13">
            <v>67343163.377890065</v>
          </cell>
          <cell r="L13">
            <v>87139149.058471471</v>
          </cell>
          <cell r="M13">
            <v>129402103.65305376</v>
          </cell>
          <cell r="N13">
            <v>168923056.67306101</v>
          </cell>
          <cell r="O13">
            <v>243249710.76815304</v>
          </cell>
          <cell r="P13">
            <v>230402427.87155175</v>
          </cell>
          <cell r="Q13">
            <v>255629444.45287046</v>
          </cell>
          <cell r="R13">
            <v>299387620.96757942</v>
          </cell>
          <cell r="S13">
            <v>358615025.37978208</v>
          </cell>
          <cell r="T13">
            <v>499673638.63307947</v>
          </cell>
          <cell r="U13">
            <v>662432822.54649723</v>
          </cell>
        </row>
        <row r="14">
          <cell r="E14">
            <v>5984547.1168530751</v>
          </cell>
          <cell r="F14">
            <v>11365995.862695564</v>
          </cell>
          <cell r="G14">
            <v>19416944.534528546</v>
          </cell>
          <cell r="H14">
            <v>26727691.503368542</v>
          </cell>
          <cell r="I14">
            <v>38553811.394687116</v>
          </cell>
          <cell r="J14">
            <v>41601125.70466046</v>
          </cell>
          <cell r="K14">
            <v>38805322.454663776</v>
          </cell>
          <cell r="L14">
            <v>51439403.176075347</v>
          </cell>
          <cell r="M14">
            <v>91457684.181290612</v>
          </cell>
          <cell r="N14">
            <v>79657838.85987401</v>
          </cell>
          <cell r="O14">
            <v>129271292.4520327</v>
          </cell>
          <cell r="P14">
            <v>122190839.39702508</v>
          </cell>
          <cell r="Q14">
            <v>99454110.424764439</v>
          </cell>
          <cell r="R14">
            <v>148839478.32757577</v>
          </cell>
          <cell r="S14">
            <v>207425148.81774759</v>
          </cell>
          <cell r="T14">
            <v>329385334.7385726</v>
          </cell>
          <cell r="U14">
            <v>402824365.64641082</v>
          </cell>
        </row>
        <row r="15">
          <cell r="E15">
            <v>74363943.533696279</v>
          </cell>
          <cell r="F15">
            <v>101373094.28440742</v>
          </cell>
          <cell r="G15">
            <v>119266987.29670776</v>
          </cell>
          <cell r="H15">
            <v>143122348.06467187</v>
          </cell>
          <cell r="I15">
            <v>195282258.38415417</v>
          </cell>
          <cell r="J15">
            <v>236091876.99133387</v>
          </cell>
          <cell r="K15">
            <v>245794025.16992363</v>
          </cell>
          <cell r="L15">
            <v>309593094.89474875</v>
          </cell>
          <cell r="M15">
            <v>354241458.26895499</v>
          </cell>
          <cell r="N15">
            <v>426960102.95226854</v>
          </cell>
          <cell r="O15">
            <v>630644550.17080653</v>
          </cell>
          <cell r="P15">
            <v>679989862.55194294</v>
          </cell>
          <cell r="Q15">
            <v>709475357.71788955</v>
          </cell>
          <cell r="R15">
            <v>832594200.31517279</v>
          </cell>
          <cell r="S15">
            <v>1025490978.1023128</v>
          </cell>
          <cell r="T15">
            <v>1429185531.7145357</v>
          </cell>
          <cell r="U15">
            <v>1947728160.5041699</v>
          </cell>
        </row>
        <row r="16">
          <cell r="E16">
            <v>29345296.583197221</v>
          </cell>
          <cell r="F16">
            <v>37011418.367676526</v>
          </cell>
          <cell r="G16">
            <v>49258972.675749235</v>
          </cell>
          <cell r="H16">
            <v>68729645.141552314</v>
          </cell>
          <cell r="I16">
            <v>86325712.591377616</v>
          </cell>
          <cell r="J16">
            <v>88567704.075791448</v>
          </cell>
          <cell r="K16">
            <v>102826776.51358059</v>
          </cell>
          <cell r="L16">
            <v>135743455.86847714</v>
          </cell>
          <cell r="M16">
            <v>163264962.87483218</v>
          </cell>
          <cell r="N16">
            <v>255301293.25411654</v>
          </cell>
          <cell r="O16">
            <v>329623348.46015841</v>
          </cell>
          <cell r="P16">
            <v>351747386.92108899</v>
          </cell>
          <cell r="Q16">
            <v>364387554.85337675</v>
          </cell>
          <cell r="R16">
            <v>432666328.1723718</v>
          </cell>
          <cell r="S16">
            <v>539324580.57533956</v>
          </cell>
          <cell r="T16">
            <v>751379262.74895895</v>
          </cell>
          <cell r="U16">
            <v>1023114350.340981</v>
          </cell>
        </row>
        <row r="17">
          <cell r="E17">
            <v>17445890.3020548</v>
          </cell>
          <cell r="F17">
            <v>22851535.700241297</v>
          </cell>
          <cell r="G17">
            <v>27786726.296071477</v>
          </cell>
          <cell r="H17">
            <v>33640496.374790758</v>
          </cell>
          <cell r="I17">
            <v>42585952.024603173</v>
          </cell>
          <cell r="J17">
            <v>53549257.077755935</v>
          </cell>
          <cell r="K17">
            <v>63132022.48186139</v>
          </cell>
          <cell r="L17">
            <v>81370927.823446855</v>
          </cell>
          <cell r="M17">
            <v>104654993.01421216</v>
          </cell>
          <cell r="N17">
            <v>125158231.35287936</v>
          </cell>
          <cell r="O17">
            <v>162373246.50336823</v>
          </cell>
          <cell r="P17">
            <v>193024597.82388842</v>
          </cell>
          <cell r="Q17">
            <v>198794933.89336821</v>
          </cell>
          <cell r="R17">
            <v>229985874.55268416</v>
          </cell>
          <cell r="S17">
            <v>269754442.1315034</v>
          </cell>
          <cell r="T17">
            <v>367840764.60318899</v>
          </cell>
          <cell r="U17">
            <v>491121373.54162443</v>
          </cell>
        </row>
        <row r="18">
          <cell r="F18">
            <v>9424741.3189681955</v>
          </cell>
          <cell r="G18">
            <v>11708086.190570459</v>
          </cell>
          <cell r="H18">
            <v>15924571.817867853</v>
          </cell>
          <cell r="I18">
            <v>18775427.100849237</v>
          </cell>
          <cell r="J18">
            <v>22744807.764832988</v>
          </cell>
          <cell r="K18">
            <v>26279579.204845287</v>
          </cell>
          <cell r="L18">
            <v>26738714.255484357</v>
          </cell>
          <cell r="M18">
            <v>31356808.146916166</v>
          </cell>
          <cell r="N18">
            <v>40776213.673397258</v>
          </cell>
          <cell r="O18">
            <v>58203464.342843689</v>
          </cell>
          <cell r="P18">
            <v>66555505.222571567</v>
          </cell>
          <cell r="Q18">
            <v>68454394.339160964</v>
          </cell>
          <cell r="R18">
            <v>81247087.632503629</v>
          </cell>
          <cell r="S18">
            <v>95220013.126009077</v>
          </cell>
          <cell r="T18">
            <v>129529977.80563276</v>
          </cell>
          <cell r="U18">
            <v>174841477.26712352</v>
          </cell>
        </row>
        <row r="19">
          <cell r="E19">
            <v>72262383.499389157</v>
          </cell>
          <cell r="F19">
            <v>76480355.879470006</v>
          </cell>
          <cell r="G19">
            <v>92969249.465974867</v>
          </cell>
          <cell r="H19">
            <v>115668943.57307218</v>
          </cell>
          <cell r="I19">
            <v>148037026.45001411</v>
          </cell>
          <cell r="J19">
            <v>174525218.64736474</v>
          </cell>
          <cell r="K19">
            <v>207997775.52466682</v>
          </cell>
          <cell r="L19">
            <v>254841309.63882756</v>
          </cell>
          <cell r="M19">
            <v>314633481.35022426</v>
          </cell>
          <cell r="N19">
            <v>396559680.23994297</v>
          </cell>
          <cell r="O19">
            <v>551410852.95792341</v>
          </cell>
          <cell r="P19">
            <v>650286674.83913696</v>
          </cell>
          <cell r="Q19">
            <v>700566551.54861414</v>
          </cell>
          <cell r="R19">
            <v>777196157.19520438</v>
          </cell>
          <cell r="S19">
            <v>897909451.98576105</v>
          </cell>
          <cell r="T19">
            <v>1216832068.7650635</v>
          </cell>
          <cell r="U19">
            <v>1642094712.7089396</v>
          </cell>
        </row>
        <row r="20">
          <cell r="F20">
            <v>6589937.598626107</v>
          </cell>
          <cell r="G20">
            <v>8984178.8839442208</v>
          </cell>
          <cell r="H20">
            <v>11714628.838939033</v>
          </cell>
          <cell r="I20">
            <v>15723005.300242392</v>
          </cell>
          <cell r="J20">
            <v>18869076.739272807</v>
          </cell>
          <cell r="K20">
            <v>22309278.427671839</v>
          </cell>
          <cell r="L20">
            <v>22542179.451138053</v>
          </cell>
          <cell r="M20">
            <v>27718691.26789863</v>
          </cell>
          <cell r="N20">
            <v>35967396.869352646</v>
          </cell>
          <cell r="O20">
            <v>49192979.535520129</v>
          </cell>
          <cell r="P20">
            <v>57860286.306752123</v>
          </cell>
          <cell r="Q20">
            <v>66790718.59480051</v>
          </cell>
          <cell r="R20">
            <v>75805033.732541054</v>
          </cell>
          <cell r="S20">
            <v>90324870.184142902</v>
          </cell>
          <cell r="T20">
            <v>123469975.20531993</v>
          </cell>
          <cell r="U20">
            <v>165367139.26857036</v>
          </cell>
        </row>
        <row r="21">
          <cell r="E21">
            <v>162268303.8902213</v>
          </cell>
          <cell r="F21">
            <v>227491548.52773476</v>
          </cell>
          <cell r="G21">
            <v>305032880.40397048</v>
          </cell>
          <cell r="H21">
            <v>367522670.51634771</v>
          </cell>
          <cell r="I21">
            <v>484196309.26843518</v>
          </cell>
          <cell r="J21">
            <v>520059219.07556045</v>
          </cell>
          <cell r="K21">
            <v>461528327.29074067</v>
          </cell>
          <cell r="L21">
            <v>616015166.13477898</v>
          </cell>
          <cell r="M21">
            <v>1441408706.9643176</v>
          </cell>
          <cell r="N21">
            <v>1730502356.4904382</v>
          </cell>
          <cell r="O21">
            <v>2092330853.2972515</v>
          </cell>
          <cell r="P21">
            <v>1920652127.8740599</v>
          </cell>
          <cell r="Q21">
            <v>1388253598.689275</v>
          </cell>
          <cell r="R21">
            <v>1904099306.603034</v>
          </cell>
          <cell r="S21">
            <v>2564383303.7450886</v>
          </cell>
          <cell r="T21">
            <v>4165852951.9272957</v>
          </cell>
          <cell r="U21">
            <v>4954401278.4231358</v>
          </cell>
        </row>
        <row r="22">
          <cell r="E22">
            <v>41430763.791778713</v>
          </cell>
          <cell r="F22">
            <v>60961014.120683149</v>
          </cell>
          <cell r="G22">
            <v>79900866.422840148</v>
          </cell>
          <cell r="H22">
            <v>90684006.669686392</v>
          </cell>
          <cell r="I22">
            <v>92581808.022764131</v>
          </cell>
          <cell r="J22">
            <v>94845701.527187183</v>
          </cell>
          <cell r="K22">
            <v>81227339.811100736</v>
          </cell>
          <cell r="L22">
            <v>113640135.66369557</v>
          </cell>
          <cell r="M22">
            <v>187432173.32079476</v>
          </cell>
          <cell r="N22">
            <v>204414680.3951762</v>
          </cell>
          <cell r="O22">
            <v>290103070.2908197</v>
          </cell>
          <cell r="P22">
            <v>318840347.82937908</v>
          </cell>
          <cell r="Q22">
            <v>224711976.12929791</v>
          </cell>
          <cell r="R22">
            <v>289043512.40940696</v>
          </cell>
          <cell r="S22">
            <v>378770687.84457767</v>
          </cell>
          <cell r="T22">
            <v>619120303.2339685</v>
          </cell>
          <cell r="U22">
            <v>728484967.54541886</v>
          </cell>
        </row>
        <row r="23">
          <cell r="E23">
            <v>11210790.515554417</v>
          </cell>
          <cell r="F23">
            <v>14282147.366166517</v>
          </cell>
          <cell r="G23">
            <v>17463547.436180428</v>
          </cell>
          <cell r="H23">
            <v>22307821.83324698</v>
          </cell>
          <cell r="I23">
            <v>28372050.054057144</v>
          </cell>
          <cell r="J23">
            <v>33633944.633874573</v>
          </cell>
          <cell r="K23">
            <v>39435020.15696463</v>
          </cell>
          <cell r="L23">
            <v>46592597.472948425</v>
          </cell>
          <cell r="M23">
            <v>58665409.979652047</v>
          </cell>
          <cell r="N23">
            <v>72476489.971067071</v>
          </cell>
          <cell r="O23">
            <v>96907347.424310058</v>
          </cell>
          <cell r="P23">
            <v>111465789.36078927</v>
          </cell>
          <cell r="Q23">
            <v>121864301.99724516</v>
          </cell>
          <cell r="R23">
            <v>146941951.94441098</v>
          </cell>
          <cell r="S23">
            <v>164220819.54241294</v>
          </cell>
          <cell r="T23">
            <v>221656127.04322916</v>
          </cell>
          <cell r="U23">
            <v>295319873.16230047</v>
          </cell>
        </row>
        <row r="24">
          <cell r="E24">
            <v>14522969.646118186</v>
          </cell>
          <cell r="F24">
            <v>17897985.487185173</v>
          </cell>
          <cell r="G24">
            <v>22124400.808049399</v>
          </cell>
          <cell r="H24">
            <v>28397803.931220509</v>
          </cell>
          <cell r="I24">
            <v>33898935.916184813</v>
          </cell>
          <cell r="J24">
            <v>39710270.700937353</v>
          </cell>
          <cell r="K24">
            <v>45657557.591513187</v>
          </cell>
          <cell r="L24">
            <v>58764757.432360597</v>
          </cell>
          <cell r="M24">
            <v>72370334.27219145</v>
          </cell>
          <cell r="N24">
            <v>92317917.762534678</v>
          </cell>
          <cell r="O24">
            <v>127188930.22277041</v>
          </cell>
          <cell r="P24">
            <v>137208453.03886199</v>
          </cell>
          <cell r="Q24">
            <v>153777841.36440873</v>
          </cell>
          <cell r="R24">
            <v>176862276.22680756</v>
          </cell>
          <cell r="S24">
            <v>206807415.42021921</v>
          </cell>
          <cell r="T24">
            <v>282111198.91297126</v>
          </cell>
          <cell r="U24">
            <v>375944906.1109817</v>
          </cell>
        </row>
        <row r="25">
          <cell r="E25">
            <v>25768859.107431632</v>
          </cell>
          <cell r="F25">
            <v>32786317.490319289</v>
          </cell>
          <cell r="G25">
            <v>38109374.300391637</v>
          </cell>
          <cell r="H25">
            <v>49399119.140179045</v>
          </cell>
          <cell r="I25">
            <v>59849684.683930263</v>
          </cell>
          <cell r="J25">
            <v>69156941.338948801</v>
          </cell>
          <cell r="K25">
            <v>75490344.668415338</v>
          </cell>
          <cell r="L25">
            <v>92114443.598451674</v>
          </cell>
          <cell r="M25">
            <v>111811090.31279156</v>
          </cell>
          <cell r="N25">
            <v>144565988.0499438</v>
          </cell>
          <cell r="O25">
            <v>204092719.72790331</v>
          </cell>
          <cell r="P25">
            <v>227739501.17901</v>
          </cell>
          <cell r="Q25">
            <v>240176306.76953718</v>
          </cell>
          <cell r="R25">
            <v>275449680.53056127</v>
          </cell>
          <cell r="S25">
            <v>334919870.46205235</v>
          </cell>
          <cell r="T25">
            <v>472378595.24638301</v>
          </cell>
          <cell r="U25">
            <v>643913913.15211463</v>
          </cell>
        </row>
        <row r="26">
          <cell r="E26">
            <v>43282100.737765789</v>
          </cell>
          <cell r="F26">
            <v>51953138.435224719</v>
          </cell>
          <cell r="G26">
            <v>64255020.152947426</v>
          </cell>
          <cell r="H26">
            <v>75732441.788892686</v>
          </cell>
          <cell r="I26">
            <v>97417685.657759085</v>
          </cell>
          <cell r="J26">
            <v>128854131.93344438</v>
          </cell>
          <cell r="K26">
            <v>141794722.39864463</v>
          </cell>
          <cell r="L26">
            <v>166048955.01415804</v>
          </cell>
          <cell r="M26">
            <v>193471857.47480181</v>
          </cell>
          <cell r="N26">
            <v>250022266.66348684</v>
          </cell>
          <cell r="O26">
            <v>345933222.35039759</v>
          </cell>
          <cell r="P26">
            <v>388846363.76822686</v>
          </cell>
          <cell r="Q26">
            <v>436350211.3100878</v>
          </cell>
          <cell r="R26">
            <v>522846977.77428859</v>
          </cell>
          <cell r="S26">
            <v>601836111.94499612</v>
          </cell>
          <cell r="T26">
            <v>818519329.10575163</v>
          </cell>
          <cell r="U26">
            <v>1104028313.6682854</v>
          </cell>
        </row>
        <row r="27">
          <cell r="E27">
            <v>16674732.243045066</v>
          </cell>
          <cell r="F27">
            <v>20518950.718509406</v>
          </cell>
          <cell r="G27">
            <v>25895659.162457447</v>
          </cell>
          <cell r="H27">
            <v>32639546.852310218</v>
          </cell>
          <cell r="I27">
            <v>39839707.972575262</v>
          </cell>
          <cell r="J27">
            <v>52840970.787757747</v>
          </cell>
          <cell r="K27">
            <v>57620396.711429067</v>
          </cell>
          <cell r="L27">
            <v>65077669.702993251</v>
          </cell>
          <cell r="M27">
            <v>88689075.450594977</v>
          </cell>
          <cell r="N27">
            <v>115883203.40399893</v>
          </cell>
          <cell r="O27">
            <v>160763103.32555652</v>
          </cell>
          <cell r="P27">
            <v>186856163.86377743</v>
          </cell>
          <cell r="Q27">
            <v>213386675.82728586</v>
          </cell>
          <cell r="R27">
            <v>247699876.94260263</v>
          </cell>
          <cell r="S27">
            <v>264607931.05302203</v>
          </cell>
          <cell r="T27">
            <v>370461624.72064251</v>
          </cell>
          <cell r="U27">
            <v>503744758.02638853</v>
          </cell>
        </row>
        <row r="28">
          <cell r="E28">
            <v>11773120.051775774</v>
          </cell>
          <cell r="F28">
            <v>15345211.464277308</v>
          </cell>
          <cell r="G28">
            <v>18017216.316437107</v>
          </cell>
          <cell r="H28">
            <v>21437115.823337615</v>
          </cell>
          <cell r="I28">
            <v>27583351.095184851</v>
          </cell>
          <cell r="J28">
            <v>33406563.557365056</v>
          </cell>
          <cell r="K28">
            <v>37266559.730149917</v>
          </cell>
          <cell r="L28">
            <v>45335410.474294029</v>
          </cell>
          <cell r="M28">
            <v>56415618.268554755</v>
          </cell>
          <cell r="N28">
            <v>70435318.175093487</v>
          </cell>
          <cell r="O28">
            <v>100366333.34166518</v>
          </cell>
          <cell r="P28">
            <v>112848945.12859347</v>
          </cell>
          <cell r="Q28">
            <v>131437760.1864876</v>
          </cell>
          <cell r="R28">
            <v>158029960.41367659</v>
          </cell>
          <cell r="S28">
            <v>173006113.59538513</v>
          </cell>
          <cell r="T28">
            <v>236870276.298408</v>
          </cell>
          <cell r="U28">
            <v>321865230.90066892</v>
          </cell>
        </row>
        <row r="29">
          <cell r="E29">
            <v>9050600.7270194106</v>
          </cell>
          <cell r="F29">
            <v>13115247.003012851</v>
          </cell>
          <cell r="G29">
            <v>15135092.098297276</v>
          </cell>
          <cell r="H29">
            <v>18717693.562708523</v>
          </cell>
          <cell r="I29">
            <v>23464194.395662725</v>
          </cell>
          <cell r="J29">
            <v>29547595.650119428</v>
          </cell>
          <cell r="K29">
            <v>33377957.882308416</v>
          </cell>
          <cell r="L29">
            <v>44320344.728641666</v>
          </cell>
          <cell r="M29">
            <v>54661892.53299617</v>
          </cell>
          <cell r="N29">
            <v>67719626.804263517</v>
          </cell>
          <cell r="O29">
            <v>88028914.740234822</v>
          </cell>
          <cell r="P29">
            <v>99127681.463550374</v>
          </cell>
          <cell r="Q29">
            <v>109736580.65911317</v>
          </cell>
          <cell r="R29">
            <v>145385163.17263123</v>
          </cell>
          <cell r="S29">
            <v>157868111.65607306</v>
          </cell>
          <cell r="T29">
            <v>220068713.54514202</v>
          </cell>
          <cell r="U29">
            <v>298132516.75226015</v>
          </cell>
        </row>
        <row r="30">
          <cell r="E30">
            <v>12365250.032110022</v>
          </cell>
          <cell r="F30">
            <v>15481984.314034773</v>
          </cell>
          <cell r="G30">
            <v>20013234.713823378</v>
          </cell>
          <cell r="H30">
            <v>23130547.887500621</v>
          </cell>
          <cell r="I30">
            <v>27673133.246448871</v>
          </cell>
          <cell r="J30">
            <v>34978602.101683788</v>
          </cell>
          <cell r="K30">
            <v>40676634.763847329</v>
          </cell>
          <cell r="L30">
            <v>59837165.33165291</v>
          </cell>
          <cell r="M30">
            <v>76151004.110279664</v>
          </cell>
          <cell r="N30">
            <v>103737253.73930706</v>
          </cell>
          <cell r="O30">
            <v>133752339.38327225</v>
          </cell>
          <cell r="P30">
            <v>159186117.95930669</v>
          </cell>
          <cell r="Q30">
            <v>176582446.61079669</v>
          </cell>
          <cell r="R30">
            <v>208892263.60848525</v>
          </cell>
          <cell r="S30">
            <v>248815900.1145831</v>
          </cell>
          <cell r="T30">
            <v>347275114.32236522</v>
          </cell>
          <cell r="U30">
            <v>456319804.0839985</v>
          </cell>
        </row>
        <row r="31">
          <cell r="E31">
            <v>312052088.83724564</v>
          </cell>
          <cell r="F31">
            <v>394274591.13104761</v>
          </cell>
          <cell r="G31">
            <v>475521261.14232755</v>
          </cell>
          <cell r="H31">
            <v>594282894.11319923</v>
          </cell>
          <cell r="I31">
            <v>770269511.85116291</v>
          </cell>
          <cell r="J31">
            <v>988614325.74553478</v>
          </cell>
          <cell r="K31">
            <v>1125810315.9051628</v>
          </cell>
          <cell r="L31">
            <v>1331110598.4326069</v>
          </cell>
          <cell r="M31">
            <v>1407266370.8546908</v>
          </cell>
          <cell r="N31">
            <v>1795079307.6989913</v>
          </cell>
          <cell r="O31">
            <v>2406227063.100029</v>
          </cell>
          <cell r="P31">
            <v>2720862682.174346</v>
          </cell>
          <cell r="Q31">
            <v>2910644257.9134345</v>
          </cell>
          <cell r="R31">
            <v>3427575341.3195934</v>
          </cell>
          <cell r="S31">
            <v>4039735977.4701633</v>
          </cell>
          <cell r="T31">
            <v>5468394969.8309498</v>
          </cell>
          <cell r="U31">
            <v>7406565442.6958733</v>
          </cell>
        </row>
        <row r="32">
          <cell r="E32">
            <v>14056203.648710839</v>
          </cell>
          <cell r="F32">
            <v>16786174.042653952</v>
          </cell>
          <cell r="G32">
            <v>22919721.917708058</v>
          </cell>
          <cell r="H32">
            <v>30376424.713636693</v>
          </cell>
          <cell r="I32">
            <v>38695002.134767495</v>
          </cell>
          <cell r="J32">
            <v>47953560.345653139</v>
          </cell>
          <cell r="K32">
            <v>54564368.503541201</v>
          </cell>
          <cell r="L32">
            <v>79971140.016257495</v>
          </cell>
          <cell r="M32">
            <v>107383025.83320934</v>
          </cell>
          <cell r="N32">
            <v>147117808.56477743</v>
          </cell>
          <cell r="O32">
            <v>196318182.07654437</v>
          </cell>
          <cell r="P32">
            <v>226914490.07009575</v>
          </cell>
          <cell r="Q32">
            <v>230868764.44461626</v>
          </cell>
          <cell r="R32">
            <v>265903759.97755083</v>
          </cell>
          <cell r="S32">
            <v>311548803.01388144</v>
          </cell>
          <cell r="T32">
            <v>439727597.39441746</v>
          </cell>
          <cell r="U32">
            <v>603114213.42825902</v>
          </cell>
        </row>
        <row r="33">
          <cell r="E33">
            <v>9989933.3290602807</v>
          </cell>
          <cell r="F33">
            <v>13146182.232535768</v>
          </cell>
          <cell r="G33">
            <v>17108323.674143333</v>
          </cell>
          <cell r="H33">
            <v>21134007.381620012</v>
          </cell>
          <cell r="I33">
            <v>24997629.216062102</v>
          </cell>
          <cell r="J33">
            <v>30989606.574941356</v>
          </cell>
          <cell r="K33">
            <v>35109698.663028181</v>
          </cell>
          <cell r="L33">
            <v>42549777.974150859</v>
          </cell>
          <cell r="M33">
            <v>53182019.177047253</v>
          </cell>
          <cell r="N33">
            <v>72828148.448909372</v>
          </cell>
          <cell r="O33">
            <v>94026073.931976557</v>
          </cell>
          <cell r="P33">
            <v>105752269.71277663</v>
          </cell>
          <cell r="Q33">
            <v>125022977.73129879</v>
          </cell>
          <cell r="R33">
            <v>151330200.01643658</v>
          </cell>
          <cell r="S33">
            <v>178576778.76565826</v>
          </cell>
          <cell r="T33">
            <v>249259347.68166682</v>
          </cell>
          <cell r="U33">
            <v>338159755.98723787</v>
          </cell>
        </row>
      </sheetData>
      <sheetData sheetId="12">
        <row r="2">
          <cell r="B2">
            <v>8131</v>
          </cell>
          <cell r="C2">
            <v>7925</v>
          </cell>
          <cell r="D2">
            <v>7991</v>
          </cell>
          <cell r="E2">
            <v>8323</v>
          </cell>
          <cell r="F2">
            <v>8747</v>
          </cell>
          <cell r="G2">
            <v>9042</v>
          </cell>
          <cell r="H2">
            <v>9226</v>
          </cell>
          <cell r="I2">
            <v>9357</v>
          </cell>
          <cell r="J2">
            <v>9667</v>
          </cell>
          <cell r="K2">
            <v>9979</v>
          </cell>
          <cell r="L2">
            <v>10601</v>
          </cell>
          <cell r="M2">
            <v>13568</v>
          </cell>
          <cell r="N2">
            <v>26059</v>
          </cell>
          <cell r="O2">
            <v>31839</v>
          </cell>
          <cell r="P2">
            <v>32801</v>
          </cell>
          <cell r="Q2">
            <v>34501</v>
          </cell>
          <cell r="R2">
            <v>36440</v>
          </cell>
          <cell r="S2">
            <v>40453</v>
          </cell>
          <cell r="T2">
            <v>103670.83333333333</v>
          </cell>
          <cell r="U2">
            <v>127697.5</v>
          </cell>
        </row>
        <row r="3">
          <cell r="B3">
            <v>8131</v>
          </cell>
          <cell r="C3">
            <v>7925</v>
          </cell>
          <cell r="D3">
            <v>7991</v>
          </cell>
          <cell r="E3">
            <v>8323</v>
          </cell>
          <cell r="F3">
            <v>8747</v>
          </cell>
          <cell r="G3">
            <v>9042</v>
          </cell>
          <cell r="H3">
            <v>9226</v>
          </cell>
          <cell r="I3">
            <v>9357</v>
          </cell>
          <cell r="J3">
            <v>9667</v>
          </cell>
          <cell r="K3">
            <v>9979</v>
          </cell>
          <cell r="L3">
            <v>10601</v>
          </cell>
          <cell r="M3">
            <v>13568</v>
          </cell>
          <cell r="N3">
            <v>26059</v>
          </cell>
          <cell r="O3">
            <v>31839</v>
          </cell>
          <cell r="P3">
            <v>32801</v>
          </cell>
          <cell r="Q3">
            <v>34501</v>
          </cell>
          <cell r="R3">
            <v>36440</v>
          </cell>
          <cell r="S3">
            <v>40453</v>
          </cell>
          <cell r="T3">
            <v>103670.83333333333</v>
          </cell>
          <cell r="U3">
            <v>127697.5</v>
          </cell>
        </row>
        <row r="4">
          <cell r="B4">
            <v>8131</v>
          </cell>
          <cell r="C4">
            <v>7925</v>
          </cell>
          <cell r="D4">
            <v>7991</v>
          </cell>
          <cell r="E4">
            <v>8323</v>
          </cell>
          <cell r="F4">
            <v>8747</v>
          </cell>
          <cell r="G4">
            <v>9042</v>
          </cell>
          <cell r="H4">
            <v>9226</v>
          </cell>
          <cell r="I4">
            <v>9357</v>
          </cell>
          <cell r="J4">
            <v>9667</v>
          </cell>
          <cell r="K4">
            <v>9979</v>
          </cell>
          <cell r="L4">
            <v>10601</v>
          </cell>
          <cell r="M4">
            <v>13568</v>
          </cell>
          <cell r="N4">
            <v>26059</v>
          </cell>
          <cell r="O4">
            <v>31839</v>
          </cell>
          <cell r="P4">
            <v>32801</v>
          </cell>
          <cell r="Q4">
            <v>34501</v>
          </cell>
          <cell r="R4">
            <v>36440</v>
          </cell>
          <cell r="S4">
            <v>40453</v>
          </cell>
          <cell r="T4">
            <v>103670.83333333333</v>
          </cell>
          <cell r="U4">
            <v>127697.5</v>
          </cell>
        </row>
        <row r="5">
          <cell r="B5">
            <v>8131</v>
          </cell>
          <cell r="C5">
            <v>7925</v>
          </cell>
          <cell r="D5">
            <v>7991</v>
          </cell>
          <cell r="E5">
            <v>8323</v>
          </cell>
          <cell r="F5">
            <v>8747</v>
          </cell>
          <cell r="G5">
            <v>9042</v>
          </cell>
          <cell r="H5">
            <v>9226</v>
          </cell>
          <cell r="I5">
            <v>9357</v>
          </cell>
          <cell r="J5">
            <v>9667</v>
          </cell>
          <cell r="K5">
            <v>9979</v>
          </cell>
          <cell r="L5">
            <v>10601</v>
          </cell>
          <cell r="M5">
            <v>13568</v>
          </cell>
          <cell r="N5">
            <v>26059</v>
          </cell>
          <cell r="O5">
            <v>31839</v>
          </cell>
          <cell r="P5">
            <v>32801</v>
          </cell>
          <cell r="Q5">
            <v>34501</v>
          </cell>
          <cell r="R5">
            <v>36440</v>
          </cell>
          <cell r="S5">
            <v>40453</v>
          </cell>
          <cell r="T5">
            <v>103670.83333333333</v>
          </cell>
          <cell r="U5">
            <v>127697.5</v>
          </cell>
        </row>
        <row r="6">
          <cell r="B6">
            <v>8131</v>
          </cell>
          <cell r="C6">
            <v>7925</v>
          </cell>
          <cell r="D6">
            <v>7991</v>
          </cell>
          <cell r="E6">
            <v>8323</v>
          </cell>
          <cell r="F6">
            <v>8747</v>
          </cell>
          <cell r="G6">
            <v>9042</v>
          </cell>
          <cell r="H6">
            <v>9226</v>
          </cell>
          <cell r="I6">
            <v>9357</v>
          </cell>
          <cell r="J6">
            <v>9667</v>
          </cell>
          <cell r="K6">
            <v>9979</v>
          </cell>
          <cell r="L6">
            <v>10601</v>
          </cell>
          <cell r="M6">
            <v>13568</v>
          </cell>
          <cell r="N6">
            <v>26059</v>
          </cell>
          <cell r="O6">
            <v>31839</v>
          </cell>
          <cell r="P6">
            <v>32801</v>
          </cell>
          <cell r="Q6">
            <v>34501</v>
          </cell>
          <cell r="R6">
            <v>36440</v>
          </cell>
          <cell r="S6">
            <v>40453</v>
          </cell>
          <cell r="T6">
            <v>103670.83333333333</v>
          </cell>
          <cell r="U6">
            <v>127697.5</v>
          </cell>
        </row>
        <row r="7">
          <cell r="B7">
            <v>8131</v>
          </cell>
          <cell r="C7">
            <v>7925</v>
          </cell>
          <cell r="D7">
            <v>7991</v>
          </cell>
          <cell r="E7">
            <v>8323</v>
          </cell>
          <cell r="F7">
            <v>8747</v>
          </cell>
          <cell r="G7">
            <v>9042</v>
          </cell>
          <cell r="H7">
            <v>9226</v>
          </cell>
          <cell r="I7">
            <v>9357</v>
          </cell>
          <cell r="J7">
            <v>9667</v>
          </cell>
          <cell r="K7">
            <v>9979</v>
          </cell>
          <cell r="L7">
            <v>10601</v>
          </cell>
          <cell r="M7">
            <v>13568</v>
          </cell>
          <cell r="N7">
            <v>26059</v>
          </cell>
          <cell r="O7">
            <v>31839</v>
          </cell>
          <cell r="P7">
            <v>32801</v>
          </cell>
          <cell r="Q7">
            <v>34501</v>
          </cell>
          <cell r="R7">
            <v>36440</v>
          </cell>
          <cell r="S7">
            <v>40453</v>
          </cell>
          <cell r="T7">
            <v>103670.83333333333</v>
          </cell>
          <cell r="U7">
            <v>127697.5</v>
          </cell>
        </row>
        <row r="8">
          <cell r="B8">
            <v>8131</v>
          </cell>
          <cell r="C8">
            <v>7925</v>
          </cell>
          <cell r="D8">
            <v>7991</v>
          </cell>
          <cell r="E8">
            <v>8323</v>
          </cell>
          <cell r="F8">
            <v>8747</v>
          </cell>
          <cell r="G8">
            <v>9042</v>
          </cell>
          <cell r="H8">
            <v>9226</v>
          </cell>
          <cell r="I8">
            <v>9357</v>
          </cell>
          <cell r="J8">
            <v>9667</v>
          </cell>
          <cell r="K8">
            <v>9979</v>
          </cell>
          <cell r="L8">
            <v>10601</v>
          </cell>
          <cell r="M8">
            <v>13568</v>
          </cell>
          <cell r="N8">
            <v>26059</v>
          </cell>
          <cell r="O8">
            <v>31839</v>
          </cell>
          <cell r="P8">
            <v>32801</v>
          </cell>
          <cell r="Q8">
            <v>34501</v>
          </cell>
          <cell r="R8">
            <v>36440</v>
          </cell>
          <cell r="S8">
            <v>40453</v>
          </cell>
          <cell r="T8">
            <v>103670.83333333333</v>
          </cell>
          <cell r="U8">
            <v>127697.5</v>
          </cell>
        </row>
        <row r="9">
          <cell r="B9">
            <v>8131</v>
          </cell>
          <cell r="C9">
            <v>7925</v>
          </cell>
          <cell r="D9">
            <v>7991</v>
          </cell>
          <cell r="E9">
            <v>8323</v>
          </cell>
          <cell r="F9">
            <v>8747</v>
          </cell>
          <cell r="G9">
            <v>9042</v>
          </cell>
          <cell r="H9">
            <v>9226</v>
          </cell>
          <cell r="I9">
            <v>9357</v>
          </cell>
          <cell r="J9">
            <v>9667</v>
          </cell>
          <cell r="K9">
            <v>9979</v>
          </cell>
          <cell r="L9">
            <v>10601</v>
          </cell>
          <cell r="M9">
            <v>13568</v>
          </cell>
          <cell r="N9">
            <v>26059</v>
          </cell>
          <cell r="O9">
            <v>31839</v>
          </cell>
          <cell r="P9">
            <v>32801</v>
          </cell>
          <cell r="Q9">
            <v>34501</v>
          </cell>
          <cell r="R9">
            <v>36440</v>
          </cell>
          <cell r="S9">
            <v>40453</v>
          </cell>
          <cell r="T9">
            <v>103670.83333333333</v>
          </cell>
          <cell r="U9">
            <v>127697.5</v>
          </cell>
        </row>
        <row r="10">
          <cell r="B10">
            <v>8131</v>
          </cell>
          <cell r="C10">
            <v>7925</v>
          </cell>
          <cell r="D10">
            <v>7991</v>
          </cell>
          <cell r="E10">
            <v>8323</v>
          </cell>
          <cell r="F10">
            <v>8747</v>
          </cell>
          <cell r="G10">
            <v>9042</v>
          </cell>
          <cell r="H10">
            <v>9226</v>
          </cell>
          <cell r="I10">
            <v>9357</v>
          </cell>
          <cell r="J10">
            <v>9667</v>
          </cell>
          <cell r="K10">
            <v>9979</v>
          </cell>
          <cell r="L10">
            <v>10601</v>
          </cell>
          <cell r="M10">
            <v>13568</v>
          </cell>
          <cell r="N10">
            <v>26059</v>
          </cell>
          <cell r="O10">
            <v>31839</v>
          </cell>
          <cell r="P10">
            <v>32801</v>
          </cell>
          <cell r="Q10">
            <v>34501</v>
          </cell>
          <cell r="R10">
            <v>36440</v>
          </cell>
          <cell r="S10">
            <v>40453</v>
          </cell>
          <cell r="T10">
            <v>103670.83333333333</v>
          </cell>
          <cell r="U10">
            <v>127697.5</v>
          </cell>
        </row>
        <row r="11">
          <cell r="B11">
            <v>8131</v>
          </cell>
          <cell r="C11">
            <v>7925</v>
          </cell>
          <cell r="D11">
            <v>7991</v>
          </cell>
          <cell r="E11">
            <v>8323</v>
          </cell>
          <cell r="F11">
            <v>8747</v>
          </cell>
          <cell r="G11">
            <v>9042</v>
          </cell>
          <cell r="H11">
            <v>9226</v>
          </cell>
          <cell r="I11">
            <v>9357</v>
          </cell>
          <cell r="J11">
            <v>9667</v>
          </cell>
          <cell r="K11">
            <v>9979</v>
          </cell>
          <cell r="L11">
            <v>10601</v>
          </cell>
          <cell r="M11">
            <v>13568</v>
          </cell>
          <cell r="N11">
            <v>26059</v>
          </cell>
          <cell r="O11">
            <v>31839</v>
          </cell>
          <cell r="P11">
            <v>32801</v>
          </cell>
          <cell r="Q11">
            <v>34501</v>
          </cell>
          <cell r="R11">
            <v>36440</v>
          </cell>
          <cell r="S11">
            <v>40453</v>
          </cell>
          <cell r="T11">
            <v>103670.83333333333</v>
          </cell>
          <cell r="U11">
            <v>127697.5</v>
          </cell>
        </row>
        <row r="12">
          <cell r="B12">
            <v>8131</v>
          </cell>
          <cell r="C12">
            <v>7925</v>
          </cell>
          <cell r="D12">
            <v>7991</v>
          </cell>
          <cell r="E12">
            <v>8323</v>
          </cell>
          <cell r="F12">
            <v>8747</v>
          </cell>
          <cell r="G12">
            <v>9042</v>
          </cell>
          <cell r="H12">
            <v>9226</v>
          </cell>
          <cell r="I12">
            <v>9357</v>
          </cell>
          <cell r="J12">
            <v>9667</v>
          </cell>
          <cell r="K12">
            <v>9979</v>
          </cell>
          <cell r="L12">
            <v>10601</v>
          </cell>
          <cell r="M12">
            <v>13568</v>
          </cell>
          <cell r="N12">
            <v>26059</v>
          </cell>
          <cell r="O12">
            <v>31839</v>
          </cell>
          <cell r="P12">
            <v>32801</v>
          </cell>
          <cell r="Q12">
            <v>34501</v>
          </cell>
          <cell r="R12">
            <v>36440</v>
          </cell>
          <cell r="S12">
            <v>40453</v>
          </cell>
          <cell r="T12">
            <v>103670.83333333333</v>
          </cell>
          <cell r="U12">
            <v>127697.5</v>
          </cell>
        </row>
        <row r="13">
          <cell r="B13">
            <v>8131</v>
          </cell>
          <cell r="C13">
            <v>7925</v>
          </cell>
          <cell r="D13">
            <v>7991</v>
          </cell>
          <cell r="E13">
            <v>8323</v>
          </cell>
          <cell r="F13">
            <v>8747</v>
          </cell>
          <cell r="G13">
            <v>9042</v>
          </cell>
          <cell r="H13">
            <v>9226</v>
          </cell>
          <cell r="I13">
            <v>9357</v>
          </cell>
          <cell r="J13">
            <v>9667</v>
          </cell>
          <cell r="K13">
            <v>9979</v>
          </cell>
          <cell r="L13">
            <v>10601</v>
          </cell>
          <cell r="M13">
            <v>13568</v>
          </cell>
          <cell r="N13">
            <v>26059</v>
          </cell>
          <cell r="O13">
            <v>31839</v>
          </cell>
          <cell r="P13">
            <v>32801</v>
          </cell>
          <cell r="Q13">
            <v>34501</v>
          </cell>
          <cell r="R13">
            <v>36440</v>
          </cell>
          <cell r="S13">
            <v>40453</v>
          </cell>
          <cell r="T13">
            <v>103670.83333333333</v>
          </cell>
          <cell r="U13">
            <v>127697.5</v>
          </cell>
        </row>
        <row r="14">
          <cell r="B14">
            <v>8131</v>
          </cell>
          <cell r="C14">
            <v>7925</v>
          </cell>
          <cell r="D14">
            <v>7991</v>
          </cell>
          <cell r="E14">
            <v>8323</v>
          </cell>
          <cell r="F14">
            <v>8747</v>
          </cell>
          <cell r="G14">
            <v>9042</v>
          </cell>
          <cell r="H14">
            <v>9226</v>
          </cell>
          <cell r="I14">
            <v>9357</v>
          </cell>
          <cell r="J14">
            <v>9667</v>
          </cell>
          <cell r="K14">
            <v>9979</v>
          </cell>
          <cell r="L14">
            <v>10601</v>
          </cell>
          <cell r="M14">
            <v>13568</v>
          </cell>
          <cell r="N14">
            <v>26059</v>
          </cell>
          <cell r="O14">
            <v>31839</v>
          </cell>
          <cell r="P14">
            <v>32801</v>
          </cell>
          <cell r="Q14">
            <v>34501</v>
          </cell>
          <cell r="R14">
            <v>36440</v>
          </cell>
          <cell r="S14">
            <v>40453</v>
          </cell>
          <cell r="T14">
            <v>103670.83333333333</v>
          </cell>
          <cell r="U14">
            <v>127697.5</v>
          </cell>
        </row>
        <row r="15">
          <cell r="B15">
            <v>8131</v>
          </cell>
          <cell r="C15">
            <v>7925</v>
          </cell>
          <cell r="D15">
            <v>7991</v>
          </cell>
          <cell r="E15">
            <v>8323</v>
          </cell>
          <cell r="F15">
            <v>8747</v>
          </cell>
          <cell r="G15">
            <v>9042</v>
          </cell>
          <cell r="H15">
            <v>9226</v>
          </cell>
          <cell r="I15">
            <v>9357</v>
          </cell>
          <cell r="J15">
            <v>9667</v>
          </cell>
          <cell r="K15">
            <v>9979</v>
          </cell>
          <cell r="L15">
            <v>10601</v>
          </cell>
          <cell r="M15">
            <v>13568</v>
          </cell>
          <cell r="N15">
            <v>26059</v>
          </cell>
          <cell r="O15">
            <v>31839</v>
          </cell>
          <cell r="P15">
            <v>32801</v>
          </cell>
          <cell r="Q15">
            <v>34501</v>
          </cell>
          <cell r="R15">
            <v>36440</v>
          </cell>
          <cell r="S15">
            <v>40453</v>
          </cell>
          <cell r="T15">
            <v>103670.83333333333</v>
          </cell>
          <cell r="U15">
            <v>127697.5</v>
          </cell>
        </row>
        <row r="16">
          <cell r="B16">
            <v>8131</v>
          </cell>
          <cell r="C16">
            <v>7925</v>
          </cell>
          <cell r="D16">
            <v>7991</v>
          </cell>
          <cell r="E16">
            <v>8323</v>
          </cell>
          <cell r="F16">
            <v>8747</v>
          </cell>
          <cell r="G16">
            <v>9042</v>
          </cell>
          <cell r="H16">
            <v>9226</v>
          </cell>
          <cell r="I16">
            <v>9357</v>
          </cell>
          <cell r="J16">
            <v>9667</v>
          </cell>
          <cell r="K16">
            <v>9979</v>
          </cell>
          <cell r="L16">
            <v>10601</v>
          </cell>
          <cell r="M16">
            <v>13568</v>
          </cell>
          <cell r="N16">
            <v>26059</v>
          </cell>
          <cell r="O16">
            <v>31839</v>
          </cell>
          <cell r="P16">
            <v>32801</v>
          </cell>
          <cell r="Q16">
            <v>34501</v>
          </cell>
          <cell r="R16">
            <v>36440</v>
          </cell>
          <cell r="S16">
            <v>40453</v>
          </cell>
          <cell r="T16">
            <v>103670.83333333333</v>
          </cell>
          <cell r="U16">
            <v>127697.5</v>
          </cell>
        </row>
        <row r="17">
          <cell r="B17">
            <v>8131</v>
          </cell>
          <cell r="C17">
            <v>7925</v>
          </cell>
          <cell r="D17">
            <v>7991</v>
          </cell>
          <cell r="E17">
            <v>8323</v>
          </cell>
          <cell r="F17">
            <v>8747</v>
          </cell>
          <cell r="G17">
            <v>9042</v>
          </cell>
          <cell r="H17">
            <v>9226</v>
          </cell>
          <cell r="I17">
            <v>9357</v>
          </cell>
          <cell r="J17">
            <v>9667</v>
          </cell>
          <cell r="K17">
            <v>9979</v>
          </cell>
          <cell r="L17">
            <v>10601</v>
          </cell>
          <cell r="M17">
            <v>13568</v>
          </cell>
          <cell r="N17">
            <v>26059</v>
          </cell>
          <cell r="O17">
            <v>31839</v>
          </cell>
          <cell r="P17">
            <v>32801</v>
          </cell>
          <cell r="Q17">
            <v>34501</v>
          </cell>
          <cell r="R17">
            <v>36440</v>
          </cell>
          <cell r="S17">
            <v>40453</v>
          </cell>
          <cell r="T17">
            <v>103670.83333333333</v>
          </cell>
          <cell r="U17">
            <v>127697.5</v>
          </cell>
        </row>
        <row r="18">
          <cell r="B18">
            <v>8131</v>
          </cell>
          <cell r="C18">
            <v>7925</v>
          </cell>
          <cell r="D18">
            <v>7991</v>
          </cell>
          <cell r="E18">
            <v>8323</v>
          </cell>
          <cell r="F18">
            <v>8747</v>
          </cell>
          <cell r="G18">
            <v>9042</v>
          </cell>
          <cell r="H18">
            <v>9226</v>
          </cell>
          <cell r="I18">
            <v>9357</v>
          </cell>
          <cell r="J18">
            <v>9667</v>
          </cell>
          <cell r="K18">
            <v>9979</v>
          </cell>
          <cell r="L18">
            <v>10601</v>
          </cell>
          <cell r="M18">
            <v>13568</v>
          </cell>
          <cell r="N18">
            <v>26059</v>
          </cell>
          <cell r="O18">
            <v>31839</v>
          </cell>
          <cell r="P18">
            <v>32801</v>
          </cell>
          <cell r="Q18">
            <v>34501</v>
          </cell>
          <cell r="R18">
            <v>36440</v>
          </cell>
          <cell r="S18">
            <v>40453</v>
          </cell>
          <cell r="T18">
            <v>103670.83333333333</v>
          </cell>
          <cell r="U18">
            <v>127697.5</v>
          </cell>
        </row>
        <row r="19">
          <cell r="B19">
            <v>8131</v>
          </cell>
          <cell r="C19">
            <v>7925</v>
          </cell>
          <cell r="D19">
            <v>7991</v>
          </cell>
          <cell r="E19">
            <v>8323</v>
          </cell>
          <cell r="F19">
            <v>8747</v>
          </cell>
          <cell r="G19">
            <v>9042</v>
          </cell>
          <cell r="H19">
            <v>9226</v>
          </cell>
          <cell r="I19">
            <v>9357</v>
          </cell>
          <cell r="J19">
            <v>9667</v>
          </cell>
          <cell r="K19">
            <v>9979</v>
          </cell>
          <cell r="L19">
            <v>10601</v>
          </cell>
          <cell r="M19">
            <v>13568</v>
          </cell>
          <cell r="N19">
            <v>26059</v>
          </cell>
          <cell r="O19">
            <v>31839</v>
          </cell>
          <cell r="P19">
            <v>32801</v>
          </cell>
          <cell r="Q19">
            <v>34501</v>
          </cell>
          <cell r="R19">
            <v>36440</v>
          </cell>
          <cell r="S19">
            <v>40453</v>
          </cell>
          <cell r="T19">
            <v>103670.83333333333</v>
          </cell>
          <cell r="U19">
            <v>127697.5</v>
          </cell>
        </row>
        <row r="20">
          <cell r="B20">
            <v>8131</v>
          </cell>
          <cell r="C20">
            <v>7925</v>
          </cell>
          <cell r="D20">
            <v>7991</v>
          </cell>
          <cell r="E20">
            <v>8323</v>
          </cell>
          <cell r="F20">
            <v>8747</v>
          </cell>
          <cell r="G20">
            <v>9042</v>
          </cell>
          <cell r="H20">
            <v>9226</v>
          </cell>
          <cell r="I20">
            <v>9357</v>
          </cell>
          <cell r="J20">
            <v>9667</v>
          </cell>
          <cell r="K20">
            <v>9979</v>
          </cell>
          <cell r="L20">
            <v>10601</v>
          </cell>
          <cell r="M20">
            <v>13568</v>
          </cell>
          <cell r="N20">
            <v>26059</v>
          </cell>
          <cell r="O20">
            <v>31839</v>
          </cell>
          <cell r="P20">
            <v>32801</v>
          </cell>
          <cell r="Q20">
            <v>34501</v>
          </cell>
          <cell r="R20">
            <v>36440</v>
          </cell>
          <cell r="S20">
            <v>40453</v>
          </cell>
          <cell r="T20">
            <v>103670.83333333333</v>
          </cell>
          <cell r="U20">
            <v>127697.5</v>
          </cell>
        </row>
        <row r="21">
          <cell r="B21">
            <v>8131</v>
          </cell>
          <cell r="C21">
            <v>7925</v>
          </cell>
          <cell r="D21">
            <v>7991</v>
          </cell>
          <cell r="E21">
            <v>8323</v>
          </cell>
          <cell r="F21">
            <v>8747</v>
          </cell>
          <cell r="G21">
            <v>9042</v>
          </cell>
          <cell r="H21">
            <v>9226</v>
          </cell>
          <cell r="I21">
            <v>9357</v>
          </cell>
          <cell r="J21">
            <v>9667</v>
          </cell>
          <cell r="K21">
            <v>9979</v>
          </cell>
          <cell r="L21">
            <v>10601</v>
          </cell>
          <cell r="M21">
            <v>13568</v>
          </cell>
          <cell r="N21">
            <v>26059</v>
          </cell>
          <cell r="O21">
            <v>31839</v>
          </cell>
          <cell r="P21">
            <v>32801</v>
          </cell>
          <cell r="Q21">
            <v>34501</v>
          </cell>
          <cell r="R21">
            <v>36440</v>
          </cell>
          <cell r="S21">
            <v>40453</v>
          </cell>
          <cell r="T21">
            <v>103670.83333333333</v>
          </cell>
          <cell r="U21">
            <v>127697.5</v>
          </cell>
        </row>
        <row r="22">
          <cell r="B22">
            <v>8131</v>
          </cell>
          <cell r="C22">
            <v>7925</v>
          </cell>
          <cell r="D22">
            <v>7991</v>
          </cell>
          <cell r="E22">
            <v>8323</v>
          </cell>
          <cell r="F22">
            <v>8747</v>
          </cell>
          <cell r="G22">
            <v>9042</v>
          </cell>
          <cell r="H22">
            <v>9226</v>
          </cell>
          <cell r="I22">
            <v>9357</v>
          </cell>
          <cell r="J22">
            <v>9667</v>
          </cell>
          <cell r="K22">
            <v>9979</v>
          </cell>
          <cell r="L22">
            <v>10601</v>
          </cell>
          <cell r="M22">
            <v>13568</v>
          </cell>
          <cell r="N22">
            <v>26059</v>
          </cell>
          <cell r="O22">
            <v>31839</v>
          </cell>
          <cell r="P22">
            <v>32801</v>
          </cell>
          <cell r="Q22">
            <v>34501</v>
          </cell>
          <cell r="R22">
            <v>36440</v>
          </cell>
          <cell r="S22">
            <v>40453</v>
          </cell>
          <cell r="T22">
            <v>103670.83333333333</v>
          </cell>
          <cell r="U22">
            <v>127697.5</v>
          </cell>
        </row>
        <row r="23">
          <cell r="B23">
            <v>8131</v>
          </cell>
          <cell r="C23">
            <v>7925</v>
          </cell>
          <cell r="D23">
            <v>7991</v>
          </cell>
          <cell r="E23">
            <v>8323</v>
          </cell>
          <cell r="F23">
            <v>8747</v>
          </cell>
          <cell r="G23">
            <v>9042</v>
          </cell>
          <cell r="H23">
            <v>9226</v>
          </cell>
          <cell r="I23">
            <v>9357</v>
          </cell>
          <cell r="J23">
            <v>9667</v>
          </cell>
          <cell r="K23">
            <v>9979</v>
          </cell>
          <cell r="L23">
            <v>10601</v>
          </cell>
          <cell r="M23">
            <v>13568</v>
          </cell>
          <cell r="N23">
            <v>26059</v>
          </cell>
          <cell r="O23">
            <v>31839</v>
          </cell>
          <cell r="P23">
            <v>32801</v>
          </cell>
          <cell r="Q23">
            <v>34501</v>
          </cell>
          <cell r="R23">
            <v>36440</v>
          </cell>
          <cell r="S23">
            <v>40453</v>
          </cell>
          <cell r="T23">
            <v>103670.83333333333</v>
          </cell>
          <cell r="U23">
            <v>127697.5</v>
          </cell>
        </row>
        <row r="24">
          <cell r="B24">
            <v>8131</v>
          </cell>
          <cell r="C24">
            <v>7925</v>
          </cell>
          <cell r="D24">
            <v>7991</v>
          </cell>
          <cell r="E24">
            <v>8323</v>
          </cell>
          <cell r="F24">
            <v>8747</v>
          </cell>
          <cell r="G24">
            <v>9042</v>
          </cell>
          <cell r="H24">
            <v>9226</v>
          </cell>
          <cell r="I24">
            <v>9357</v>
          </cell>
          <cell r="J24">
            <v>9667</v>
          </cell>
          <cell r="K24">
            <v>9979</v>
          </cell>
          <cell r="L24">
            <v>10601</v>
          </cell>
          <cell r="M24">
            <v>13568</v>
          </cell>
          <cell r="N24">
            <v>26059</v>
          </cell>
          <cell r="O24">
            <v>31839</v>
          </cell>
          <cell r="P24">
            <v>32801</v>
          </cell>
          <cell r="Q24">
            <v>34501</v>
          </cell>
          <cell r="R24">
            <v>36440</v>
          </cell>
          <cell r="S24">
            <v>40453</v>
          </cell>
          <cell r="T24">
            <v>103670.83333333333</v>
          </cell>
          <cell r="U24">
            <v>127697.5</v>
          </cell>
        </row>
        <row r="25">
          <cell r="B25">
            <v>8131</v>
          </cell>
          <cell r="C25">
            <v>7925</v>
          </cell>
          <cell r="D25">
            <v>7991</v>
          </cell>
          <cell r="E25">
            <v>8323</v>
          </cell>
          <cell r="F25">
            <v>8747</v>
          </cell>
          <cell r="G25">
            <v>9042</v>
          </cell>
          <cell r="H25">
            <v>9226</v>
          </cell>
          <cell r="I25">
            <v>9357</v>
          </cell>
          <cell r="J25">
            <v>9667</v>
          </cell>
          <cell r="K25">
            <v>9979</v>
          </cell>
          <cell r="L25">
            <v>10601</v>
          </cell>
          <cell r="M25">
            <v>13568</v>
          </cell>
          <cell r="N25">
            <v>26059</v>
          </cell>
          <cell r="O25">
            <v>31839</v>
          </cell>
          <cell r="P25">
            <v>32801</v>
          </cell>
          <cell r="Q25">
            <v>34501</v>
          </cell>
          <cell r="R25">
            <v>36440</v>
          </cell>
          <cell r="S25">
            <v>40453</v>
          </cell>
          <cell r="T25">
            <v>103670.83333333333</v>
          </cell>
          <cell r="U25">
            <v>127697.5</v>
          </cell>
        </row>
        <row r="26">
          <cell r="B26">
            <v>8131</v>
          </cell>
          <cell r="C26">
            <v>7925</v>
          </cell>
          <cell r="D26">
            <v>7991</v>
          </cell>
          <cell r="E26">
            <v>8323</v>
          </cell>
          <cell r="F26">
            <v>8747</v>
          </cell>
          <cell r="G26">
            <v>9042</v>
          </cell>
          <cell r="H26">
            <v>9226</v>
          </cell>
          <cell r="I26">
            <v>9357</v>
          </cell>
          <cell r="J26">
            <v>9667</v>
          </cell>
          <cell r="K26">
            <v>9979</v>
          </cell>
          <cell r="L26">
            <v>10601</v>
          </cell>
          <cell r="M26">
            <v>13568</v>
          </cell>
          <cell r="N26">
            <v>26059</v>
          </cell>
          <cell r="O26">
            <v>31839</v>
          </cell>
          <cell r="P26">
            <v>32801</v>
          </cell>
          <cell r="Q26">
            <v>34501</v>
          </cell>
          <cell r="R26">
            <v>36440</v>
          </cell>
          <cell r="S26">
            <v>40453</v>
          </cell>
          <cell r="T26">
            <v>103670.83333333333</v>
          </cell>
          <cell r="U26">
            <v>127697.5</v>
          </cell>
        </row>
        <row r="27">
          <cell r="B27">
            <v>8131</v>
          </cell>
          <cell r="C27">
            <v>7925</v>
          </cell>
          <cell r="D27">
            <v>7991</v>
          </cell>
          <cell r="E27">
            <v>8323</v>
          </cell>
          <cell r="F27">
            <v>8747</v>
          </cell>
          <cell r="G27">
            <v>9042</v>
          </cell>
          <cell r="H27">
            <v>9226</v>
          </cell>
          <cell r="I27">
            <v>9357</v>
          </cell>
          <cell r="J27">
            <v>9667</v>
          </cell>
          <cell r="K27">
            <v>9979</v>
          </cell>
          <cell r="L27">
            <v>10601</v>
          </cell>
          <cell r="M27">
            <v>13568</v>
          </cell>
          <cell r="N27">
            <v>26059</v>
          </cell>
          <cell r="O27">
            <v>31839</v>
          </cell>
          <cell r="P27">
            <v>32801</v>
          </cell>
          <cell r="Q27">
            <v>34501</v>
          </cell>
          <cell r="R27">
            <v>36440</v>
          </cell>
          <cell r="S27">
            <v>40453</v>
          </cell>
          <cell r="T27">
            <v>103670.83333333333</v>
          </cell>
          <cell r="U27">
            <v>127697.5</v>
          </cell>
        </row>
        <row r="28">
          <cell r="B28">
            <v>8131</v>
          </cell>
          <cell r="C28">
            <v>7925</v>
          </cell>
          <cell r="D28">
            <v>7991</v>
          </cell>
          <cell r="E28">
            <v>8323</v>
          </cell>
          <cell r="F28">
            <v>8747</v>
          </cell>
          <cell r="G28">
            <v>9042</v>
          </cell>
          <cell r="H28">
            <v>9226</v>
          </cell>
          <cell r="I28">
            <v>9357</v>
          </cell>
          <cell r="J28">
            <v>9667</v>
          </cell>
          <cell r="K28">
            <v>9979</v>
          </cell>
          <cell r="L28">
            <v>10601</v>
          </cell>
          <cell r="M28">
            <v>13568</v>
          </cell>
          <cell r="N28">
            <v>26059</v>
          </cell>
          <cell r="O28">
            <v>31839</v>
          </cell>
          <cell r="P28">
            <v>32801</v>
          </cell>
          <cell r="Q28">
            <v>34501</v>
          </cell>
          <cell r="R28">
            <v>36440</v>
          </cell>
          <cell r="S28">
            <v>40453</v>
          </cell>
          <cell r="T28">
            <v>103670.83333333333</v>
          </cell>
          <cell r="U28">
            <v>127697.5</v>
          </cell>
        </row>
        <row r="29">
          <cell r="B29">
            <v>8131</v>
          </cell>
          <cell r="C29">
            <v>7925</v>
          </cell>
          <cell r="D29">
            <v>7991</v>
          </cell>
          <cell r="E29">
            <v>8323</v>
          </cell>
          <cell r="F29">
            <v>8747</v>
          </cell>
          <cell r="G29">
            <v>9042</v>
          </cell>
          <cell r="H29">
            <v>9226</v>
          </cell>
          <cell r="I29">
            <v>9357</v>
          </cell>
          <cell r="J29">
            <v>9667</v>
          </cell>
          <cell r="K29">
            <v>9979</v>
          </cell>
          <cell r="L29">
            <v>10601</v>
          </cell>
          <cell r="M29">
            <v>13568</v>
          </cell>
          <cell r="N29">
            <v>26059</v>
          </cell>
          <cell r="O29">
            <v>31839</v>
          </cell>
          <cell r="P29">
            <v>32801</v>
          </cell>
          <cell r="Q29">
            <v>34501</v>
          </cell>
          <cell r="R29">
            <v>36440</v>
          </cell>
          <cell r="S29">
            <v>40453</v>
          </cell>
          <cell r="T29">
            <v>103670.83333333333</v>
          </cell>
          <cell r="U29">
            <v>127697.5</v>
          </cell>
        </row>
        <row r="30">
          <cell r="B30">
            <v>8131</v>
          </cell>
          <cell r="C30">
            <v>7925</v>
          </cell>
          <cell r="D30">
            <v>7991</v>
          </cell>
          <cell r="E30">
            <v>8323</v>
          </cell>
          <cell r="F30">
            <v>8747</v>
          </cell>
          <cell r="G30">
            <v>9042</v>
          </cell>
          <cell r="H30">
            <v>9226</v>
          </cell>
          <cell r="I30">
            <v>9357</v>
          </cell>
          <cell r="J30">
            <v>9667</v>
          </cell>
          <cell r="K30">
            <v>9979</v>
          </cell>
          <cell r="L30">
            <v>10601</v>
          </cell>
          <cell r="M30">
            <v>13568</v>
          </cell>
          <cell r="N30">
            <v>26059</v>
          </cell>
          <cell r="O30">
            <v>31839</v>
          </cell>
          <cell r="P30">
            <v>32801</v>
          </cell>
          <cell r="Q30">
            <v>34501</v>
          </cell>
          <cell r="R30">
            <v>36440</v>
          </cell>
          <cell r="S30">
            <v>40453</v>
          </cell>
          <cell r="T30">
            <v>103670.83333333333</v>
          </cell>
          <cell r="U30">
            <v>127697.5</v>
          </cell>
        </row>
        <row r="31">
          <cell r="B31">
            <v>8131</v>
          </cell>
          <cell r="C31">
            <v>7925</v>
          </cell>
          <cell r="D31">
            <v>7991</v>
          </cell>
          <cell r="E31">
            <v>8323</v>
          </cell>
          <cell r="F31">
            <v>8747</v>
          </cell>
          <cell r="G31">
            <v>9042</v>
          </cell>
          <cell r="H31">
            <v>9226</v>
          </cell>
          <cell r="I31">
            <v>9357</v>
          </cell>
          <cell r="J31">
            <v>9667</v>
          </cell>
          <cell r="K31">
            <v>9979</v>
          </cell>
          <cell r="L31">
            <v>10601</v>
          </cell>
          <cell r="M31">
            <v>13568</v>
          </cell>
          <cell r="N31">
            <v>26059</v>
          </cell>
          <cell r="O31">
            <v>31839</v>
          </cell>
          <cell r="P31">
            <v>32801</v>
          </cell>
          <cell r="Q31">
            <v>34501</v>
          </cell>
          <cell r="R31">
            <v>36440</v>
          </cell>
          <cell r="S31">
            <v>40453</v>
          </cell>
          <cell r="T31">
            <v>103670.83333333333</v>
          </cell>
          <cell r="U31">
            <v>127697.5</v>
          </cell>
        </row>
        <row r="32">
          <cell r="B32">
            <v>8131</v>
          </cell>
          <cell r="C32">
            <v>7925</v>
          </cell>
          <cell r="D32">
            <v>7991</v>
          </cell>
          <cell r="E32">
            <v>8323</v>
          </cell>
          <cell r="F32">
            <v>8747</v>
          </cell>
          <cell r="G32">
            <v>9042</v>
          </cell>
          <cell r="H32">
            <v>9226</v>
          </cell>
          <cell r="I32">
            <v>9357</v>
          </cell>
          <cell r="J32">
            <v>9667</v>
          </cell>
          <cell r="K32">
            <v>9979</v>
          </cell>
          <cell r="L32">
            <v>10601</v>
          </cell>
          <cell r="M32">
            <v>13568</v>
          </cell>
          <cell r="N32">
            <v>26059</v>
          </cell>
          <cell r="O32">
            <v>31839</v>
          </cell>
          <cell r="P32">
            <v>32801</v>
          </cell>
          <cell r="Q32">
            <v>34501</v>
          </cell>
          <cell r="R32">
            <v>36440</v>
          </cell>
          <cell r="S32">
            <v>40453</v>
          </cell>
          <cell r="T32">
            <v>103670.83333333333</v>
          </cell>
          <cell r="U32">
            <v>127697.5</v>
          </cell>
        </row>
        <row r="33">
          <cell r="B33">
            <v>8131</v>
          </cell>
          <cell r="C33">
            <v>7925</v>
          </cell>
          <cell r="D33">
            <v>7991</v>
          </cell>
          <cell r="E33">
            <v>8323</v>
          </cell>
          <cell r="F33">
            <v>8747</v>
          </cell>
          <cell r="G33">
            <v>9042</v>
          </cell>
          <cell r="H33">
            <v>9226</v>
          </cell>
          <cell r="I33">
            <v>9357</v>
          </cell>
          <cell r="J33">
            <v>9667</v>
          </cell>
          <cell r="K33">
            <v>9979</v>
          </cell>
          <cell r="L33">
            <v>10601</v>
          </cell>
          <cell r="M33">
            <v>13568</v>
          </cell>
          <cell r="N33">
            <v>26059</v>
          </cell>
          <cell r="O33">
            <v>31839</v>
          </cell>
          <cell r="P33">
            <v>32801</v>
          </cell>
          <cell r="Q33">
            <v>34501</v>
          </cell>
          <cell r="R33">
            <v>36440</v>
          </cell>
          <cell r="S33">
            <v>40453</v>
          </cell>
          <cell r="T33">
            <v>103670.83333333333</v>
          </cell>
          <cell r="U33">
            <v>127697.5</v>
          </cell>
        </row>
      </sheetData>
      <sheetData sheetId="13">
        <row r="2">
          <cell r="B2">
            <v>8131</v>
          </cell>
          <cell r="C2">
            <v>7925</v>
          </cell>
          <cell r="D2">
            <v>7991</v>
          </cell>
          <cell r="E2">
            <v>8323</v>
          </cell>
          <cell r="F2">
            <v>8747</v>
          </cell>
          <cell r="G2">
            <v>9042</v>
          </cell>
          <cell r="H2">
            <v>9226</v>
          </cell>
          <cell r="I2">
            <v>9357</v>
          </cell>
          <cell r="J2">
            <v>9667</v>
          </cell>
          <cell r="K2">
            <v>9979</v>
          </cell>
          <cell r="L2">
            <v>10601</v>
          </cell>
          <cell r="M2">
            <v>13568</v>
          </cell>
          <cell r="N2">
            <v>26059</v>
          </cell>
          <cell r="O2">
            <v>31839</v>
          </cell>
          <cell r="P2">
            <v>32801</v>
          </cell>
          <cell r="Q2">
            <v>34501</v>
          </cell>
          <cell r="R2">
            <v>36440</v>
          </cell>
          <cell r="S2">
            <v>40453</v>
          </cell>
          <cell r="T2">
            <v>123343.28571428571</v>
          </cell>
          <cell r="U2">
            <v>127882.08333333333</v>
          </cell>
        </row>
        <row r="3">
          <cell r="B3">
            <v>8131</v>
          </cell>
          <cell r="C3">
            <v>7925</v>
          </cell>
          <cell r="D3">
            <v>7991</v>
          </cell>
          <cell r="E3">
            <v>8323</v>
          </cell>
          <cell r="F3">
            <v>8747</v>
          </cell>
          <cell r="G3">
            <v>9042</v>
          </cell>
          <cell r="H3">
            <v>9226</v>
          </cell>
          <cell r="I3">
            <v>9357</v>
          </cell>
          <cell r="J3">
            <v>9667</v>
          </cell>
          <cell r="K3">
            <v>9979</v>
          </cell>
          <cell r="L3">
            <v>10601</v>
          </cell>
          <cell r="M3">
            <v>13568</v>
          </cell>
          <cell r="N3">
            <v>26059</v>
          </cell>
          <cell r="O3">
            <v>31839</v>
          </cell>
          <cell r="P3">
            <v>32801</v>
          </cell>
          <cell r="Q3">
            <v>34501</v>
          </cell>
          <cell r="R3">
            <v>36440</v>
          </cell>
          <cell r="S3">
            <v>40453</v>
          </cell>
          <cell r="T3">
            <v>123343.28571428571</v>
          </cell>
          <cell r="U3">
            <v>127882.08333333333</v>
          </cell>
        </row>
        <row r="4">
          <cell r="B4">
            <v>8131</v>
          </cell>
          <cell r="C4">
            <v>7925</v>
          </cell>
          <cell r="D4">
            <v>7991</v>
          </cell>
          <cell r="E4">
            <v>8323</v>
          </cell>
          <cell r="F4">
            <v>8747</v>
          </cell>
          <cell r="G4">
            <v>9042</v>
          </cell>
          <cell r="H4">
            <v>9226</v>
          </cell>
          <cell r="I4">
            <v>9357</v>
          </cell>
          <cell r="J4">
            <v>9667</v>
          </cell>
          <cell r="K4">
            <v>9979</v>
          </cell>
          <cell r="L4">
            <v>10601</v>
          </cell>
          <cell r="M4">
            <v>13568</v>
          </cell>
          <cell r="N4">
            <v>26059</v>
          </cell>
          <cell r="O4">
            <v>31839</v>
          </cell>
          <cell r="P4">
            <v>32801</v>
          </cell>
          <cell r="Q4">
            <v>34501</v>
          </cell>
          <cell r="R4">
            <v>36440</v>
          </cell>
          <cell r="S4">
            <v>40453</v>
          </cell>
          <cell r="T4">
            <v>123343.28571428571</v>
          </cell>
          <cell r="U4">
            <v>127882.08333333333</v>
          </cell>
        </row>
        <row r="5">
          <cell r="B5">
            <v>8131</v>
          </cell>
          <cell r="C5">
            <v>7925</v>
          </cell>
          <cell r="D5">
            <v>7991</v>
          </cell>
          <cell r="E5">
            <v>8323</v>
          </cell>
          <cell r="F5">
            <v>8747</v>
          </cell>
          <cell r="G5">
            <v>9042</v>
          </cell>
          <cell r="H5">
            <v>9226</v>
          </cell>
          <cell r="I5">
            <v>9357</v>
          </cell>
          <cell r="J5">
            <v>9667</v>
          </cell>
          <cell r="K5">
            <v>9979</v>
          </cell>
          <cell r="L5">
            <v>10601</v>
          </cell>
          <cell r="M5">
            <v>13568</v>
          </cell>
          <cell r="N5">
            <v>26059</v>
          </cell>
          <cell r="O5">
            <v>31839</v>
          </cell>
          <cell r="P5">
            <v>32801</v>
          </cell>
          <cell r="Q5">
            <v>34501</v>
          </cell>
          <cell r="R5">
            <v>36440</v>
          </cell>
          <cell r="S5">
            <v>40453</v>
          </cell>
          <cell r="T5">
            <v>123343.28571428571</v>
          </cell>
          <cell r="U5">
            <v>127882.08333333333</v>
          </cell>
        </row>
        <row r="6">
          <cell r="B6">
            <v>8131</v>
          </cell>
          <cell r="C6">
            <v>7925</v>
          </cell>
          <cell r="D6">
            <v>7991</v>
          </cell>
          <cell r="E6">
            <v>8323</v>
          </cell>
          <cell r="F6">
            <v>8747</v>
          </cell>
          <cell r="G6">
            <v>9042</v>
          </cell>
          <cell r="H6">
            <v>9226</v>
          </cell>
          <cell r="I6">
            <v>9357</v>
          </cell>
          <cell r="J6">
            <v>9667</v>
          </cell>
          <cell r="K6">
            <v>9979</v>
          </cell>
          <cell r="L6">
            <v>10601</v>
          </cell>
          <cell r="M6">
            <v>13568</v>
          </cell>
          <cell r="N6">
            <v>26059</v>
          </cell>
          <cell r="O6">
            <v>31839</v>
          </cell>
          <cell r="P6">
            <v>32801</v>
          </cell>
          <cell r="Q6">
            <v>34501</v>
          </cell>
          <cell r="R6">
            <v>36440</v>
          </cell>
          <cell r="S6">
            <v>40453</v>
          </cell>
          <cell r="T6">
            <v>123343.28571428571</v>
          </cell>
          <cell r="U6">
            <v>127882.08333333333</v>
          </cell>
        </row>
        <row r="7">
          <cell r="B7">
            <v>8131</v>
          </cell>
          <cell r="C7">
            <v>7925</v>
          </cell>
          <cell r="D7">
            <v>7991</v>
          </cell>
          <cell r="E7">
            <v>8323</v>
          </cell>
          <cell r="F7">
            <v>8747</v>
          </cell>
          <cell r="G7">
            <v>9042</v>
          </cell>
          <cell r="H7">
            <v>9226</v>
          </cell>
          <cell r="I7">
            <v>9357</v>
          </cell>
          <cell r="J7">
            <v>9667</v>
          </cell>
          <cell r="K7">
            <v>9979</v>
          </cell>
          <cell r="L7">
            <v>10601</v>
          </cell>
          <cell r="M7">
            <v>13568</v>
          </cell>
          <cell r="N7">
            <v>26059</v>
          </cell>
          <cell r="O7">
            <v>31839</v>
          </cell>
          <cell r="P7">
            <v>32801</v>
          </cell>
          <cell r="Q7">
            <v>34501</v>
          </cell>
          <cell r="R7">
            <v>36440</v>
          </cell>
          <cell r="S7">
            <v>40453</v>
          </cell>
          <cell r="T7">
            <v>123343.28571428571</v>
          </cell>
          <cell r="U7">
            <v>127882.08333333333</v>
          </cell>
        </row>
        <row r="8">
          <cell r="B8">
            <v>8131</v>
          </cell>
          <cell r="C8">
            <v>7925</v>
          </cell>
          <cell r="D8">
            <v>7991</v>
          </cell>
          <cell r="E8">
            <v>8323</v>
          </cell>
          <cell r="F8">
            <v>8747</v>
          </cell>
          <cell r="G8">
            <v>9042</v>
          </cell>
          <cell r="H8">
            <v>9226</v>
          </cell>
          <cell r="I8">
            <v>9357</v>
          </cell>
          <cell r="J8">
            <v>9667</v>
          </cell>
          <cell r="K8">
            <v>9979</v>
          </cell>
          <cell r="L8">
            <v>10601</v>
          </cell>
          <cell r="M8">
            <v>13568</v>
          </cell>
          <cell r="N8">
            <v>26059</v>
          </cell>
          <cell r="O8">
            <v>31839</v>
          </cell>
          <cell r="P8">
            <v>32801</v>
          </cell>
          <cell r="Q8">
            <v>34501</v>
          </cell>
          <cell r="R8">
            <v>36440</v>
          </cell>
          <cell r="S8">
            <v>40453</v>
          </cell>
          <cell r="T8">
            <v>123343.28571428571</v>
          </cell>
          <cell r="U8">
            <v>127882.08333333333</v>
          </cell>
        </row>
        <row r="9">
          <cell r="B9">
            <v>8131</v>
          </cell>
          <cell r="C9">
            <v>7925</v>
          </cell>
          <cell r="D9">
            <v>7991</v>
          </cell>
          <cell r="E9">
            <v>8323</v>
          </cell>
          <cell r="F9">
            <v>8747</v>
          </cell>
          <cell r="G9">
            <v>9042</v>
          </cell>
          <cell r="H9">
            <v>9226</v>
          </cell>
          <cell r="I9">
            <v>9357</v>
          </cell>
          <cell r="J9">
            <v>9667</v>
          </cell>
          <cell r="K9">
            <v>9979</v>
          </cell>
          <cell r="L9">
            <v>10601</v>
          </cell>
          <cell r="M9">
            <v>13568</v>
          </cell>
          <cell r="N9">
            <v>26059</v>
          </cell>
          <cell r="O9">
            <v>31839</v>
          </cell>
          <cell r="P9">
            <v>32801</v>
          </cell>
          <cell r="Q9">
            <v>34501</v>
          </cell>
          <cell r="R9">
            <v>36440</v>
          </cell>
          <cell r="S9">
            <v>40453</v>
          </cell>
          <cell r="T9">
            <v>123343.28571428571</v>
          </cell>
          <cell r="U9">
            <v>127882.08333333333</v>
          </cell>
        </row>
        <row r="10">
          <cell r="B10">
            <v>8131</v>
          </cell>
          <cell r="C10">
            <v>7925</v>
          </cell>
          <cell r="D10">
            <v>7991</v>
          </cell>
          <cell r="E10">
            <v>8323</v>
          </cell>
          <cell r="F10">
            <v>8747</v>
          </cell>
          <cell r="G10">
            <v>9042</v>
          </cell>
          <cell r="H10">
            <v>9226</v>
          </cell>
          <cell r="I10">
            <v>9357</v>
          </cell>
          <cell r="J10">
            <v>9667</v>
          </cell>
          <cell r="K10">
            <v>9979</v>
          </cell>
          <cell r="L10">
            <v>10601</v>
          </cell>
          <cell r="M10">
            <v>13568</v>
          </cell>
          <cell r="N10">
            <v>26059</v>
          </cell>
          <cell r="O10">
            <v>31839</v>
          </cell>
          <cell r="P10">
            <v>32801</v>
          </cell>
          <cell r="Q10">
            <v>34501</v>
          </cell>
          <cell r="R10">
            <v>36440</v>
          </cell>
          <cell r="S10">
            <v>40453</v>
          </cell>
          <cell r="T10">
            <v>123343.28571428571</v>
          </cell>
          <cell r="U10">
            <v>127882.08333333333</v>
          </cell>
        </row>
        <row r="11">
          <cell r="B11">
            <v>8131</v>
          </cell>
          <cell r="C11">
            <v>7925</v>
          </cell>
          <cell r="D11">
            <v>7991</v>
          </cell>
          <cell r="E11">
            <v>8323</v>
          </cell>
          <cell r="F11">
            <v>8747</v>
          </cell>
          <cell r="G11">
            <v>9042</v>
          </cell>
          <cell r="H11">
            <v>9226</v>
          </cell>
          <cell r="I11">
            <v>9357</v>
          </cell>
          <cell r="J11">
            <v>9667</v>
          </cell>
          <cell r="K11">
            <v>9979</v>
          </cell>
          <cell r="L11">
            <v>10601</v>
          </cell>
          <cell r="M11">
            <v>13568</v>
          </cell>
          <cell r="N11">
            <v>26059</v>
          </cell>
          <cell r="O11">
            <v>31839</v>
          </cell>
          <cell r="P11">
            <v>32801</v>
          </cell>
          <cell r="Q11">
            <v>34501</v>
          </cell>
          <cell r="R11">
            <v>36440</v>
          </cell>
          <cell r="S11">
            <v>40453</v>
          </cell>
          <cell r="T11">
            <v>123343.28571428571</v>
          </cell>
          <cell r="U11">
            <v>127882.08333333333</v>
          </cell>
        </row>
        <row r="12">
          <cell r="B12">
            <v>8131</v>
          </cell>
          <cell r="C12">
            <v>7925</v>
          </cell>
          <cell r="D12">
            <v>7991</v>
          </cell>
          <cell r="E12">
            <v>8323</v>
          </cell>
          <cell r="F12">
            <v>8747</v>
          </cell>
          <cell r="G12">
            <v>9042</v>
          </cell>
          <cell r="H12">
            <v>9226</v>
          </cell>
          <cell r="I12">
            <v>9357</v>
          </cell>
          <cell r="J12">
            <v>9667</v>
          </cell>
          <cell r="K12">
            <v>9979</v>
          </cell>
          <cell r="L12">
            <v>10601</v>
          </cell>
          <cell r="M12">
            <v>13568</v>
          </cell>
          <cell r="N12">
            <v>26059</v>
          </cell>
          <cell r="O12">
            <v>31839</v>
          </cell>
          <cell r="P12">
            <v>32801</v>
          </cell>
          <cell r="Q12">
            <v>34501</v>
          </cell>
          <cell r="R12">
            <v>36440</v>
          </cell>
          <cell r="S12">
            <v>40453</v>
          </cell>
          <cell r="T12">
            <v>123343.28571428571</v>
          </cell>
          <cell r="U12">
            <v>127882.08333333333</v>
          </cell>
        </row>
        <row r="13">
          <cell r="B13">
            <v>8131</v>
          </cell>
          <cell r="C13">
            <v>7925</v>
          </cell>
          <cell r="D13">
            <v>7991</v>
          </cell>
          <cell r="E13">
            <v>8323</v>
          </cell>
          <cell r="F13">
            <v>8747</v>
          </cell>
          <cell r="G13">
            <v>9042</v>
          </cell>
          <cell r="H13">
            <v>9226</v>
          </cell>
          <cell r="I13">
            <v>9357</v>
          </cell>
          <cell r="J13">
            <v>9667</v>
          </cell>
          <cell r="K13">
            <v>9979</v>
          </cell>
          <cell r="L13">
            <v>10601</v>
          </cell>
          <cell r="M13">
            <v>13568</v>
          </cell>
          <cell r="N13">
            <v>26059</v>
          </cell>
          <cell r="O13">
            <v>31839</v>
          </cell>
          <cell r="P13">
            <v>32801</v>
          </cell>
          <cell r="Q13">
            <v>34501</v>
          </cell>
          <cell r="R13">
            <v>36440</v>
          </cell>
          <cell r="S13">
            <v>40453</v>
          </cell>
          <cell r="T13">
            <v>123343.28571428571</v>
          </cell>
          <cell r="U13">
            <v>127882.08333333333</v>
          </cell>
        </row>
        <row r="14">
          <cell r="B14">
            <v>8131</v>
          </cell>
          <cell r="C14">
            <v>7925</v>
          </cell>
          <cell r="D14">
            <v>7991</v>
          </cell>
          <cell r="E14">
            <v>8323</v>
          </cell>
          <cell r="F14">
            <v>8747</v>
          </cell>
          <cell r="G14">
            <v>9042</v>
          </cell>
          <cell r="H14">
            <v>9226</v>
          </cell>
          <cell r="I14">
            <v>9357</v>
          </cell>
          <cell r="J14">
            <v>9667</v>
          </cell>
          <cell r="K14">
            <v>9979</v>
          </cell>
          <cell r="L14">
            <v>10601</v>
          </cell>
          <cell r="M14">
            <v>13568</v>
          </cell>
          <cell r="N14">
            <v>26059</v>
          </cell>
          <cell r="O14">
            <v>31839</v>
          </cell>
          <cell r="P14">
            <v>32801</v>
          </cell>
          <cell r="Q14">
            <v>34501</v>
          </cell>
          <cell r="R14">
            <v>36440</v>
          </cell>
          <cell r="S14">
            <v>40453</v>
          </cell>
          <cell r="T14">
            <v>123343.28571428571</v>
          </cell>
          <cell r="U14">
            <v>127882.08333333333</v>
          </cell>
        </row>
        <row r="15">
          <cell r="B15">
            <v>8131</v>
          </cell>
          <cell r="C15">
            <v>7925</v>
          </cell>
          <cell r="D15">
            <v>7991</v>
          </cell>
          <cell r="E15">
            <v>8323</v>
          </cell>
          <cell r="F15">
            <v>8747</v>
          </cell>
          <cell r="G15">
            <v>9042</v>
          </cell>
          <cell r="H15">
            <v>9226</v>
          </cell>
          <cell r="I15">
            <v>9357</v>
          </cell>
          <cell r="J15">
            <v>9667</v>
          </cell>
          <cell r="K15">
            <v>9979</v>
          </cell>
          <cell r="L15">
            <v>10601</v>
          </cell>
          <cell r="M15">
            <v>13568</v>
          </cell>
          <cell r="N15">
            <v>26059</v>
          </cell>
          <cell r="O15">
            <v>31839</v>
          </cell>
          <cell r="P15">
            <v>32801</v>
          </cell>
          <cell r="Q15">
            <v>34501</v>
          </cell>
          <cell r="R15">
            <v>36440</v>
          </cell>
          <cell r="S15">
            <v>40453</v>
          </cell>
          <cell r="T15">
            <v>123343.28571428571</v>
          </cell>
          <cell r="U15">
            <v>127882.08333333333</v>
          </cell>
        </row>
        <row r="16">
          <cell r="B16">
            <v>8131</v>
          </cell>
          <cell r="C16">
            <v>7925</v>
          </cell>
          <cell r="D16">
            <v>7991</v>
          </cell>
          <cell r="E16">
            <v>8323</v>
          </cell>
          <cell r="F16">
            <v>8747</v>
          </cell>
          <cell r="G16">
            <v>9042</v>
          </cell>
          <cell r="H16">
            <v>9226</v>
          </cell>
          <cell r="I16">
            <v>9357</v>
          </cell>
          <cell r="J16">
            <v>9667</v>
          </cell>
          <cell r="K16">
            <v>9979</v>
          </cell>
          <cell r="L16">
            <v>10601</v>
          </cell>
          <cell r="M16">
            <v>13568</v>
          </cell>
          <cell r="N16">
            <v>26059</v>
          </cell>
          <cell r="O16">
            <v>31839</v>
          </cell>
          <cell r="P16">
            <v>32801</v>
          </cell>
          <cell r="Q16">
            <v>34501</v>
          </cell>
          <cell r="R16">
            <v>36440</v>
          </cell>
          <cell r="S16">
            <v>40453</v>
          </cell>
          <cell r="T16">
            <v>123343.28571428571</v>
          </cell>
          <cell r="U16">
            <v>127882.08333333333</v>
          </cell>
        </row>
        <row r="17">
          <cell r="B17">
            <v>8131</v>
          </cell>
          <cell r="C17">
            <v>7925</v>
          </cell>
          <cell r="D17">
            <v>7991</v>
          </cell>
          <cell r="E17">
            <v>8323</v>
          </cell>
          <cell r="F17">
            <v>8747</v>
          </cell>
          <cell r="G17">
            <v>9042</v>
          </cell>
          <cell r="H17">
            <v>9226</v>
          </cell>
          <cell r="I17">
            <v>9357</v>
          </cell>
          <cell r="J17">
            <v>9667</v>
          </cell>
          <cell r="K17">
            <v>9979</v>
          </cell>
          <cell r="L17">
            <v>10601</v>
          </cell>
          <cell r="M17">
            <v>13568</v>
          </cell>
          <cell r="N17">
            <v>26059</v>
          </cell>
          <cell r="O17">
            <v>31839</v>
          </cell>
          <cell r="P17">
            <v>32801</v>
          </cell>
          <cell r="Q17">
            <v>34501</v>
          </cell>
          <cell r="R17">
            <v>36440</v>
          </cell>
          <cell r="S17">
            <v>40453</v>
          </cell>
          <cell r="T17">
            <v>123343.28571428571</v>
          </cell>
          <cell r="U17">
            <v>127882.08333333333</v>
          </cell>
        </row>
        <row r="18">
          <cell r="B18">
            <v>8131</v>
          </cell>
          <cell r="C18">
            <v>7925</v>
          </cell>
          <cell r="D18">
            <v>7991</v>
          </cell>
          <cell r="E18">
            <v>8323</v>
          </cell>
          <cell r="F18">
            <v>8747</v>
          </cell>
          <cell r="G18">
            <v>9042</v>
          </cell>
          <cell r="H18">
            <v>9226</v>
          </cell>
          <cell r="I18">
            <v>9357</v>
          </cell>
          <cell r="J18">
            <v>9667</v>
          </cell>
          <cell r="K18">
            <v>9979</v>
          </cell>
          <cell r="L18">
            <v>10601</v>
          </cell>
          <cell r="M18">
            <v>13568</v>
          </cell>
          <cell r="N18">
            <v>26059</v>
          </cell>
          <cell r="O18">
            <v>31839</v>
          </cell>
          <cell r="P18">
            <v>32801</v>
          </cell>
          <cell r="Q18">
            <v>34501</v>
          </cell>
          <cell r="R18">
            <v>36440</v>
          </cell>
          <cell r="S18">
            <v>40453</v>
          </cell>
          <cell r="T18">
            <v>123343.28571428571</v>
          </cell>
          <cell r="U18">
            <v>127882.08333333333</v>
          </cell>
        </row>
        <row r="19">
          <cell r="B19">
            <v>8131</v>
          </cell>
          <cell r="C19">
            <v>7925</v>
          </cell>
          <cell r="D19">
            <v>7991</v>
          </cell>
          <cell r="E19">
            <v>8323</v>
          </cell>
          <cell r="F19">
            <v>8747</v>
          </cell>
          <cell r="G19">
            <v>9042</v>
          </cell>
          <cell r="H19">
            <v>9226</v>
          </cell>
          <cell r="I19">
            <v>9357</v>
          </cell>
          <cell r="J19">
            <v>9667</v>
          </cell>
          <cell r="K19">
            <v>9979</v>
          </cell>
          <cell r="L19">
            <v>10601</v>
          </cell>
          <cell r="M19">
            <v>13568</v>
          </cell>
          <cell r="N19">
            <v>26059</v>
          </cell>
          <cell r="O19">
            <v>31839</v>
          </cell>
          <cell r="P19">
            <v>32801</v>
          </cell>
          <cell r="Q19">
            <v>34501</v>
          </cell>
          <cell r="R19">
            <v>36440</v>
          </cell>
          <cell r="S19">
            <v>40453</v>
          </cell>
          <cell r="T19">
            <v>123343.28571428571</v>
          </cell>
          <cell r="U19">
            <v>127882.08333333333</v>
          </cell>
        </row>
        <row r="20">
          <cell r="B20">
            <v>8131</v>
          </cell>
          <cell r="C20">
            <v>7925</v>
          </cell>
          <cell r="D20">
            <v>7991</v>
          </cell>
          <cell r="E20">
            <v>8323</v>
          </cell>
          <cell r="F20">
            <v>8747</v>
          </cell>
          <cell r="G20">
            <v>9042</v>
          </cell>
          <cell r="H20">
            <v>9226</v>
          </cell>
          <cell r="I20">
            <v>9357</v>
          </cell>
          <cell r="J20">
            <v>9667</v>
          </cell>
          <cell r="K20">
            <v>9979</v>
          </cell>
          <cell r="L20">
            <v>10601</v>
          </cell>
          <cell r="M20">
            <v>13568</v>
          </cell>
          <cell r="N20">
            <v>26059</v>
          </cell>
          <cell r="O20">
            <v>31839</v>
          </cell>
          <cell r="P20">
            <v>32801</v>
          </cell>
          <cell r="Q20">
            <v>34501</v>
          </cell>
          <cell r="R20">
            <v>36440</v>
          </cell>
          <cell r="S20">
            <v>40453</v>
          </cell>
          <cell r="T20">
            <v>123343.28571428571</v>
          </cell>
          <cell r="U20">
            <v>127882.08333333333</v>
          </cell>
        </row>
        <row r="21">
          <cell r="B21">
            <v>8131</v>
          </cell>
          <cell r="C21">
            <v>7925</v>
          </cell>
          <cell r="D21">
            <v>7991</v>
          </cell>
          <cell r="E21">
            <v>8323</v>
          </cell>
          <cell r="F21">
            <v>8747</v>
          </cell>
          <cell r="G21">
            <v>9042</v>
          </cell>
          <cell r="H21">
            <v>9226</v>
          </cell>
          <cell r="I21">
            <v>9357</v>
          </cell>
          <cell r="J21">
            <v>9667</v>
          </cell>
          <cell r="K21">
            <v>9979</v>
          </cell>
          <cell r="L21">
            <v>10601</v>
          </cell>
          <cell r="M21">
            <v>13568</v>
          </cell>
          <cell r="N21">
            <v>26059</v>
          </cell>
          <cell r="O21">
            <v>31839</v>
          </cell>
          <cell r="P21">
            <v>32801</v>
          </cell>
          <cell r="Q21">
            <v>34501</v>
          </cell>
          <cell r="R21">
            <v>36440</v>
          </cell>
          <cell r="S21">
            <v>40453</v>
          </cell>
          <cell r="T21">
            <v>123343.28571428571</v>
          </cell>
          <cell r="U21">
            <v>127882.08333333333</v>
          </cell>
        </row>
        <row r="22">
          <cell r="B22">
            <v>8131</v>
          </cell>
          <cell r="C22">
            <v>7925</v>
          </cell>
          <cell r="D22">
            <v>7991</v>
          </cell>
          <cell r="E22">
            <v>8323</v>
          </cell>
          <cell r="F22">
            <v>8747</v>
          </cell>
          <cell r="G22">
            <v>9042</v>
          </cell>
          <cell r="H22">
            <v>9226</v>
          </cell>
          <cell r="I22">
            <v>9357</v>
          </cell>
          <cell r="J22">
            <v>9667</v>
          </cell>
          <cell r="K22">
            <v>9979</v>
          </cell>
          <cell r="L22">
            <v>10601</v>
          </cell>
          <cell r="M22">
            <v>13568</v>
          </cell>
          <cell r="N22">
            <v>26059</v>
          </cell>
          <cell r="O22">
            <v>31839</v>
          </cell>
          <cell r="P22">
            <v>32801</v>
          </cell>
          <cell r="Q22">
            <v>34501</v>
          </cell>
          <cell r="R22">
            <v>36440</v>
          </cell>
          <cell r="S22">
            <v>40453</v>
          </cell>
          <cell r="T22">
            <v>123343.28571428571</v>
          </cell>
          <cell r="U22">
            <v>127882.08333333333</v>
          </cell>
        </row>
        <row r="23">
          <cell r="B23">
            <v>8131</v>
          </cell>
          <cell r="C23">
            <v>7925</v>
          </cell>
          <cell r="D23">
            <v>7991</v>
          </cell>
          <cell r="E23">
            <v>8323</v>
          </cell>
          <cell r="F23">
            <v>8747</v>
          </cell>
          <cell r="G23">
            <v>9042</v>
          </cell>
          <cell r="H23">
            <v>9226</v>
          </cell>
          <cell r="I23">
            <v>9357</v>
          </cell>
          <cell r="J23">
            <v>9667</v>
          </cell>
          <cell r="K23">
            <v>9979</v>
          </cell>
          <cell r="L23">
            <v>10601</v>
          </cell>
          <cell r="M23">
            <v>13568</v>
          </cell>
          <cell r="N23">
            <v>26059</v>
          </cell>
          <cell r="O23">
            <v>31839</v>
          </cell>
          <cell r="P23">
            <v>32801</v>
          </cell>
          <cell r="Q23">
            <v>34501</v>
          </cell>
          <cell r="R23">
            <v>36440</v>
          </cell>
          <cell r="S23">
            <v>40453</v>
          </cell>
          <cell r="T23">
            <v>123343.28571428571</v>
          </cell>
          <cell r="U23">
            <v>127882.08333333333</v>
          </cell>
        </row>
        <row r="24">
          <cell r="B24">
            <v>8131</v>
          </cell>
          <cell r="C24">
            <v>7925</v>
          </cell>
          <cell r="D24">
            <v>7991</v>
          </cell>
          <cell r="E24">
            <v>8323</v>
          </cell>
          <cell r="F24">
            <v>8747</v>
          </cell>
          <cell r="G24">
            <v>9042</v>
          </cell>
          <cell r="H24">
            <v>9226</v>
          </cell>
          <cell r="I24">
            <v>9357</v>
          </cell>
          <cell r="J24">
            <v>9667</v>
          </cell>
          <cell r="K24">
            <v>9979</v>
          </cell>
          <cell r="L24">
            <v>10601</v>
          </cell>
          <cell r="M24">
            <v>13568</v>
          </cell>
          <cell r="N24">
            <v>26059</v>
          </cell>
          <cell r="O24">
            <v>31839</v>
          </cell>
          <cell r="P24">
            <v>32801</v>
          </cell>
          <cell r="Q24">
            <v>34501</v>
          </cell>
          <cell r="R24">
            <v>36440</v>
          </cell>
          <cell r="S24">
            <v>40453</v>
          </cell>
          <cell r="T24">
            <v>123343.28571428571</v>
          </cell>
          <cell r="U24">
            <v>127882.08333333333</v>
          </cell>
        </row>
        <row r="25">
          <cell r="B25">
            <v>8131</v>
          </cell>
          <cell r="C25">
            <v>7925</v>
          </cell>
          <cell r="D25">
            <v>7991</v>
          </cell>
          <cell r="E25">
            <v>8323</v>
          </cell>
          <cell r="F25">
            <v>8747</v>
          </cell>
          <cell r="G25">
            <v>9042</v>
          </cell>
          <cell r="H25">
            <v>9226</v>
          </cell>
          <cell r="I25">
            <v>9357</v>
          </cell>
          <cell r="J25">
            <v>9667</v>
          </cell>
          <cell r="K25">
            <v>9979</v>
          </cell>
          <cell r="L25">
            <v>10601</v>
          </cell>
          <cell r="M25">
            <v>13568</v>
          </cell>
          <cell r="N25">
            <v>26059</v>
          </cell>
          <cell r="O25">
            <v>31839</v>
          </cell>
          <cell r="P25">
            <v>32801</v>
          </cell>
          <cell r="Q25">
            <v>34501</v>
          </cell>
          <cell r="R25">
            <v>36440</v>
          </cell>
          <cell r="S25">
            <v>40453</v>
          </cell>
          <cell r="T25">
            <v>123343.28571428571</v>
          </cell>
          <cell r="U25">
            <v>127882.08333333333</v>
          </cell>
        </row>
        <row r="26">
          <cell r="B26">
            <v>8131</v>
          </cell>
          <cell r="C26">
            <v>7925</v>
          </cell>
          <cell r="D26">
            <v>7991</v>
          </cell>
          <cell r="E26">
            <v>8323</v>
          </cell>
          <cell r="F26">
            <v>8747</v>
          </cell>
          <cell r="G26">
            <v>9042</v>
          </cell>
          <cell r="H26">
            <v>9226</v>
          </cell>
          <cell r="I26">
            <v>9357</v>
          </cell>
          <cell r="J26">
            <v>9667</v>
          </cell>
          <cell r="K26">
            <v>9979</v>
          </cell>
          <cell r="L26">
            <v>10601</v>
          </cell>
          <cell r="M26">
            <v>13568</v>
          </cell>
          <cell r="N26">
            <v>26059</v>
          </cell>
          <cell r="O26">
            <v>31839</v>
          </cell>
          <cell r="P26">
            <v>32801</v>
          </cell>
          <cell r="Q26">
            <v>34501</v>
          </cell>
          <cell r="R26">
            <v>36440</v>
          </cell>
          <cell r="S26">
            <v>40453</v>
          </cell>
          <cell r="T26">
            <v>123343.28571428571</v>
          </cell>
          <cell r="U26">
            <v>127882.08333333333</v>
          </cell>
        </row>
        <row r="27">
          <cell r="B27">
            <v>8131</v>
          </cell>
          <cell r="C27">
            <v>7925</v>
          </cell>
          <cell r="D27">
            <v>7991</v>
          </cell>
          <cell r="E27">
            <v>8323</v>
          </cell>
          <cell r="F27">
            <v>8747</v>
          </cell>
          <cell r="G27">
            <v>9042</v>
          </cell>
          <cell r="H27">
            <v>9226</v>
          </cell>
          <cell r="I27">
            <v>9357</v>
          </cell>
          <cell r="J27">
            <v>9667</v>
          </cell>
          <cell r="K27">
            <v>9979</v>
          </cell>
          <cell r="L27">
            <v>10601</v>
          </cell>
          <cell r="M27">
            <v>13568</v>
          </cell>
          <cell r="N27">
            <v>26059</v>
          </cell>
          <cell r="O27">
            <v>31839</v>
          </cell>
          <cell r="P27">
            <v>32801</v>
          </cell>
          <cell r="Q27">
            <v>34501</v>
          </cell>
          <cell r="R27">
            <v>36440</v>
          </cell>
          <cell r="S27">
            <v>40453</v>
          </cell>
          <cell r="T27">
            <v>123343.28571428571</v>
          </cell>
          <cell r="U27">
            <v>127882.08333333333</v>
          </cell>
        </row>
        <row r="28">
          <cell r="B28">
            <v>8131</v>
          </cell>
          <cell r="C28">
            <v>7925</v>
          </cell>
          <cell r="D28">
            <v>7991</v>
          </cell>
          <cell r="E28">
            <v>8323</v>
          </cell>
          <cell r="F28">
            <v>8747</v>
          </cell>
          <cell r="G28">
            <v>9042</v>
          </cell>
          <cell r="H28">
            <v>9226</v>
          </cell>
          <cell r="I28">
            <v>9357</v>
          </cell>
          <cell r="J28">
            <v>9667</v>
          </cell>
          <cell r="K28">
            <v>9979</v>
          </cell>
          <cell r="L28">
            <v>10601</v>
          </cell>
          <cell r="M28">
            <v>13568</v>
          </cell>
          <cell r="N28">
            <v>26059</v>
          </cell>
          <cell r="O28">
            <v>31839</v>
          </cell>
          <cell r="P28">
            <v>32801</v>
          </cell>
          <cell r="Q28">
            <v>34501</v>
          </cell>
          <cell r="R28">
            <v>36440</v>
          </cell>
          <cell r="S28">
            <v>40453</v>
          </cell>
          <cell r="T28">
            <v>123343.28571428571</v>
          </cell>
          <cell r="U28">
            <v>127882.08333333333</v>
          </cell>
        </row>
        <row r="29">
          <cell r="B29">
            <v>8131</v>
          </cell>
          <cell r="C29">
            <v>7925</v>
          </cell>
          <cell r="D29">
            <v>7991</v>
          </cell>
          <cell r="E29">
            <v>8323</v>
          </cell>
          <cell r="F29">
            <v>8747</v>
          </cell>
          <cell r="G29">
            <v>9042</v>
          </cell>
          <cell r="H29">
            <v>9226</v>
          </cell>
          <cell r="I29">
            <v>9357</v>
          </cell>
          <cell r="J29">
            <v>9667</v>
          </cell>
          <cell r="K29">
            <v>9979</v>
          </cell>
          <cell r="L29">
            <v>10601</v>
          </cell>
          <cell r="M29">
            <v>13568</v>
          </cell>
          <cell r="N29">
            <v>26059</v>
          </cell>
          <cell r="O29">
            <v>31839</v>
          </cell>
          <cell r="P29">
            <v>32801</v>
          </cell>
          <cell r="Q29">
            <v>34501</v>
          </cell>
          <cell r="R29">
            <v>36440</v>
          </cell>
          <cell r="S29">
            <v>40453</v>
          </cell>
          <cell r="T29">
            <v>123343.28571428571</v>
          </cell>
          <cell r="U29">
            <v>127882.08333333333</v>
          </cell>
        </row>
        <row r="30">
          <cell r="B30">
            <v>8131</v>
          </cell>
          <cell r="C30">
            <v>7925</v>
          </cell>
          <cell r="D30">
            <v>7991</v>
          </cell>
          <cell r="E30">
            <v>8323</v>
          </cell>
          <cell r="F30">
            <v>8747</v>
          </cell>
          <cell r="G30">
            <v>9042</v>
          </cell>
          <cell r="H30">
            <v>9226</v>
          </cell>
          <cell r="I30">
            <v>9357</v>
          </cell>
          <cell r="J30">
            <v>9667</v>
          </cell>
          <cell r="K30">
            <v>9979</v>
          </cell>
          <cell r="L30">
            <v>10601</v>
          </cell>
          <cell r="M30">
            <v>13568</v>
          </cell>
          <cell r="N30">
            <v>26059</v>
          </cell>
          <cell r="O30">
            <v>31839</v>
          </cell>
          <cell r="P30">
            <v>32801</v>
          </cell>
          <cell r="Q30">
            <v>34501</v>
          </cell>
          <cell r="R30">
            <v>36440</v>
          </cell>
          <cell r="S30">
            <v>40453</v>
          </cell>
          <cell r="T30">
            <v>123343.28571428571</v>
          </cell>
          <cell r="U30">
            <v>127882.08333333333</v>
          </cell>
        </row>
        <row r="31">
          <cell r="B31">
            <v>8131</v>
          </cell>
          <cell r="C31">
            <v>7925</v>
          </cell>
          <cell r="D31">
            <v>7991</v>
          </cell>
          <cell r="E31">
            <v>8323</v>
          </cell>
          <cell r="F31">
            <v>8747</v>
          </cell>
          <cell r="G31">
            <v>9042</v>
          </cell>
          <cell r="H31">
            <v>9226</v>
          </cell>
          <cell r="I31">
            <v>9357</v>
          </cell>
          <cell r="J31">
            <v>9667</v>
          </cell>
          <cell r="K31">
            <v>9979</v>
          </cell>
          <cell r="L31">
            <v>10601</v>
          </cell>
          <cell r="M31">
            <v>13568</v>
          </cell>
          <cell r="N31">
            <v>26059</v>
          </cell>
          <cell r="O31">
            <v>31839</v>
          </cell>
          <cell r="P31">
            <v>32801</v>
          </cell>
          <cell r="Q31">
            <v>34501</v>
          </cell>
          <cell r="R31">
            <v>36440</v>
          </cell>
          <cell r="S31">
            <v>40453</v>
          </cell>
          <cell r="T31">
            <v>123343.28571428571</v>
          </cell>
          <cell r="U31">
            <v>127882.08333333333</v>
          </cell>
        </row>
        <row r="32">
          <cell r="B32">
            <v>8131</v>
          </cell>
          <cell r="C32">
            <v>7925</v>
          </cell>
          <cell r="D32">
            <v>7991</v>
          </cell>
          <cell r="E32">
            <v>8323</v>
          </cell>
          <cell r="F32">
            <v>8747</v>
          </cell>
          <cell r="G32">
            <v>9042</v>
          </cell>
          <cell r="H32">
            <v>9226</v>
          </cell>
          <cell r="I32">
            <v>9357</v>
          </cell>
          <cell r="J32">
            <v>9667</v>
          </cell>
          <cell r="K32">
            <v>9979</v>
          </cell>
          <cell r="L32">
            <v>10601</v>
          </cell>
          <cell r="M32">
            <v>13568</v>
          </cell>
          <cell r="N32">
            <v>26059</v>
          </cell>
          <cell r="O32">
            <v>31839</v>
          </cell>
          <cell r="P32">
            <v>32801</v>
          </cell>
          <cell r="Q32">
            <v>34501</v>
          </cell>
          <cell r="R32">
            <v>36440</v>
          </cell>
          <cell r="S32">
            <v>40453</v>
          </cell>
          <cell r="T32">
            <v>123343.28571428571</v>
          </cell>
          <cell r="U32">
            <v>127882.08333333333</v>
          </cell>
        </row>
        <row r="33">
          <cell r="B33">
            <v>8131</v>
          </cell>
          <cell r="C33">
            <v>7925</v>
          </cell>
          <cell r="D33">
            <v>7991</v>
          </cell>
          <cell r="E33">
            <v>8323</v>
          </cell>
          <cell r="F33">
            <v>8747</v>
          </cell>
          <cell r="G33">
            <v>9042</v>
          </cell>
          <cell r="H33">
            <v>9226</v>
          </cell>
          <cell r="I33">
            <v>9357</v>
          </cell>
          <cell r="J33">
            <v>9667</v>
          </cell>
          <cell r="K33">
            <v>9979</v>
          </cell>
          <cell r="L33">
            <v>10601</v>
          </cell>
          <cell r="M33">
            <v>13568</v>
          </cell>
          <cell r="N33">
            <v>26059</v>
          </cell>
          <cell r="O33">
            <v>31839</v>
          </cell>
          <cell r="P33">
            <v>32801</v>
          </cell>
          <cell r="Q33">
            <v>34501</v>
          </cell>
          <cell r="R33">
            <v>36440</v>
          </cell>
          <cell r="S33">
            <v>40453</v>
          </cell>
          <cell r="T33">
            <v>123343.28571428571</v>
          </cell>
          <cell r="U33">
            <v>127882.08333333333</v>
          </cell>
        </row>
      </sheetData>
      <sheetData sheetId="14">
        <row r="1"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</row>
        <row r="2">
          <cell r="D2">
            <v>119909559359.76816</v>
          </cell>
          <cell r="E2">
            <v>143598995256.48856</v>
          </cell>
          <cell r="F2">
            <v>178324451637.91956</v>
          </cell>
          <cell r="G2">
            <v>215137712960.9917</v>
          </cell>
          <cell r="H2">
            <v>259127223244.18924</v>
          </cell>
          <cell r="I2">
            <v>330922502870.26135</v>
          </cell>
          <cell r="J2">
            <v>381783525391.1897</v>
          </cell>
          <cell r="K2">
            <v>392562880848.37402</v>
          </cell>
          <cell r="L2">
            <v>469664591425.8941</v>
          </cell>
          <cell r="M2">
            <v>626419553620.97925</v>
          </cell>
          <cell r="N2">
            <v>696035222636.55603</v>
          </cell>
          <cell r="O2">
            <v>555445643659.57312</v>
          </cell>
          <cell r="P2">
            <v>473460335191.12311</v>
          </cell>
          <cell r="Q2">
            <v>411765251132.50146</v>
          </cell>
          <cell r="R2">
            <v>469997866101.9834</v>
          </cell>
          <cell r="S2">
            <v>518488259607.2486</v>
          </cell>
          <cell r="T2">
            <v>604124933111.54224</v>
          </cell>
          <cell r="U2">
            <v>797366986349.84094</v>
          </cell>
        </row>
      </sheetData>
      <sheetData sheetId="15">
        <row r="2">
          <cell r="D2">
            <v>7958</v>
          </cell>
          <cell r="E2">
            <v>8282</v>
          </cell>
          <cell r="F2">
            <v>8719</v>
          </cell>
          <cell r="G2">
            <v>9023</v>
          </cell>
          <cell r="H2">
            <v>9195</v>
          </cell>
          <cell r="I2">
            <v>9285</v>
          </cell>
          <cell r="J2">
            <v>9574</v>
          </cell>
          <cell r="K2">
            <v>9920</v>
          </cell>
          <cell r="L2">
            <v>10339</v>
          </cell>
          <cell r="M2">
            <v>10962</v>
          </cell>
          <cell r="N2">
            <v>12260</v>
          </cell>
          <cell r="O2">
            <v>21253</v>
          </cell>
          <cell r="P2">
            <v>26509</v>
          </cell>
          <cell r="Q2">
            <v>29580</v>
          </cell>
          <cell r="R2">
            <v>31389</v>
          </cell>
          <cell r="S2">
            <v>34214</v>
          </cell>
          <cell r="T2">
            <v>42000</v>
          </cell>
          <cell r="U2">
            <v>42000</v>
          </cell>
        </row>
        <row r="3">
          <cell r="D3">
            <v>7958</v>
          </cell>
          <cell r="E3">
            <v>8282</v>
          </cell>
          <cell r="F3">
            <v>8719</v>
          </cell>
          <cell r="G3">
            <v>9023</v>
          </cell>
          <cell r="H3">
            <v>9195</v>
          </cell>
          <cell r="I3">
            <v>9285</v>
          </cell>
          <cell r="J3">
            <v>9574</v>
          </cell>
          <cell r="K3">
            <v>9920</v>
          </cell>
          <cell r="L3">
            <v>10339</v>
          </cell>
          <cell r="M3">
            <v>10962</v>
          </cell>
          <cell r="N3">
            <v>12260</v>
          </cell>
          <cell r="O3">
            <v>21253</v>
          </cell>
          <cell r="P3">
            <v>26509</v>
          </cell>
          <cell r="Q3">
            <v>29580</v>
          </cell>
          <cell r="R3">
            <v>31389</v>
          </cell>
          <cell r="S3">
            <v>34214</v>
          </cell>
          <cell r="T3">
            <v>42000</v>
          </cell>
          <cell r="U3">
            <v>42000</v>
          </cell>
        </row>
        <row r="4">
          <cell r="D4">
            <v>7958</v>
          </cell>
          <cell r="E4">
            <v>8282</v>
          </cell>
          <cell r="F4">
            <v>8719</v>
          </cell>
          <cell r="G4">
            <v>9023</v>
          </cell>
          <cell r="H4">
            <v>9195</v>
          </cell>
          <cell r="I4">
            <v>9285</v>
          </cell>
          <cell r="J4">
            <v>9574</v>
          </cell>
          <cell r="K4">
            <v>9920</v>
          </cell>
          <cell r="L4">
            <v>10339</v>
          </cell>
          <cell r="M4">
            <v>10962</v>
          </cell>
          <cell r="N4">
            <v>12260</v>
          </cell>
          <cell r="O4">
            <v>21253</v>
          </cell>
          <cell r="P4">
            <v>26509</v>
          </cell>
          <cell r="Q4">
            <v>29580</v>
          </cell>
          <cell r="R4">
            <v>31389</v>
          </cell>
          <cell r="S4">
            <v>34214</v>
          </cell>
          <cell r="T4">
            <v>42000</v>
          </cell>
          <cell r="U4">
            <v>42000</v>
          </cell>
        </row>
        <row r="5">
          <cell r="D5">
            <v>7958</v>
          </cell>
          <cell r="E5">
            <v>8282</v>
          </cell>
          <cell r="F5">
            <v>8719</v>
          </cell>
          <cell r="G5">
            <v>9023</v>
          </cell>
          <cell r="H5">
            <v>9195</v>
          </cell>
          <cell r="I5">
            <v>9285</v>
          </cell>
          <cell r="J5">
            <v>9574</v>
          </cell>
          <cell r="K5">
            <v>9920</v>
          </cell>
          <cell r="L5">
            <v>10339</v>
          </cell>
          <cell r="M5">
            <v>10962</v>
          </cell>
          <cell r="N5">
            <v>12260</v>
          </cell>
          <cell r="O5">
            <v>21253</v>
          </cell>
          <cell r="P5">
            <v>26509</v>
          </cell>
          <cell r="Q5">
            <v>29580</v>
          </cell>
          <cell r="R5">
            <v>31389</v>
          </cell>
          <cell r="S5">
            <v>34214</v>
          </cell>
          <cell r="T5">
            <v>42000</v>
          </cell>
          <cell r="U5">
            <v>42000</v>
          </cell>
        </row>
        <row r="6">
          <cell r="D6">
            <v>7958</v>
          </cell>
          <cell r="E6">
            <v>8282</v>
          </cell>
          <cell r="F6">
            <v>8719</v>
          </cell>
          <cell r="G6">
            <v>9023</v>
          </cell>
          <cell r="H6">
            <v>9195</v>
          </cell>
          <cell r="I6">
            <v>9285</v>
          </cell>
          <cell r="J6">
            <v>9574</v>
          </cell>
          <cell r="K6">
            <v>9920</v>
          </cell>
          <cell r="L6">
            <v>10339</v>
          </cell>
          <cell r="M6">
            <v>10962</v>
          </cell>
          <cell r="N6">
            <v>12260</v>
          </cell>
          <cell r="O6">
            <v>21253</v>
          </cell>
          <cell r="P6">
            <v>26509</v>
          </cell>
          <cell r="Q6">
            <v>29580</v>
          </cell>
          <cell r="R6">
            <v>31389</v>
          </cell>
          <cell r="S6">
            <v>34214</v>
          </cell>
          <cell r="T6">
            <v>42000</v>
          </cell>
          <cell r="U6">
            <v>42000</v>
          </cell>
        </row>
        <row r="7">
          <cell r="D7">
            <v>7958</v>
          </cell>
          <cell r="E7">
            <v>8282</v>
          </cell>
          <cell r="F7">
            <v>8719</v>
          </cell>
          <cell r="G7">
            <v>9023</v>
          </cell>
          <cell r="H7">
            <v>9195</v>
          </cell>
          <cell r="I7">
            <v>9285</v>
          </cell>
          <cell r="J7">
            <v>9574</v>
          </cell>
          <cell r="K7">
            <v>9920</v>
          </cell>
          <cell r="L7">
            <v>10339</v>
          </cell>
          <cell r="M7">
            <v>10962</v>
          </cell>
          <cell r="N7">
            <v>12260</v>
          </cell>
          <cell r="O7">
            <v>21253</v>
          </cell>
          <cell r="P7">
            <v>26509</v>
          </cell>
          <cell r="Q7">
            <v>29580</v>
          </cell>
          <cell r="R7">
            <v>31389</v>
          </cell>
          <cell r="S7">
            <v>34214</v>
          </cell>
          <cell r="T7">
            <v>42000</v>
          </cell>
          <cell r="U7">
            <v>42000</v>
          </cell>
        </row>
        <row r="8">
          <cell r="D8">
            <v>7958</v>
          </cell>
          <cell r="E8">
            <v>8282</v>
          </cell>
          <cell r="F8">
            <v>8719</v>
          </cell>
          <cell r="G8">
            <v>9023</v>
          </cell>
          <cell r="H8">
            <v>9195</v>
          </cell>
          <cell r="I8">
            <v>9285</v>
          </cell>
          <cell r="J8">
            <v>9574</v>
          </cell>
          <cell r="K8">
            <v>9920</v>
          </cell>
          <cell r="L8">
            <v>10339</v>
          </cell>
          <cell r="M8">
            <v>10962</v>
          </cell>
          <cell r="N8">
            <v>12260</v>
          </cell>
          <cell r="O8">
            <v>21253</v>
          </cell>
          <cell r="P8">
            <v>26509</v>
          </cell>
          <cell r="Q8">
            <v>29580</v>
          </cell>
          <cell r="R8">
            <v>31389</v>
          </cell>
          <cell r="S8">
            <v>34214</v>
          </cell>
          <cell r="T8">
            <v>42000</v>
          </cell>
          <cell r="U8">
            <v>42000</v>
          </cell>
        </row>
        <row r="9">
          <cell r="D9">
            <v>7958</v>
          </cell>
          <cell r="E9">
            <v>8282</v>
          </cell>
          <cell r="F9">
            <v>8719</v>
          </cell>
          <cell r="G9">
            <v>9023</v>
          </cell>
          <cell r="H9">
            <v>9195</v>
          </cell>
          <cell r="I9">
            <v>9285</v>
          </cell>
          <cell r="J9">
            <v>9574</v>
          </cell>
          <cell r="K9">
            <v>9920</v>
          </cell>
          <cell r="L9">
            <v>10339</v>
          </cell>
          <cell r="M9">
            <v>10962</v>
          </cell>
          <cell r="N9">
            <v>12260</v>
          </cell>
          <cell r="O9">
            <v>21253</v>
          </cell>
          <cell r="P9">
            <v>26509</v>
          </cell>
          <cell r="Q9">
            <v>29580</v>
          </cell>
          <cell r="R9">
            <v>31389</v>
          </cell>
          <cell r="S9">
            <v>34214</v>
          </cell>
          <cell r="T9">
            <v>42000</v>
          </cell>
          <cell r="U9">
            <v>42000</v>
          </cell>
        </row>
        <row r="10">
          <cell r="D10">
            <v>7958</v>
          </cell>
          <cell r="E10">
            <v>8282</v>
          </cell>
          <cell r="F10">
            <v>8719</v>
          </cell>
          <cell r="G10">
            <v>9023</v>
          </cell>
          <cell r="H10">
            <v>9195</v>
          </cell>
          <cell r="I10">
            <v>9285</v>
          </cell>
          <cell r="J10">
            <v>9574</v>
          </cell>
          <cell r="K10">
            <v>9920</v>
          </cell>
          <cell r="L10">
            <v>10339</v>
          </cell>
          <cell r="M10">
            <v>10962</v>
          </cell>
          <cell r="N10">
            <v>12260</v>
          </cell>
          <cell r="O10">
            <v>21253</v>
          </cell>
          <cell r="P10">
            <v>26509</v>
          </cell>
          <cell r="Q10">
            <v>29580</v>
          </cell>
          <cell r="R10">
            <v>31389</v>
          </cell>
          <cell r="S10">
            <v>34214</v>
          </cell>
          <cell r="T10">
            <v>42000</v>
          </cell>
          <cell r="U10">
            <v>42000</v>
          </cell>
        </row>
        <row r="11">
          <cell r="D11">
            <v>7958</v>
          </cell>
          <cell r="E11">
            <v>8282</v>
          </cell>
          <cell r="F11">
            <v>8719</v>
          </cell>
          <cell r="G11">
            <v>9023</v>
          </cell>
          <cell r="H11">
            <v>9195</v>
          </cell>
          <cell r="I11">
            <v>9285</v>
          </cell>
          <cell r="J11">
            <v>9574</v>
          </cell>
          <cell r="K11">
            <v>9920</v>
          </cell>
          <cell r="L11">
            <v>10339</v>
          </cell>
          <cell r="M11">
            <v>10962</v>
          </cell>
          <cell r="N11">
            <v>12260</v>
          </cell>
          <cell r="O11">
            <v>21253</v>
          </cell>
          <cell r="P11">
            <v>26509</v>
          </cell>
          <cell r="Q11">
            <v>29580</v>
          </cell>
          <cell r="R11">
            <v>31389</v>
          </cell>
          <cell r="S11">
            <v>34214</v>
          </cell>
          <cell r="T11">
            <v>42000</v>
          </cell>
          <cell r="U11">
            <v>42000</v>
          </cell>
        </row>
        <row r="12">
          <cell r="D12">
            <v>7958</v>
          </cell>
          <cell r="E12">
            <v>8282</v>
          </cell>
          <cell r="F12">
            <v>8719</v>
          </cell>
          <cell r="G12">
            <v>9023</v>
          </cell>
          <cell r="H12">
            <v>9195</v>
          </cell>
          <cell r="I12">
            <v>9285</v>
          </cell>
          <cell r="J12">
            <v>9574</v>
          </cell>
          <cell r="K12">
            <v>9920</v>
          </cell>
          <cell r="L12">
            <v>10339</v>
          </cell>
          <cell r="M12">
            <v>10962</v>
          </cell>
          <cell r="N12">
            <v>12260</v>
          </cell>
          <cell r="O12">
            <v>21253</v>
          </cell>
          <cell r="P12">
            <v>26509</v>
          </cell>
          <cell r="Q12">
            <v>29580</v>
          </cell>
          <cell r="R12">
            <v>31389</v>
          </cell>
          <cell r="S12">
            <v>34214</v>
          </cell>
          <cell r="T12">
            <v>42000</v>
          </cell>
          <cell r="U12">
            <v>42000</v>
          </cell>
        </row>
        <row r="13">
          <cell r="D13">
            <v>7958</v>
          </cell>
          <cell r="E13">
            <v>8282</v>
          </cell>
          <cell r="F13">
            <v>8719</v>
          </cell>
          <cell r="G13">
            <v>9023</v>
          </cell>
          <cell r="H13">
            <v>9195</v>
          </cell>
          <cell r="I13">
            <v>9285</v>
          </cell>
          <cell r="J13">
            <v>9574</v>
          </cell>
          <cell r="K13">
            <v>9920</v>
          </cell>
          <cell r="L13">
            <v>10339</v>
          </cell>
          <cell r="M13">
            <v>10962</v>
          </cell>
          <cell r="N13">
            <v>12260</v>
          </cell>
          <cell r="O13">
            <v>21253</v>
          </cell>
          <cell r="P13">
            <v>26509</v>
          </cell>
          <cell r="Q13">
            <v>29580</v>
          </cell>
          <cell r="R13">
            <v>31389</v>
          </cell>
          <cell r="S13">
            <v>34214</v>
          </cell>
          <cell r="T13">
            <v>42000</v>
          </cell>
          <cell r="U13">
            <v>42000</v>
          </cell>
        </row>
        <row r="14">
          <cell r="D14">
            <v>7958</v>
          </cell>
          <cell r="E14">
            <v>8282</v>
          </cell>
          <cell r="F14">
            <v>8719</v>
          </cell>
          <cell r="G14">
            <v>9023</v>
          </cell>
          <cell r="H14">
            <v>9195</v>
          </cell>
          <cell r="I14">
            <v>9285</v>
          </cell>
          <cell r="J14">
            <v>9574</v>
          </cell>
          <cell r="K14">
            <v>9920</v>
          </cell>
          <cell r="L14">
            <v>10339</v>
          </cell>
          <cell r="M14">
            <v>10962</v>
          </cell>
          <cell r="N14">
            <v>12260</v>
          </cell>
          <cell r="O14">
            <v>21253</v>
          </cell>
          <cell r="P14">
            <v>26509</v>
          </cell>
          <cell r="Q14">
            <v>29580</v>
          </cell>
          <cell r="R14">
            <v>31389</v>
          </cell>
          <cell r="S14">
            <v>34214</v>
          </cell>
          <cell r="T14">
            <v>42000</v>
          </cell>
          <cell r="U14">
            <v>42000</v>
          </cell>
        </row>
        <row r="15">
          <cell r="D15">
            <v>7958</v>
          </cell>
          <cell r="E15">
            <v>8282</v>
          </cell>
          <cell r="F15">
            <v>8719</v>
          </cell>
          <cell r="G15">
            <v>9023</v>
          </cell>
          <cell r="H15">
            <v>9195</v>
          </cell>
          <cell r="I15">
            <v>9285</v>
          </cell>
          <cell r="J15">
            <v>9574</v>
          </cell>
          <cell r="K15">
            <v>9920</v>
          </cell>
          <cell r="L15">
            <v>10339</v>
          </cell>
          <cell r="M15">
            <v>10962</v>
          </cell>
          <cell r="N15">
            <v>12260</v>
          </cell>
          <cell r="O15">
            <v>21253</v>
          </cell>
          <cell r="P15">
            <v>26509</v>
          </cell>
          <cell r="Q15">
            <v>29580</v>
          </cell>
          <cell r="R15">
            <v>31389</v>
          </cell>
          <cell r="S15">
            <v>34214</v>
          </cell>
          <cell r="T15">
            <v>42000</v>
          </cell>
          <cell r="U15">
            <v>42000</v>
          </cell>
        </row>
        <row r="16">
          <cell r="D16">
            <v>7958</v>
          </cell>
          <cell r="E16">
            <v>8282</v>
          </cell>
          <cell r="F16">
            <v>8719</v>
          </cell>
          <cell r="G16">
            <v>9023</v>
          </cell>
          <cell r="H16">
            <v>9195</v>
          </cell>
          <cell r="I16">
            <v>9285</v>
          </cell>
          <cell r="J16">
            <v>9574</v>
          </cell>
          <cell r="K16">
            <v>9920</v>
          </cell>
          <cell r="L16">
            <v>10339</v>
          </cell>
          <cell r="M16">
            <v>10962</v>
          </cell>
          <cell r="N16">
            <v>12260</v>
          </cell>
          <cell r="O16">
            <v>21253</v>
          </cell>
          <cell r="P16">
            <v>26509</v>
          </cell>
          <cell r="Q16">
            <v>29580</v>
          </cell>
          <cell r="R16">
            <v>31389</v>
          </cell>
          <cell r="S16">
            <v>34214</v>
          </cell>
          <cell r="T16">
            <v>42000</v>
          </cell>
          <cell r="U16">
            <v>42000</v>
          </cell>
        </row>
        <row r="17">
          <cell r="D17">
            <v>7958</v>
          </cell>
          <cell r="E17">
            <v>8282</v>
          </cell>
          <cell r="F17">
            <v>8719</v>
          </cell>
          <cell r="G17">
            <v>9023</v>
          </cell>
          <cell r="H17">
            <v>9195</v>
          </cell>
          <cell r="I17">
            <v>9285</v>
          </cell>
          <cell r="J17">
            <v>9574</v>
          </cell>
          <cell r="K17">
            <v>9920</v>
          </cell>
          <cell r="L17">
            <v>10339</v>
          </cell>
          <cell r="M17">
            <v>10962</v>
          </cell>
          <cell r="N17">
            <v>12260</v>
          </cell>
          <cell r="O17">
            <v>21253</v>
          </cell>
          <cell r="P17">
            <v>26509</v>
          </cell>
          <cell r="Q17">
            <v>29580</v>
          </cell>
          <cell r="R17">
            <v>31389</v>
          </cell>
          <cell r="S17">
            <v>34214</v>
          </cell>
          <cell r="T17">
            <v>42000</v>
          </cell>
          <cell r="U17">
            <v>42000</v>
          </cell>
        </row>
        <row r="18">
          <cell r="D18">
            <v>7958</v>
          </cell>
          <cell r="E18">
            <v>8282</v>
          </cell>
          <cell r="F18">
            <v>8719</v>
          </cell>
          <cell r="G18">
            <v>9023</v>
          </cell>
          <cell r="H18">
            <v>9195</v>
          </cell>
          <cell r="I18">
            <v>9285</v>
          </cell>
          <cell r="J18">
            <v>9574</v>
          </cell>
          <cell r="K18">
            <v>9920</v>
          </cell>
          <cell r="L18">
            <v>10339</v>
          </cell>
          <cell r="M18">
            <v>10962</v>
          </cell>
          <cell r="N18">
            <v>12260</v>
          </cell>
          <cell r="O18">
            <v>21253</v>
          </cell>
          <cell r="P18">
            <v>26509</v>
          </cell>
          <cell r="Q18">
            <v>29580</v>
          </cell>
          <cell r="R18">
            <v>31389</v>
          </cell>
          <cell r="S18">
            <v>34214</v>
          </cell>
          <cell r="T18">
            <v>42000</v>
          </cell>
          <cell r="U18">
            <v>42000</v>
          </cell>
        </row>
        <row r="19">
          <cell r="D19">
            <v>7958</v>
          </cell>
          <cell r="E19">
            <v>8282</v>
          </cell>
          <cell r="F19">
            <v>8719</v>
          </cell>
          <cell r="G19">
            <v>9023</v>
          </cell>
          <cell r="H19">
            <v>9195</v>
          </cell>
          <cell r="I19">
            <v>9285</v>
          </cell>
          <cell r="J19">
            <v>9574</v>
          </cell>
          <cell r="K19">
            <v>9920</v>
          </cell>
          <cell r="L19">
            <v>10339</v>
          </cell>
          <cell r="M19">
            <v>10962</v>
          </cell>
          <cell r="N19">
            <v>12260</v>
          </cell>
          <cell r="O19">
            <v>21253</v>
          </cell>
          <cell r="P19">
            <v>26509</v>
          </cell>
          <cell r="Q19">
            <v>29580</v>
          </cell>
          <cell r="R19">
            <v>31389</v>
          </cell>
          <cell r="S19">
            <v>34214</v>
          </cell>
          <cell r="T19">
            <v>42000</v>
          </cell>
          <cell r="U19">
            <v>42000</v>
          </cell>
        </row>
        <row r="20">
          <cell r="D20">
            <v>7958</v>
          </cell>
          <cell r="E20">
            <v>8282</v>
          </cell>
          <cell r="F20">
            <v>8719</v>
          </cell>
          <cell r="G20">
            <v>9023</v>
          </cell>
          <cell r="H20">
            <v>9195</v>
          </cell>
          <cell r="I20">
            <v>9285</v>
          </cell>
          <cell r="J20">
            <v>9574</v>
          </cell>
          <cell r="K20">
            <v>9920</v>
          </cell>
          <cell r="L20">
            <v>10339</v>
          </cell>
          <cell r="M20">
            <v>10962</v>
          </cell>
          <cell r="N20">
            <v>12260</v>
          </cell>
          <cell r="O20">
            <v>21253</v>
          </cell>
          <cell r="P20">
            <v>26509</v>
          </cell>
          <cell r="Q20">
            <v>29580</v>
          </cell>
          <cell r="R20">
            <v>31389</v>
          </cell>
          <cell r="S20">
            <v>34214</v>
          </cell>
          <cell r="T20">
            <v>42000</v>
          </cell>
          <cell r="U20">
            <v>42000</v>
          </cell>
        </row>
        <row r="21">
          <cell r="D21">
            <v>7958</v>
          </cell>
          <cell r="E21">
            <v>8282</v>
          </cell>
          <cell r="F21">
            <v>8719</v>
          </cell>
          <cell r="G21">
            <v>9023</v>
          </cell>
          <cell r="H21">
            <v>9195</v>
          </cell>
          <cell r="I21">
            <v>9285</v>
          </cell>
          <cell r="J21">
            <v>9574</v>
          </cell>
          <cell r="K21">
            <v>9920</v>
          </cell>
          <cell r="L21">
            <v>10339</v>
          </cell>
          <cell r="M21">
            <v>10962</v>
          </cell>
          <cell r="N21">
            <v>12260</v>
          </cell>
          <cell r="O21">
            <v>21253</v>
          </cell>
          <cell r="P21">
            <v>26509</v>
          </cell>
          <cell r="Q21">
            <v>29580</v>
          </cell>
          <cell r="R21">
            <v>31389</v>
          </cell>
          <cell r="S21">
            <v>34214</v>
          </cell>
          <cell r="T21">
            <v>42000</v>
          </cell>
          <cell r="U21">
            <v>42000</v>
          </cell>
        </row>
        <row r="22">
          <cell r="D22">
            <v>7958</v>
          </cell>
          <cell r="E22">
            <v>8282</v>
          </cell>
          <cell r="F22">
            <v>8719</v>
          </cell>
          <cell r="G22">
            <v>9023</v>
          </cell>
          <cell r="H22">
            <v>9195</v>
          </cell>
          <cell r="I22">
            <v>9285</v>
          </cell>
          <cell r="J22">
            <v>9574</v>
          </cell>
          <cell r="K22">
            <v>9920</v>
          </cell>
          <cell r="L22">
            <v>10339</v>
          </cell>
          <cell r="M22">
            <v>10962</v>
          </cell>
          <cell r="N22">
            <v>12260</v>
          </cell>
          <cell r="O22">
            <v>21253</v>
          </cell>
          <cell r="P22">
            <v>26509</v>
          </cell>
          <cell r="Q22">
            <v>29580</v>
          </cell>
          <cell r="R22">
            <v>31389</v>
          </cell>
          <cell r="S22">
            <v>34214</v>
          </cell>
          <cell r="T22">
            <v>42000</v>
          </cell>
          <cell r="U22">
            <v>42000</v>
          </cell>
        </row>
        <row r="23">
          <cell r="D23">
            <v>7958</v>
          </cell>
          <cell r="E23">
            <v>8282</v>
          </cell>
          <cell r="F23">
            <v>8719</v>
          </cell>
          <cell r="G23">
            <v>9023</v>
          </cell>
          <cell r="H23">
            <v>9195</v>
          </cell>
          <cell r="I23">
            <v>9285</v>
          </cell>
          <cell r="J23">
            <v>9574</v>
          </cell>
          <cell r="K23">
            <v>9920</v>
          </cell>
          <cell r="L23">
            <v>10339</v>
          </cell>
          <cell r="M23">
            <v>10962</v>
          </cell>
          <cell r="N23">
            <v>12260</v>
          </cell>
          <cell r="O23">
            <v>21253</v>
          </cell>
          <cell r="P23">
            <v>26509</v>
          </cell>
          <cell r="Q23">
            <v>29580</v>
          </cell>
          <cell r="R23">
            <v>31389</v>
          </cell>
          <cell r="S23">
            <v>34214</v>
          </cell>
          <cell r="T23">
            <v>42000</v>
          </cell>
          <cell r="U23">
            <v>42000</v>
          </cell>
        </row>
        <row r="24">
          <cell r="D24">
            <v>7958</v>
          </cell>
          <cell r="E24">
            <v>8282</v>
          </cell>
          <cell r="F24">
            <v>8719</v>
          </cell>
          <cell r="G24">
            <v>9023</v>
          </cell>
          <cell r="H24">
            <v>9195</v>
          </cell>
          <cell r="I24">
            <v>9285</v>
          </cell>
          <cell r="J24">
            <v>9574</v>
          </cell>
          <cell r="K24">
            <v>9920</v>
          </cell>
          <cell r="L24">
            <v>10339</v>
          </cell>
          <cell r="M24">
            <v>10962</v>
          </cell>
          <cell r="N24">
            <v>12260</v>
          </cell>
          <cell r="O24">
            <v>21253</v>
          </cell>
          <cell r="P24">
            <v>26509</v>
          </cell>
          <cell r="Q24">
            <v>29580</v>
          </cell>
          <cell r="R24">
            <v>31389</v>
          </cell>
          <cell r="S24">
            <v>34214</v>
          </cell>
          <cell r="T24">
            <v>42000</v>
          </cell>
          <cell r="U24">
            <v>42000</v>
          </cell>
        </row>
        <row r="25">
          <cell r="D25">
            <v>7958</v>
          </cell>
          <cell r="E25">
            <v>8282</v>
          </cell>
          <cell r="F25">
            <v>8719</v>
          </cell>
          <cell r="G25">
            <v>9023</v>
          </cell>
          <cell r="H25">
            <v>9195</v>
          </cell>
          <cell r="I25">
            <v>9285</v>
          </cell>
          <cell r="J25">
            <v>9574</v>
          </cell>
          <cell r="K25">
            <v>9920</v>
          </cell>
          <cell r="L25">
            <v>10339</v>
          </cell>
          <cell r="M25">
            <v>10962</v>
          </cell>
          <cell r="N25">
            <v>12260</v>
          </cell>
          <cell r="O25">
            <v>21253</v>
          </cell>
          <cell r="P25">
            <v>26509</v>
          </cell>
          <cell r="Q25">
            <v>29580</v>
          </cell>
          <cell r="R25">
            <v>31389</v>
          </cell>
          <cell r="S25">
            <v>34214</v>
          </cell>
          <cell r="T25">
            <v>42000</v>
          </cell>
          <cell r="U25">
            <v>42000</v>
          </cell>
        </row>
        <row r="26">
          <cell r="D26">
            <v>7958</v>
          </cell>
          <cell r="E26">
            <v>8282</v>
          </cell>
          <cell r="F26">
            <v>8719</v>
          </cell>
          <cell r="G26">
            <v>9023</v>
          </cell>
          <cell r="H26">
            <v>9195</v>
          </cell>
          <cell r="I26">
            <v>9285</v>
          </cell>
          <cell r="J26">
            <v>9574</v>
          </cell>
          <cell r="K26">
            <v>9920</v>
          </cell>
          <cell r="L26">
            <v>10339</v>
          </cell>
          <cell r="M26">
            <v>10962</v>
          </cell>
          <cell r="N26">
            <v>12260</v>
          </cell>
          <cell r="O26">
            <v>21253</v>
          </cell>
          <cell r="P26">
            <v>26509</v>
          </cell>
          <cell r="Q26">
            <v>29580</v>
          </cell>
          <cell r="R26">
            <v>31389</v>
          </cell>
          <cell r="S26">
            <v>34214</v>
          </cell>
          <cell r="T26">
            <v>42000</v>
          </cell>
          <cell r="U26">
            <v>42000</v>
          </cell>
        </row>
        <row r="27">
          <cell r="D27">
            <v>7958</v>
          </cell>
          <cell r="E27">
            <v>8282</v>
          </cell>
          <cell r="F27">
            <v>8719</v>
          </cell>
          <cell r="G27">
            <v>9023</v>
          </cell>
          <cell r="H27">
            <v>9195</v>
          </cell>
          <cell r="I27">
            <v>9285</v>
          </cell>
          <cell r="J27">
            <v>9574</v>
          </cell>
          <cell r="K27">
            <v>9920</v>
          </cell>
          <cell r="L27">
            <v>10339</v>
          </cell>
          <cell r="M27">
            <v>10962</v>
          </cell>
          <cell r="N27">
            <v>12260</v>
          </cell>
          <cell r="O27">
            <v>21253</v>
          </cell>
          <cell r="P27">
            <v>26509</v>
          </cell>
          <cell r="Q27">
            <v>29580</v>
          </cell>
          <cell r="R27">
            <v>31389</v>
          </cell>
          <cell r="S27">
            <v>34214</v>
          </cell>
          <cell r="T27">
            <v>42000</v>
          </cell>
          <cell r="U27">
            <v>42000</v>
          </cell>
        </row>
        <row r="28">
          <cell r="D28">
            <v>7958</v>
          </cell>
          <cell r="E28">
            <v>8282</v>
          </cell>
          <cell r="F28">
            <v>8719</v>
          </cell>
          <cell r="G28">
            <v>9023</v>
          </cell>
          <cell r="H28">
            <v>9195</v>
          </cell>
          <cell r="I28">
            <v>9285</v>
          </cell>
          <cell r="J28">
            <v>9574</v>
          </cell>
          <cell r="K28">
            <v>9920</v>
          </cell>
          <cell r="L28">
            <v>10339</v>
          </cell>
          <cell r="M28">
            <v>10962</v>
          </cell>
          <cell r="N28">
            <v>12260</v>
          </cell>
          <cell r="O28">
            <v>21253</v>
          </cell>
          <cell r="P28">
            <v>26509</v>
          </cell>
          <cell r="Q28">
            <v>29580</v>
          </cell>
          <cell r="R28">
            <v>31389</v>
          </cell>
          <cell r="S28">
            <v>34214</v>
          </cell>
          <cell r="T28">
            <v>42000</v>
          </cell>
          <cell r="U28">
            <v>42000</v>
          </cell>
        </row>
        <row r="29">
          <cell r="D29">
            <v>7958</v>
          </cell>
          <cell r="E29">
            <v>8282</v>
          </cell>
          <cell r="F29">
            <v>8719</v>
          </cell>
          <cell r="G29">
            <v>9023</v>
          </cell>
          <cell r="H29">
            <v>9195</v>
          </cell>
          <cell r="I29">
            <v>9285</v>
          </cell>
          <cell r="J29">
            <v>9574</v>
          </cell>
          <cell r="K29">
            <v>9920</v>
          </cell>
          <cell r="L29">
            <v>10339</v>
          </cell>
          <cell r="M29">
            <v>10962</v>
          </cell>
          <cell r="N29">
            <v>12260</v>
          </cell>
          <cell r="O29">
            <v>21253</v>
          </cell>
          <cell r="P29">
            <v>26509</v>
          </cell>
          <cell r="Q29">
            <v>29580</v>
          </cell>
          <cell r="R29">
            <v>31389</v>
          </cell>
          <cell r="S29">
            <v>34214</v>
          </cell>
          <cell r="T29">
            <v>42000</v>
          </cell>
          <cell r="U29">
            <v>42000</v>
          </cell>
        </row>
        <row r="30">
          <cell r="D30">
            <v>7958</v>
          </cell>
          <cell r="E30">
            <v>8282</v>
          </cell>
          <cell r="F30">
            <v>8719</v>
          </cell>
          <cell r="G30">
            <v>9023</v>
          </cell>
          <cell r="H30">
            <v>9195</v>
          </cell>
          <cell r="I30">
            <v>9285</v>
          </cell>
          <cell r="J30">
            <v>9574</v>
          </cell>
          <cell r="K30">
            <v>9920</v>
          </cell>
          <cell r="L30">
            <v>10339</v>
          </cell>
          <cell r="M30">
            <v>10962</v>
          </cell>
          <cell r="N30">
            <v>12260</v>
          </cell>
          <cell r="O30">
            <v>21253</v>
          </cell>
          <cell r="P30">
            <v>26509</v>
          </cell>
          <cell r="Q30">
            <v>29580</v>
          </cell>
          <cell r="R30">
            <v>31389</v>
          </cell>
          <cell r="S30">
            <v>34214</v>
          </cell>
          <cell r="T30">
            <v>42000</v>
          </cell>
          <cell r="U30">
            <v>42000</v>
          </cell>
        </row>
        <row r="31">
          <cell r="D31">
            <v>7958</v>
          </cell>
          <cell r="E31">
            <v>8282</v>
          </cell>
          <cell r="F31">
            <v>8719</v>
          </cell>
          <cell r="G31">
            <v>9023</v>
          </cell>
          <cell r="H31">
            <v>9195</v>
          </cell>
          <cell r="I31">
            <v>9285</v>
          </cell>
          <cell r="J31">
            <v>9574</v>
          </cell>
          <cell r="K31">
            <v>9920</v>
          </cell>
          <cell r="L31">
            <v>10339</v>
          </cell>
          <cell r="M31">
            <v>10962</v>
          </cell>
          <cell r="N31">
            <v>12260</v>
          </cell>
          <cell r="O31">
            <v>21253</v>
          </cell>
          <cell r="P31">
            <v>26509</v>
          </cell>
          <cell r="Q31">
            <v>29580</v>
          </cell>
          <cell r="R31">
            <v>31389</v>
          </cell>
          <cell r="S31">
            <v>34214</v>
          </cell>
          <cell r="T31">
            <v>42000</v>
          </cell>
          <cell r="U31">
            <v>42000</v>
          </cell>
        </row>
        <row r="32">
          <cell r="D32">
            <v>7958</v>
          </cell>
          <cell r="E32">
            <v>8282</v>
          </cell>
          <cell r="F32">
            <v>8719</v>
          </cell>
          <cell r="G32">
            <v>9023</v>
          </cell>
          <cell r="H32">
            <v>9195</v>
          </cell>
          <cell r="I32">
            <v>9285</v>
          </cell>
          <cell r="J32">
            <v>9574</v>
          </cell>
          <cell r="K32">
            <v>9920</v>
          </cell>
          <cell r="L32">
            <v>10339</v>
          </cell>
          <cell r="M32">
            <v>10962</v>
          </cell>
          <cell r="N32">
            <v>12260</v>
          </cell>
          <cell r="O32">
            <v>21253</v>
          </cell>
          <cell r="P32">
            <v>26509</v>
          </cell>
          <cell r="Q32">
            <v>29580</v>
          </cell>
          <cell r="R32">
            <v>31389</v>
          </cell>
          <cell r="S32">
            <v>34214</v>
          </cell>
          <cell r="T32">
            <v>42000</v>
          </cell>
          <cell r="U32">
            <v>42000</v>
          </cell>
        </row>
        <row r="33">
          <cell r="D33">
            <v>7958</v>
          </cell>
          <cell r="E33">
            <v>8282</v>
          </cell>
          <cell r="F33">
            <v>8719</v>
          </cell>
          <cell r="G33">
            <v>9023</v>
          </cell>
          <cell r="H33">
            <v>9195</v>
          </cell>
          <cell r="I33">
            <v>9285</v>
          </cell>
          <cell r="J33">
            <v>9574</v>
          </cell>
          <cell r="K33">
            <v>9920</v>
          </cell>
          <cell r="L33">
            <v>10339</v>
          </cell>
          <cell r="M33">
            <v>10962</v>
          </cell>
          <cell r="N33">
            <v>12260</v>
          </cell>
          <cell r="O33">
            <v>21253</v>
          </cell>
          <cell r="P33">
            <v>26509</v>
          </cell>
          <cell r="Q33">
            <v>29580</v>
          </cell>
          <cell r="R33">
            <v>31389</v>
          </cell>
          <cell r="S33">
            <v>34214</v>
          </cell>
          <cell r="T33">
            <v>42000</v>
          </cell>
          <cell r="U33">
            <v>42000</v>
          </cell>
        </row>
      </sheetData>
      <sheetData sheetId="16"/>
      <sheetData sheetId="17">
        <row r="3"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</v>
          </cell>
          <cell r="T3">
            <v>100</v>
          </cell>
          <cell r="U3">
            <v>100</v>
          </cell>
        </row>
        <row r="4"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  <cell r="Q4">
            <v>100</v>
          </cell>
          <cell r="R4">
            <v>100</v>
          </cell>
          <cell r="S4">
            <v>100</v>
          </cell>
          <cell r="T4">
            <v>100</v>
          </cell>
          <cell r="U4">
            <v>100</v>
          </cell>
        </row>
        <row r="5"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100</v>
          </cell>
          <cell r="U5">
            <v>100</v>
          </cell>
        </row>
        <row r="6"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</row>
        <row r="7"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  <cell r="Q7">
            <v>100</v>
          </cell>
          <cell r="R7">
            <v>100</v>
          </cell>
          <cell r="S7">
            <v>100</v>
          </cell>
          <cell r="T7">
            <v>100</v>
          </cell>
          <cell r="U7">
            <v>100</v>
          </cell>
        </row>
        <row r="8"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  <cell r="P8">
            <v>100</v>
          </cell>
          <cell r="Q8">
            <v>100</v>
          </cell>
          <cell r="R8">
            <v>100</v>
          </cell>
          <cell r="S8">
            <v>100</v>
          </cell>
          <cell r="T8">
            <v>100</v>
          </cell>
          <cell r="U8">
            <v>100</v>
          </cell>
        </row>
        <row r="9"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>
            <v>100</v>
          </cell>
          <cell r="T9">
            <v>100</v>
          </cell>
          <cell r="U9">
            <v>100</v>
          </cell>
        </row>
        <row r="10"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  <cell r="U10">
            <v>100</v>
          </cell>
        </row>
        <row r="11"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100</v>
          </cell>
          <cell r="T11">
            <v>100</v>
          </cell>
          <cell r="U11">
            <v>100</v>
          </cell>
        </row>
        <row r="12"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  <cell r="U12">
            <v>100</v>
          </cell>
        </row>
        <row r="13"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>
            <v>100</v>
          </cell>
          <cell r="J13">
            <v>100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100</v>
          </cell>
          <cell r="U13">
            <v>100</v>
          </cell>
        </row>
        <row r="14"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100</v>
          </cell>
          <cell r="S14">
            <v>100</v>
          </cell>
          <cell r="T14">
            <v>100</v>
          </cell>
          <cell r="U14">
            <v>100</v>
          </cell>
        </row>
        <row r="15"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  <cell r="K15">
            <v>100</v>
          </cell>
          <cell r="L15">
            <v>100</v>
          </cell>
          <cell r="M15">
            <v>100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100</v>
          </cell>
          <cell r="U15">
            <v>100</v>
          </cell>
        </row>
        <row r="16"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</row>
        <row r="17"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>
            <v>100</v>
          </cell>
          <cell r="P17">
            <v>100</v>
          </cell>
          <cell r="Q17">
            <v>100</v>
          </cell>
          <cell r="R17">
            <v>100</v>
          </cell>
          <cell r="S17">
            <v>100</v>
          </cell>
          <cell r="T17">
            <v>100</v>
          </cell>
          <cell r="U17">
            <v>100</v>
          </cell>
        </row>
        <row r="18"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100</v>
          </cell>
          <cell r="T18">
            <v>100</v>
          </cell>
          <cell r="U18">
            <v>100</v>
          </cell>
        </row>
        <row r="19">
          <cell r="E19">
            <v>100</v>
          </cell>
          <cell r="F19">
            <v>100</v>
          </cell>
          <cell r="G19">
            <v>100</v>
          </cell>
          <cell r="H19">
            <v>100</v>
          </cell>
          <cell r="I19">
            <v>100</v>
          </cell>
          <cell r="J19">
            <v>100</v>
          </cell>
          <cell r="K19">
            <v>100</v>
          </cell>
          <cell r="L19">
            <v>100</v>
          </cell>
          <cell r="M19">
            <v>100</v>
          </cell>
          <cell r="N19">
            <v>100</v>
          </cell>
          <cell r="O19">
            <v>100</v>
          </cell>
          <cell r="P19">
            <v>100</v>
          </cell>
          <cell r="Q19">
            <v>100</v>
          </cell>
          <cell r="R19">
            <v>100</v>
          </cell>
          <cell r="S19">
            <v>100</v>
          </cell>
          <cell r="T19">
            <v>100</v>
          </cell>
          <cell r="U19">
            <v>100</v>
          </cell>
        </row>
        <row r="20">
          <cell r="F20">
            <v>100</v>
          </cell>
          <cell r="G20">
            <v>100</v>
          </cell>
          <cell r="H20">
            <v>100</v>
          </cell>
          <cell r="I20">
            <v>100</v>
          </cell>
          <cell r="J20">
            <v>100</v>
          </cell>
          <cell r="K20">
            <v>100</v>
          </cell>
          <cell r="L20">
            <v>100</v>
          </cell>
          <cell r="M20">
            <v>100</v>
          </cell>
          <cell r="N20">
            <v>100</v>
          </cell>
          <cell r="O20">
            <v>100</v>
          </cell>
          <cell r="P20">
            <v>100</v>
          </cell>
          <cell r="Q20">
            <v>100</v>
          </cell>
          <cell r="R20">
            <v>100</v>
          </cell>
          <cell r="S20">
            <v>100</v>
          </cell>
          <cell r="T20">
            <v>100</v>
          </cell>
          <cell r="U20">
            <v>100</v>
          </cell>
        </row>
        <row r="21"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>
            <v>100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>
            <v>100</v>
          </cell>
          <cell r="T21">
            <v>100</v>
          </cell>
          <cell r="U21">
            <v>100</v>
          </cell>
        </row>
        <row r="22">
          <cell r="E22">
            <v>100</v>
          </cell>
          <cell r="F22">
            <v>100</v>
          </cell>
          <cell r="G22">
            <v>100</v>
          </cell>
          <cell r="H22">
            <v>100</v>
          </cell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  <cell r="O22">
            <v>100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100</v>
          </cell>
          <cell r="U22">
            <v>100</v>
          </cell>
        </row>
        <row r="23">
          <cell r="E23">
            <v>100</v>
          </cell>
          <cell r="F23">
            <v>100</v>
          </cell>
          <cell r="G23">
            <v>100</v>
          </cell>
          <cell r="H23">
            <v>100</v>
          </cell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  <cell r="O23">
            <v>100</v>
          </cell>
          <cell r="P23">
            <v>100</v>
          </cell>
          <cell r="Q23">
            <v>100</v>
          </cell>
          <cell r="R23">
            <v>100</v>
          </cell>
          <cell r="S23">
            <v>100</v>
          </cell>
          <cell r="T23">
            <v>100</v>
          </cell>
          <cell r="U23">
            <v>100</v>
          </cell>
        </row>
        <row r="24"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  <cell r="O24">
            <v>100</v>
          </cell>
          <cell r="P24">
            <v>100</v>
          </cell>
          <cell r="Q24">
            <v>100</v>
          </cell>
          <cell r="R24">
            <v>100</v>
          </cell>
          <cell r="S24">
            <v>100</v>
          </cell>
          <cell r="T24">
            <v>100</v>
          </cell>
          <cell r="U24">
            <v>100</v>
          </cell>
        </row>
        <row r="25"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I25">
            <v>100</v>
          </cell>
          <cell r="J25">
            <v>100</v>
          </cell>
          <cell r="K25">
            <v>100</v>
          </cell>
          <cell r="L25">
            <v>100</v>
          </cell>
          <cell r="M25">
            <v>100</v>
          </cell>
          <cell r="N25">
            <v>100</v>
          </cell>
          <cell r="O25">
            <v>100</v>
          </cell>
          <cell r="P25">
            <v>100</v>
          </cell>
          <cell r="Q25">
            <v>100</v>
          </cell>
          <cell r="R25">
            <v>100</v>
          </cell>
          <cell r="S25">
            <v>100</v>
          </cell>
          <cell r="T25">
            <v>100</v>
          </cell>
          <cell r="U25">
            <v>100</v>
          </cell>
        </row>
        <row r="26">
          <cell r="E26">
            <v>100</v>
          </cell>
          <cell r="F26">
            <v>100</v>
          </cell>
          <cell r="G26">
            <v>100</v>
          </cell>
          <cell r="H26">
            <v>100</v>
          </cell>
          <cell r="I26">
            <v>100</v>
          </cell>
          <cell r="J26">
            <v>100</v>
          </cell>
          <cell r="K26">
            <v>100</v>
          </cell>
          <cell r="L26">
            <v>100</v>
          </cell>
          <cell r="M26">
            <v>100</v>
          </cell>
          <cell r="N26">
            <v>100</v>
          </cell>
          <cell r="O26">
            <v>100</v>
          </cell>
          <cell r="P26">
            <v>100</v>
          </cell>
          <cell r="Q26">
            <v>100</v>
          </cell>
          <cell r="R26">
            <v>100</v>
          </cell>
          <cell r="S26">
            <v>100</v>
          </cell>
          <cell r="T26">
            <v>100</v>
          </cell>
          <cell r="U26">
            <v>100</v>
          </cell>
        </row>
        <row r="27">
          <cell r="E27">
            <v>100</v>
          </cell>
          <cell r="F27">
            <v>100</v>
          </cell>
          <cell r="G27">
            <v>100</v>
          </cell>
          <cell r="H27">
            <v>100</v>
          </cell>
          <cell r="I27">
            <v>100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100</v>
          </cell>
          <cell r="O27">
            <v>100</v>
          </cell>
          <cell r="P27">
            <v>100</v>
          </cell>
          <cell r="Q27">
            <v>100</v>
          </cell>
          <cell r="R27">
            <v>100</v>
          </cell>
          <cell r="S27">
            <v>100</v>
          </cell>
          <cell r="T27">
            <v>100</v>
          </cell>
          <cell r="U27">
            <v>100</v>
          </cell>
        </row>
        <row r="28">
          <cell r="E28">
            <v>100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  <cell r="R28">
            <v>100</v>
          </cell>
          <cell r="S28">
            <v>100</v>
          </cell>
          <cell r="T28">
            <v>100</v>
          </cell>
          <cell r="U28">
            <v>100</v>
          </cell>
        </row>
        <row r="29">
          <cell r="E29">
            <v>100</v>
          </cell>
          <cell r="F29">
            <v>100</v>
          </cell>
          <cell r="G29">
            <v>100</v>
          </cell>
          <cell r="H29">
            <v>100</v>
          </cell>
          <cell r="I29">
            <v>100</v>
          </cell>
          <cell r="J29">
            <v>100</v>
          </cell>
          <cell r="K29">
            <v>100</v>
          </cell>
          <cell r="L29">
            <v>100</v>
          </cell>
          <cell r="M29">
            <v>100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  <cell r="R29">
            <v>100</v>
          </cell>
          <cell r="S29">
            <v>100</v>
          </cell>
          <cell r="T29">
            <v>100</v>
          </cell>
          <cell r="U29">
            <v>100</v>
          </cell>
        </row>
        <row r="30"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I30">
            <v>100</v>
          </cell>
          <cell r="J30">
            <v>100</v>
          </cell>
          <cell r="K30">
            <v>100</v>
          </cell>
          <cell r="L30">
            <v>100</v>
          </cell>
          <cell r="M30">
            <v>100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100</v>
          </cell>
          <cell r="U30">
            <v>100</v>
          </cell>
        </row>
        <row r="31"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100</v>
          </cell>
          <cell r="J31">
            <v>100</v>
          </cell>
          <cell r="K31">
            <v>100</v>
          </cell>
          <cell r="L31">
            <v>100</v>
          </cell>
          <cell r="M31">
            <v>100</v>
          </cell>
          <cell r="N31">
            <v>100</v>
          </cell>
          <cell r="O31">
            <v>100</v>
          </cell>
          <cell r="P31">
            <v>100</v>
          </cell>
          <cell r="Q31">
            <v>100</v>
          </cell>
          <cell r="R31">
            <v>100</v>
          </cell>
          <cell r="S31">
            <v>100</v>
          </cell>
          <cell r="T31">
            <v>100</v>
          </cell>
          <cell r="U31">
            <v>100</v>
          </cell>
        </row>
        <row r="32">
          <cell r="E32">
            <v>100</v>
          </cell>
          <cell r="F32">
            <v>100</v>
          </cell>
          <cell r="G32">
            <v>100</v>
          </cell>
          <cell r="H32">
            <v>100</v>
          </cell>
          <cell r="I32">
            <v>100</v>
          </cell>
          <cell r="J32">
            <v>100</v>
          </cell>
          <cell r="K32">
            <v>100</v>
          </cell>
          <cell r="L32">
            <v>100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Q32">
            <v>100</v>
          </cell>
          <cell r="R32">
            <v>100</v>
          </cell>
          <cell r="S32">
            <v>100</v>
          </cell>
          <cell r="T32">
            <v>100</v>
          </cell>
          <cell r="U32">
            <v>100</v>
          </cell>
        </row>
        <row r="33">
          <cell r="E33">
            <v>100</v>
          </cell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100</v>
          </cell>
          <cell r="N33">
            <v>100</v>
          </cell>
          <cell r="O33">
            <v>100</v>
          </cell>
          <cell r="P33">
            <v>100</v>
          </cell>
          <cell r="Q33">
            <v>100</v>
          </cell>
          <cell r="R33">
            <v>100</v>
          </cell>
          <cell r="S33">
            <v>100</v>
          </cell>
          <cell r="T33">
            <v>100</v>
          </cell>
          <cell r="U33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E10" sqref="E10"/>
    </sheetView>
  </sheetViews>
  <sheetFormatPr defaultRowHeight="15" x14ac:dyDescent="0.25"/>
  <cols>
    <col min="1" max="1" width="30.140625" style="3" customWidth="1"/>
    <col min="2" max="2" width="56.85546875" style="3" customWidth="1"/>
    <col min="3" max="3" width="17.140625" style="3" customWidth="1"/>
    <col min="4" max="4" width="20.140625" style="3" customWidth="1"/>
    <col min="5" max="5" width="50.5703125" style="8" customWidth="1"/>
    <col min="6" max="32" width="9.140625" style="13"/>
    <col min="33" max="16384" width="9.140625" style="8"/>
  </cols>
  <sheetData>
    <row r="1" spans="1:32" ht="30.75" customHeight="1" thickBot="1" x14ac:dyDescent="0.3">
      <c r="A1" s="28" t="s">
        <v>86</v>
      </c>
      <c r="B1" s="28"/>
      <c r="C1" s="28" t="s">
        <v>87</v>
      </c>
      <c r="D1" s="28" t="s">
        <v>88</v>
      </c>
      <c r="E1" s="28" t="s">
        <v>89</v>
      </c>
      <c r="F1" s="34" t="s">
        <v>124</v>
      </c>
    </row>
    <row r="2" spans="1:32" ht="15.75" thickBot="1" x14ac:dyDescent="0.3">
      <c r="A2" s="29" t="s">
        <v>90</v>
      </c>
      <c r="B2" s="29" t="s">
        <v>91</v>
      </c>
      <c r="C2" s="53"/>
      <c r="D2" s="53"/>
      <c r="E2" s="53"/>
      <c r="F2" s="35"/>
    </row>
    <row r="3" spans="1:32" s="31" customFormat="1" ht="15.75" thickBot="1" x14ac:dyDescent="0.3">
      <c r="A3" s="54" t="s">
        <v>92</v>
      </c>
      <c r="B3" s="30" t="s">
        <v>93</v>
      </c>
      <c r="C3" s="30" t="s">
        <v>94</v>
      </c>
      <c r="D3" s="30" t="s">
        <v>94</v>
      </c>
      <c r="E3" s="30" t="s">
        <v>95</v>
      </c>
      <c r="F3" s="33" t="s">
        <v>125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s="31" customFormat="1" ht="15.75" thickBot="1" x14ac:dyDescent="0.3">
      <c r="A4" s="55"/>
      <c r="B4" s="30" t="s">
        <v>96</v>
      </c>
      <c r="C4" s="30" t="s">
        <v>97</v>
      </c>
      <c r="D4" s="30" t="s">
        <v>98</v>
      </c>
      <c r="E4" s="30" t="s">
        <v>95</v>
      </c>
      <c r="F4" s="33" t="s">
        <v>125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s="31" customFormat="1" ht="15.75" thickBot="1" x14ac:dyDescent="0.3">
      <c r="A5" s="55"/>
      <c r="B5" s="30" t="s">
        <v>99</v>
      </c>
      <c r="C5" s="30" t="s">
        <v>100</v>
      </c>
      <c r="D5" s="30" t="s">
        <v>100</v>
      </c>
      <c r="E5" s="30" t="s">
        <v>95</v>
      </c>
      <c r="F5" s="33" t="s">
        <v>125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s="31" customFormat="1" ht="15.75" thickBot="1" x14ac:dyDescent="0.3">
      <c r="A6" s="56"/>
      <c r="B6" s="30" t="s">
        <v>101</v>
      </c>
      <c r="C6" s="30" t="s">
        <v>100</v>
      </c>
      <c r="D6" s="30" t="s">
        <v>100</v>
      </c>
      <c r="E6" s="30" t="s">
        <v>95</v>
      </c>
      <c r="F6" s="33" t="s">
        <v>125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s="31" customFormat="1" ht="15.75" thickBot="1" x14ac:dyDescent="0.3">
      <c r="A7" s="57" t="s">
        <v>102</v>
      </c>
      <c r="B7" s="30" t="s">
        <v>137</v>
      </c>
      <c r="C7" s="30" t="s">
        <v>103</v>
      </c>
      <c r="D7" s="30"/>
      <c r="E7" s="30" t="s">
        <v>95</v>
      </c>
      <c r="F7" s="33" t="s">
        <v>125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s="31" customFormat="1" ht="15.75" thickBot="1" x14ac:dyDescent="0.3">
      <c r="A8" s="57"/>
      <c r="B8" s="30" t="s">
        <v>104</v>
      </c>
      <c r="C8" s="30" t="s">
        <v>97</v>
      </c>
      <c r="D8" s="30"/>
      <c r="E8" s="30" t="s">
        <v>95</v>
      </c>
      <c r="F8" s="33" t="s">
        <v>125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s="31" customFormat="1" ht="15.75" thickBot="1" x14ac:dyDescent="0.3">
      <c r="A9" s="57"/>
      <c r="B9" s="30" t="s">
        <v>105</v>
      </c>
      <c r="C9" s="30" t="s">
        <v>106</v>
      </c>
      <c r="D9" s="30" t="s">
        <v>106</v>
      </c>
      <c r="E9" s="30" t="s">
        <v>95</v>
      </c>
      <c r="F9" s="33" t="s">
        <v>125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s="31" customFormat="1" ht="15.75" thickBot="1" x14ac:dyDescent="0.3">
      <c r="A10" s="58" t="s">
        <v>107</v>
      </c>
      <c r="B10" s="30" t="s">
        <v>108</v>
      </c>
      <c r="C10" s="30" t="s">
        <v>109</v>
      </c>
      <c r="D10" s="30" t="s">
        <v>109</v>
      </c>
      <c r="E10" s="30" t="s">
        <v>110</v>
      </c>
      <c r="F10" s="33" t="s">
        <v>125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s="31" customFormat="1" ht="15.75" thickBot="1" x14ac:dyDescent="0.3">
      <c r="A11" s="58"/>
      <c r="B11" s="30" t="s">
        <v>111</v>
      </c>
      <c r="C11" s="30" t="s">
        <v>112</v>
      </c>
      <c r="D11" s="30"/>
      <c r="E11" s="30" t="s">
        <v>113</v>
      </c>
      <c r="F11" s="33" t="s">
        <v>125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s="31" customFormat="1" ht="15.75" thickBot="1" x14ac:dyDescent="0.3">
      <c r="A12" s="58"/>
      <c r="B12" s="30" t="s">
        <v>114</v>
      </c>
      <c r="C12" s="30" t="s">
        <v>109</v>
      </c>
      <c r="D12" s="30" t="s">
        <v>109</v>
      </c>
      <c r="E12" s="30" t="s">
        <v>110</v>
      </c>
      <c r="F12" s="33" t="s">
        <v>125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s="31" customFormat="1" ht="15.75" thickBot="1" x14ac:dyDescent="0.3">
      <c r="A13" s="58"/>
      <c r="B13" s="30" t="s">
        <v>115</v>
      </c>
      <c r="C13" s="30" t="s">
        <v>109</v>
      </c>
      <c r="D13" s="30" t="s">
        <v>109</v>
      </c>
      <c r="E13" s="30" t="s">
        <v>110</v>
      </c>
      <c r="F13" s="33" t="s">
        <v>125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s="31" customFormat="1" ht="15.75" thickBot="1" x14ac:dyDescent="0.3">
      <c r="A14" s="58"/>
      <c r="B14" s="30" t="s">
        <v>116</v>
      </c>
      <c r="C14" s="30" t="s">
        <v>109</v>
      </c>
      <c r="D14" s="30" t="s">
        <v>109</v>
      </c>
      <c r="E14" s="30" t="s">
        <v>110</v>
      </c>
      <c r="F14" s="33" t="s">
        <v>125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s="31" customFormat="1" ht="21" customHeight="1" thickBot="1" x14ac:dyDescent="0.3">
      <c r="A15" s="40" t="s">
        <v>117</v>
      </c>
      <c r="B15" s="32" t="s">
        <v>118</v>
      </c>
      <c r="C15" s="30" t="s">
        <v>103</v>
      </c>
      <c r="D15" s="30"/>
      <c r="E15" s="30" t="s">
        <v>95</v>
      </c>
      <c r="F15" s="33" t="s">
        <v>125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ht="15.75" thickBot="1" x14ac:dyDescent="0.3">
      <c r="A16" s="50" t="s">
        <v>119</v>
      </c>
      <c r="B16" s="30" t="s">
        <v>126</v>
      </c>
      <c r="C16" s="30" t="s">
        <v>120</v>
      </c>
      <c r="D16" s="30"/>
      <c r="E16" s="33" t="s">
        <v>121</v>
      </c>
      <c r="F16" s="33" t="s">
        <v>125</v>
      </c>
    </row>
    <row r="17" spans="1:6" ht="15.75" thickBot="1" x14ac:dyDescent="0.3">
      <c r="A17" s="51"/>
      <c r="B17" s="30" t="s">
        <v>131</v>
      </c>
      <c r="C17" s="30" t="s">
        <v>120</v>
      </c>
      <c r="D17" s="30"/>
      <c r="E17" s="33" t="s">
        <v>121</v>
      </c>
      <c r="F17" s="33" t="s">
        <v>125</v>
      </c>
    </row>
    <row r="18" spans="1:6" ht="15.75" thickBot="1" x14ac:dyDescent="0.3">
      <c r="A18" s="51"/>
      <c r="B18" s="30" t="s">
        <v>127</v>
      </c>
      <c r="C18" s="30" t="s">
        <v>120</v>
      </c>
      <c r="D18" s="30"/>
      <c r="E18" s="33" t="s">
        <v>121</v>
      </c>
      <c r="F18" s="33" t="s">
        <v>125</v>
      </c>
    </row>
    <row r="19" spans="1:6" ht="15.75" thickBot="1" x14ac:dyDescent="0.3">
      <c r="A19" s="51"/>
      <c r="B19" s="30" t="s">
        <v>128</v>
      </c>
      <c r="C19" s="30" t="s">
        <v>120</v>
      </c>
      <c r="D19" s="30"/>
      <c r="E19" s="33" t="s">
        <v>121</v>
      </c>
      <c r="F19" s="33" t="s">
        <v>125</v>
      </c>
    </row>
    <row r="20" spans="1:6" ht="15.75" thickBot="1" x14ac:dyDescent="0.3">
      <c r="A20" s="51"/>
      <c r="B20" s="30" t="s">
        <v>129</v>
      </c>
      <c r="C20" s="30" t="s">
        <v>120</v>
      </c>
      <c r="D20" s="30"/>
      <c r="E20" s="33" t="s">
        <v>121</v>
      </c>
      <c r="F20" s="33" t="s">
        <v>125</v>
      </c>
    </row>
    <row r="21" spans="1:6" ht="15.75" thickBot="1" x14ac:dyDescent="0.3">
      <c r="A21" s="52"/>
      <c r="B21" s="30" t="s">
        <v>130</v>
      </c>
      <c r="C21" s="30" t="s">
        <v>120</v>
      </c>
      <c r="D21" s="30"/>
      <c r="E21" s="33" t="s">
        <v>121</v>
      </c>
      <c r="F21" s="33" t="s">
        <v>125</v>
      </c>
    </row>
    <row r="22" spans="1:6" ht="15.75" thickBot="1" x14ac:dyDescent="0.3">
      <c r="A22" s="33" t="s">
        <v>122</v>
      </c>
      <c r="B22" s="33" t="s">
        <v>123</v>
      </c>
      <c r="C22" s="33" t="s">
        <v>97</v>
      </c>
      <c r="D22" s="33" t="s">
        <v>97</v>
      </c>
      <c r="E22" s="33" t="s">
        <v>95</v>
      </c>
      <c r="F22" s="33" t="s">
        <v>125</v>
      </c>
    </row>
    <row r="25" spans="1:6" x14ac:dyDescent="0.25">
      <c r="B25" s="36"/>
    </row>
  </sheetData>
  <mergeCells count="5">
    <mergeCell ref="A16:A21"/>
    <mergeCell ref="C2:E2"/>
    <mergeCell ref="A3:A6"/>
    <mergeCell ref="A7:A9"/>
    <mergeCell ref="A10:A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20" workbookViewId="0">
      <selection activeCell="B4" sqref="B4"/>
    </sheetView>
  </sheetViews>
  <sheetFormatPr defaultRowHeight="15" x14ac:dyDescent="0.25"/>
  <cols>
    <col min="1" max="1" width="28.42578125" customWidth="1"/>
  </cols>
  <sheetData>
    <row r="1" spans="1:21" s="2" customFormat="1" ht="29.25" customHeight="1" x14ac:dyDescent="0.25">
      <c r="A1" s="2" t="s">
        <v>35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t="s">
        <v>0</v>
      </c>
      <c r="B2">
        <v>14.3</v>
      </c>
      <c r="C2">
        <v>14.2</v>
      </c>
      <c r="D2">
        <v>12.8</v>
      </c>
      <c r="E2">
        <v>11.8</v>
      </c>
      <c r="F2">
        <v>10.3</v>
      </c>
      <c r="G2">
        <v>11.5</v>
      </c>
      <c r="H2">
        <v>11.3</v>
      </c>
      <c r="I2">
        <v>10.5</v>
      </c>
      <c r="J2">
        <v>10.4</v>
      </c>
      <c r="K2">
        <v>11.9</v>
      </c>
      <c r="L2">
        <v>13.5</v>
      </c>
      <c r="M2">
        <v>12.3</v>
      </c>
      <c r="N2">
        <v>12.2</v>
      </c>
      <c r="O2">
        <v>10.4</v>
      </c>
      <c r="P2">
        <v>10.6</v>
      </c>
      <c r="Q2">
        <v>11</v>
      </c>
      <c r="R2">
        <v>12.4</v>
      </c>
      <c r="S2">
        <v>12.1</v>
      </c>
      <c r="T2">
        <v>12</v>
      </c>
      <c r="U2">
        <v>10.4</v>
      </c>
    </row>
    <row r="3" spans="1:21" x14ac:dyDescent="0.25">
      <c r="A3" t="s">
        <v>1</v>
      </c>
      <c r="M3">
        <v>19.3</v>
      </c>
      <c r="N3">
        <v>14.9</v>
      </c>
      <c r="O3">
        <v>10.7</v>
      </c>
      <c r="P3">
        <v>11.7</v>
      </c>
      <c r="Q3">
        <v>12.4</v>
      </c>
      <c r="R3">
        <v>14.3</v>
      </c>
      <c r="S3">
        <v>14</v>
      </c>
      <c r="T3">
        <v>14.7</v>
      </c>
      <c r="U3">
        <v>13</v>
      </c>
    </row>
    <row r="4" spans="1:21" x14ac:dyDescent="0.25">
      <c r="A4" t="s">
        <v>2</v>
      </c>
      <c r="C4">
        <v>11.5</v>
      </c>
      <c r="D4">
        <v>14</v>
      </c>
      <c r="E4">
        <v>10.4</v>
      </c>
      <c r="F4">
        <v>6.9</v>
      </c>
      <c r="G4">
        <v>11.6</v>
      </c>
      <c r="H4">
        <v>11.1</v>
      </c>
      <c r="I4">
        <v>11.8</v>
      </c>
      <c r="J4">
        <v>9.9</v>
      </c>
      <c r="K4">
        <v>12</v>
      </c>
      <c r="L4">
        <v>14.2</v>
      </c>
      <c r="M4">
        <v>12.7</v>
      </c>
      <c r="N4">
        <v>13.3</v>
      </c>
      <c r="O4">
        <v>12.3</v>
      </c>
      <c r="P4">
        <v>11.3</v>
      </c>
      <c r="Q4">
        <v>12.8</v>
      </c>
      <c r="R4">
        <v>15.3</v>
      </c>
      <c r="S4">
        <v>10.4</v>
      </c>
      <c r="T4">
        <v>9.3000000000000007</v>
      </c>
      <c r="U4">
        <v>9</v>
      </c>
    </row>
    <row r="5" spans="1:21" x14ac:dyDescent="0.25">
      <c r="A5" t="s">
        <v>3</v>
      </c>
      <c r="C5">
        <v>6.7</v>
      </c>
      <c r="D5">
        <v>7.8</v>
      </c>
      <c r="E5">
        <v>5</v>
      </c>
      <c r="F5">
        <v>4.0999999999999996</v>
      </c>
      <c r="G5">
        <v>5.2</v>
      </c>
      <c r="H5">
        <v>5.3</v>
      </c>
      <c r="I5">
        <v>7.1</v>
      </c>
      <c r="J5">
        <v>6.8</v>
      </c>
      <c r="K5">
        <v>10</v>
      </c>
      <c r="L5">
        <v>11.7</v>
      </c>
      <c r="M5">
        <v>8.8000000000000007</v>
      </c>
      <c r="N5">
        <v>12.4</v>
      </c>
      <c r="O5">
        <v>9.6</v>
      </c>
      <c r="P5">
        <v>7.8</v>
      </c>
      <c r="Q5">
        <v>7.3</v>
      </c>
      <c r="R5">
        <v>10.8</v>
      </c>
      <c r="S5">
        <v>10.7</v>
      </c>
      <c r="T5">
        <v>10.9</v>
      </c>
      <c r="U5">
        <v>9.1</v>
      </c>
    </row>
    <row r="6" spans="1:21" x14ac:dyDescent="0.25">
      <c r="A6" t="s">
        <v>4</v>
      </c>
      <c r="C6">
        <v>10.6</v>
      </c>
      <c r="D6">
        <v>8.6</v>
      </c>
      <c r="E6">
        <v>10.8</v>
      </c>
      <c r="F6">
        <v>7.1</v>
      </c>
      <c r="G6">
        <v>8.6999999999999993</v>
      </c>
      <c r="H6">
        <v>10</v>
      </c>
      <c r="I6">
        <v>9.6</v>
      </c>
      <c r="J6">
        <v>10.3</v>
      </c>
      <c r="K6">
        <v>10.7</v>
      </c>
      <c r="L6">
        <v>12.4</v>
      </c>
      <c r="M6">
        <v>13</v>
      </c>
      <c r="N6">
        <v>11</v>
      </c>
      <c r="O6">
        <v>9.3000000000000007</v>
      </c>
      <c r="P6">
        <v>9.9</v>
      </c>
      <c r="Q6">
        <v>10.9</v>
      </c>
      <c r="R6">
        <v>11</v>
      </c>
      <c r="S6">
        <v>14.3</v>
      </c>
      <c r="T6">
        <v>14.7</v>
      </c>
      <c r="U6">
        <v>8.6</v>
      </c>
    </row>
    <row r="7" spans="1:21" x14ac:dyDescent="0.25">
      <c r="A7" t="s">
        <v>5</v>
      </c>
      <c r="C7">
        <v>12</v>
      </c>
      <c r="D7">
        <v>9</v>
      </c>
      <c r="E7">
        <v>12</v>
      </c>
      <c r="F7">
        <v>7.5</v>
      </c>
      <c r="G7">
        <v>12.7</v>
      </c>
      <c r="H7">
        <v>10.5</v>
      </c>
      <c r="I7">
        <v>9.3000000000000007</v>
      </c>
      <c r="J7">
        <v>10.7</v>
      </c>
      <c r="K7">
        <v>11.7</v>
      </c>
      <c r="L7">
        <v>13.3</v>
      </c>
      <c r="M7">
        <v>11</v>
      </c>
      <c r="N7">
        <v>11.6</v>
      </c>
      <c r="O7">
        <v>9</v>
      </c>
      <c r="P7">
        <v>9</v>
      </c>
      <c r="Q7">
        <v>9.6999999999999993</v>
      </c>
      <c r="R7">
        <v>11.3</v>
      </c>
      <c r="S7">
        <v>11</v>
      </c>
      <c r="T7">
        <v>10.5</v>
      </c>
      <c r="U7">
        <v>10.4</v>
      </c>
    </row>
    <row r="8" spans="1:21" x14ac:dyDescent="0.25">
      <c r="A8" t="s">
        <v>6</v>
      </c>
      <c r="C8">
        <v>12.4</v>
      </c>
      <c r="D8">
        <v>12</v>
      </c>
      <c r="E8">
        <v>17.100000000000001</v>
      </c>
      <c r="F8">
        <v>8.5</v>
      </c>
      <c r="G8">
        <v>11.7</v>
      </c>
      <c r="H8">
        <v>12.5</v>
      </c>
      <c r="I8">
        <v>12.4</v>
      </c>
      <c r="J8">
        <v>14.1</v>
      </c>
      <c r="K8">
        <v>16.399999999999999</v>
      </c>
      <c r="L8">
        <v>13.6</v>
      </c>
      <c r="M8">
        <v>13.3</v>
      </c>
      <c r="N8">
        <v>10.8</v>
      </c>
      <c r="O8">
        <v>10.7</v>
      </c>
      <c r="P8">
        <v>15</v>
      </c>
      <c r="Q8">
        <v>16.399999999999999</v>
      </c>
      <c r="R8">
        <v>20.2</v>
      </c>
      <c r="S8">
        <v>20.8</v>
      </c>
      <c r="T8">
        <v>17.399999999999999</v>
      </c>
      <c r="U8">
        <v>13.9</v>
      </c>
    </row>
    <row r="9" spans="1:21" x14ac:dyDescent="0.25">
      <c r="A9" t="s">
        <v>7</v>
      </c>
      <c r="C9">
        <v>19.399999999999999</v>
      </c>
      <c r="D9">
        <v>11.3</v>
      </c>
      <c r="E9">
        <v>12.9</v>
      </c>
      <c r="F9">
        <v>12.8</v>
      </c>
      <c r="G9">
        <v>13.2</v>
      </c>
      <c r="H9">
        <v>13.7</v>
      </c>
      <c r="I9">
        <v>11.6</v>
      </c>
      <c r="J9">
        <v>12.2</v>
      </c>
      <c r="K9">
        <v>14.4</v>
      </c>
      <c r="L9">
        <v>20.5</v>
      </c>
      <c r="M9">
        <v>18.5</v>
      </c>
      <c r="N9">
        <v>16.7</v>
      </c>
      <c r="O9">
        <v>13.3</v>
      </c>
      <c r="P9">
        <v>12.4</v>
      </c>
      <c r="Q9">
        <v>12.1</v>
      </c>
      <c r="R9">
        <v>11.4</v>
      </c>
      <c r="S9">
        <v>10.8</v>
      </c>
      <c r="T9">
        <v>8.9</v>
      </c>
      <c r="U9">
        <v>7.6</v>
      </c>
    </row>
    <row r="10" spans="1:21" x14ac:dyDescent="0.25">
      <c r="A10" t="s">
        <v>8</v>
      </c>
      <c r="C10">
        <v>13.7</v>
      </c>
      <c r="D10">
        <v>13.9</v>
      </c>
      <c r="E10">
        <v>11.5</v>
      </c>
      <c r="F10">
        <v>8.1</v>
      </c>
      <c r="G10">
        <v>13.7</v>
      </c>
      <c r="H10">
        <v>11.4</v>
      </c>
      <c r="I10">
        <v>12.1</v>
      </c>
      <c r="J10">
        <v>13</v>
      </c>
      <c r="K10">
        <v>15.3</v>
      </c>
      <c r="L10">
        <v>16.7</v>
      </c>
      <c r="M10">
        <v>16.600000000000001</v>
      </c>
      <c r="N10">
        <v>15.5</v>
      </c>
      <c r="O10">
        <v>13.6</v>
      </c>
      <c r="P10">
        <v>13.2</v>
      </c>
      <c r="Q10">
        <v>11</v>
      </c>
      <c r="R10">
        <v>11.3</v>
      </c>
      <c r="S10">
        <v>10.7</v>
      </c>
      <c r="T10">
        <v>11.4</v>
      </c>
      <c r="U10">
        <v>9.6</v>
      </c>
    </row>
    <row r="11" spans="1:21" x14ac:dyDescent="0.25">
      <c r="A11" t="s">
        <v>9</v>
      </c>
      <c r="C11">
        <v>14.1</v>
      </c>
      <c r="D11">
        <v>9.4</v>
      </c>
      <c r="E11">
        <v>13.7</v>
      </c>
      <c r="F11">
        <v>12.6</v>
      </c>
      <c r="G11">
        <v>8.6999999999999993</v>
      </c>
      <c r="H11">
        <v>9</v>
      </c>
      <c r="I11">
        <v>8.9</v>
      </c>
      <c r="J11">
        <v>8.3000000000000007</v>
      </c>
      <c r="K11">
        <v>7.1</v>
      </c>
      <c r="L11">
        <v>8.5</v>
      </c>
      <c r="M11">
        <v>8.6999999999999993</v>
      </c>
      <c r="N11">
        <v>8.9</v>
      </c>
      <c r="O11">
        <v>5.8</v>
      </c>
      <c r="P11">
        <v>12.4</v>
      </c>
      <c r="Q11">
        <v>11.8</v>
      </c>
      <c r="R11">
        <v>12.6</v>
      </c>
      <c r="S11">
        <v>12.3</v>
      </c>
      <c r="T11">
        <v>9.8000000000000007</v>
      </c>
      <c r="U11">
        <v>11.1</v>
      </c>
    </row>
    <row r="12" spans="1:21" x14ac:dyDescent="0.25">
      <c r="A12" t="s">
        <v>10</v>
      </c>
      <c r="C12">
        <v>17</v>
      </c>
      <c r="D12">
        <v>12.7</v>
      </c>
      <c r="E12">
        <v>13.5</v>
      </c>
      <c r="F12">
        <v>9.9</v>
      </c>
      <c r="G12">
        <v>11.2</v>
      </c>
      <c r="H12">
        <v>13.5</v>
      </c>
      <c r="I12">
        <v>13.9</v>
      </c>
      <c r="J12">
        <v>14</v>
      </c>
      <c r="K12">
        <v>18</v>
      </c>
      <c r="L12">
        <v>13.9</v>
      </c>
      <c r="M12">
        <v>12.4</v>
      </c>
      <c r="N12">
        <v>9.6</v>
      </c>
      <c r="O12">
        <v>7.7</v>
      </c>
      <c r="P12">
        <v>7.7</v>
      </c>
      <c r="Q12">
        <v>8.5</v>
      </c>
      <c r="R12">
        <v>9.5</v>
      </c>
      <c r="S12">
        <v>10.7</v>
      </c>
      <c r="T12">
        <v>8.3000000000000007</v>
      </c>
      <c r="U12">
        <v>5.3</v>
      </c>
    </row>
    <row r="13" spans="1:21" x14ac:dyDescent="0.25">
      <c r="A13" t="s">
        <v>11</v>
      </c>
      <c r="C13">
        <v>18.100000000000001</v>
      </c>
      <c r="D13">
        <v>16.8</v>
      </c>
      <c r="E13">
        <v>12.3</v>
      </c>
      <c r="F13">
        <v>12.1</v>
      </c>
      <c r="G13">
        <v>10.5</v>
      </c>
      <c r="H13">
        <v>7.7</v>
      </c>
      <c r="I13">
        <v>9.4</v>
      </c>
      <c r="J13">
        <v>8.4</v>
      </c>
      <c r="K13">
        <v>6.9</v>
      </c>
      <c r="L13">
        <v>11.2</v>
      </c>
      <c r="M13">
        <v>11</v>
      </c>
      <c r="N13">
        <v>11.5</v>
      </c>
      <c r="O13">
        <v>7.4</v>
      </c>
      <c r="P13">
        <v>10.3</v>
      </c>
      <c r="Q13">
        <v>11.9</v>
      </c>
      <c r="R13">
        <v>10.3</v>
      </c>
      <c r="S13">
        <v>9</v>
      </c>
      <c r="T13">
        <v>11.2</v>
      </c>
      <c r="U13">
        <v>14.1</v>
      </c>
    </row>
    <row r="14" spans="1:21" x14ac:dyDescent="0.25">
      <c r="A14" t="s">
        <v>12</v>
      </c>
      <c r="C14">
        <v>17.100000000000001</v>
      </c>
      <c r="D14">
        <v>14.4</v>
      </c>
      <c r="E14">
        <v>15.4</v>
      </c>
      <c r="F14">
        <v>12.4</v>
      </c>
      <c r="G14">
        <v>15.1</v>
      </c>
      <c r="H14">
        <v>13.6</v>
      </c>
      <c r="I14">
        <v>12.7</v>
      </c>
      <c r="J14">
        <v>14.6</v>
      </c>
      <c r="K14">
        <v>12.6</v>
      </c>
      <c r="L14">
        <v>15.8</v>
      </c>
      <c r="M14">
        <v>15.7</v>
      </c>
      <c r="N14">
        <v>17.2</v>
      </c>
      <c r="O14">
        <v>13.8</v>
      </c>
      <c r="P14">
        <v>11.1</v>
      </c>
      <c r="Q14">
        <v>11.6</v>
      </c>
      <c r="R14">
        <v>11.6</v>
      </c>
      <c r="S14">
        <v>11.5</v>
      </c>
      <c r="T14">
        <v>11.2</v>
      </c>
      <c r="U14">
        <v>8.6999999999999993</v>
      </c>
    </row>
    <row r="15" spans="1:21" x14ac:dyDescent="0.25">
      <c r="A15" t="s">
        <v>13</v>
      </c>
      <c r="C15">
        <v>13.1</v>
      </c>
      <c r="D15">
        <v>16.100000000000001</v>
      </c>
      <c r="E15">
        <v>12.8</v>
      </c>
      <c r="F15">
        <v>12.7</v>
      </c>
      <c r="G15">
        <v>12.3</v>
      </c>
      <c r="H15">
        <v>11</v>
      </c>
      <c r="I15">
        <v>9.6</v>
      </c>
      <c r="J15">
        <v>9.4</v>
      </c>
      <c r="K15">
        <v>12</v>
      </c>
      <c r="L15">
        <v>15.3</v>
      </c>
      <c r="M15">
        <v>13.2</v>
      </c>
      <c r="N15">
        <v>13.7</v>
      </c>
      <c r="O15">
        <v>10.9</v>
      </c>
      <c r="P15">
        <v>12.4</v>
      </c>
      <c r="Q15">
        <v>13.8</v>
      </c>
      <c r="R15">
        <v>14.6</v>
      </c>
      <c r="S15">
        <v>14.4</v>
      </c>
      <c r="T15">
        <v>13.7</v>
      </c>
      <c r="U15">
        <v>10.3</v>
      </c>
    </row>
    <row r="16" spans="1:21" x14ac:dyDescent="0.25">
      <c r="A16" t="s">
        <v>14</v>
      </c>
      <c r="C16">
        <v>11.4</v>
      </c>
      <c r="D16">
        <v>12.7</v>
      </c>
      <c r="E16">
        <v>9</v>
      </c>
      <c r="F16">
        <v>8.5</v>
      </c>
      <c r="G16">
        <v>15</v>
      </c>
      <c r="H16">
        <v>13.4</v>
      </c>
      <c r="I16">
        <v>11.6</v>
      </c>
      <c r="J16">
        <v>9.1</v>
      </c>
      <c r="K16">
        <v>11.9</v>
      </c>
      <c r="L16">
        <v>11</v>
      </c>
      <c r="M16">
        <v>12.1</v>
      </c>
      <c r="N16">
        <v>7.7</v>
      </c>
      <c r="O16">
        <v>6.1</v>
      </c>
      <c r="P16">
        <v>6.9</v>
      </c>
      <c r="Q16">
        <v>7.9</v>
      </c>
      <c r="R16">
        <v>11.5</v>
      </c>
      <c r="S16">
        <v>11.5</v>
      </c>
      <c r="T16">
        <v>11.4</v>
      </c>
      <c r="U16">
        <v>10.7</v>
      </c>
    </row>
    <row r="17" spans="1:21" x14ac:dyDescent="0.25">
      <c r="A17" t="s">
        <v>15</v>
      </c>
      <c r="C17">
        <v>27.2</v>
      </c>
      <c r="D17">
        <v>14.7</v>
      </c>
      <c r="E17">
        <v>10.6</v>
      </c>
      <c r="F17">
        <v>12.3</v>
      </c>
      <c r="G17">
        <v>14.5</v>
      </c>
      <c r="H17">
        <v>16.600000000000001</v>
      </c>
      <c r="I17">
        <v>14.7</v>
      </c>
      <c r="J17">
        <v>12.1</v>
      </c>
      <c r="K17">
        <v>13.8</v>
      </c>
      <c r="L17">
        <v>14.5</v>
      </c>
      <c r="M17">
        <v>15.7</v>
      </c>
      <c r="N17">
        <v>16.100000000000001</v>
      </c>
      <c r="O17">
        <v>14.6</v>
      </c>
      <c r="P17">
        <v>15.7</v>
      </c>
      <c r="Q17">
        <v>17.600000000000001</v>
      </c>
      <c r="R17">
        <v>22</v>
      </c>
      <c r="S17">
        <v>21.6</v>
      </c>
      <c r="T17">
        <v>18.7</v>
      </c>
      <c r="U17">
        <v>14</v>
      </c>
    </row>
    <row r="18" spans="1:21" x14ac:dyDescent="0.25">
      <c r="A18" t="s">
        <v>16</v>
      </c>
      <c r="G18">
        <v>7.1</v>
      </c>
      <c r="H18">
        <v>7</v>
      </c>
      <c r="I18">
        <v>7.8</v>
      </c>
      <c r="J18">
        <v>7.6</v>
      </c>
      <c r="K18">
        <v>6.4</v>
      </c>
      <c r="L18">
        <v>7.6</v>
      </c>
      <c r="M18">
        <v>12.1</v>
      </c>
      <c r="N18">
        <v>10.5</v>
      </c>
      <c r="O18">
        <v>12.4</v>
      </c>
      <c r="P18">
        <v>14.2</v>
      </c>
      <c r="Q18">
        <v>11.1</v>
      </c>
      <c r="R18">
        <v>11.2</v>
      </c>
      <c r="S18">
        <v>9.6999999999999993</v>
      </c>
      <c r="T18">
        <v>10.4</v>
      </c>
      <c r="U18">
        <v>8.6999999999999993</v>
      </c>
    </row>
    <row r="19" spans="1:21" x14ac:dyDescent="0.25">
      <c r="A19" t="s">
        <v>17</v>
      </c>
      <c r="C19">
        <v>9.1</v>
      </c>
      <c r="D19">
        <v>12</v>
      </c>
      <c r="E19">
        <v>8.6999999999999993</v>
      </c>
      <c r="F19">
        <v>7.4</v>
      </c>
      <c r="G19">
        <v>9.1</v>
      </c>
      <c r="H19">
        <v>8.6</v>
      </c>
      <c r="I19">
        <v>8</v>
      </c>
      <c r="J19">
        <v>8.3000000000000007</v>
      </c>
      <c r="K19">
        <v>11.2</v>
      </c>
      <c r="L19">
        <v>10.6</v>
      </c>
      <c r="M19">
        <v>9.1</v>
      </c>
      <c r="N19">
        <v>8.6</v>
      </c>
      <c r="O19">
        <v>7.9</v>
      </c>
      <c r="P19">
        <v>10.8</v>
      </c>
      <c r="Q19">
        <v>13.3</v>
      </c>
      <c r="R19">
        <v>13.2</v>
      </c>
      <c r="S19">
        <v>11.4</v>
      </c>
      <c r="T19">
        <v>10.7</v>
      </c>
      <c r="U19">
        <v>8.9</v>
      </c>
    </row>
    <row r="20" spans="1:21" x14ac:dyDescent="0.25">
      <c r="A20" t="s">
        <v>18</v>
      </c>
      <c r="G20">
        <v>9.6999999999999993</v>
      </c>
      <c r="H20">
        <v>11</v>
      </c>
      <c r="I20">
        <v>12.7</v>
      </c>
      <c r="J20">
        <v>10.1</v>
      </c>
      <c r="K20">
        <v>7</v>
      </c>
      <c r="L20">
        <v>9.1</v>
      </c>
      <c r="M20">
        <v>8.4</v>
      </c>
      <c r="N20">
        <v>6.3</v>
      </c>
      <c r="O20">
        <v>8</v>
      </c>
      <c r="P20">
        <v>7.6</v>
      </c>
      <c r="Q20">
        <v>8.6</v>
      </c>
      <c r="R20">
        <v>10.7</v>
      </c>
      <c r="S20">
        <v>11.5</v>
      </c>
      <c r="T20">
        <v>8.5</v>
      </c>
      <c r="U20">
        <v>7.6</v>
      </c>
    </row>
    <row r="21" spans="1:21" x14ac:dyDescent="0.25">
      <c r="A21" t="s">
        <v>19</v>
      </c>
      <c r="C21">
        <v>17.600000000000001</v>
      </c>
      <c r="D21">
        <v>21.4</v>
      </c>
      <c r="E21">
        <v>19.100000000000001</v>
      </c>
      <c r="F21">
        <v>18</v>
      </c>
      <c r="G21">
        <v>13.2</v>
      </c>
      <c r="H21">
        <v>12.9</v>
      </c>
      <c r="I21">
        <v>11.6</v>
      </c>
      <c r="J21">
        <v>12.5</v>
      </c>
      <c r="K21">
        <v>13.1</v>
      </c>
      <c r="L21">
        <v>14.9</v>
      </c>
      <c r="M21">
        <v>10.5</v>
      </c>
      <c r="N21">
        <v>12.7</v>
      </c>
      <c r="O21">
        <v>13.1</v>
      </c>
      <c r="P21">
        <v>9.9</v>
      </c>
      <c r="Q21">
        <v>10.9</v>
      </c>
      <c r="R21">
        <v>12.7</v>
      </c>
      <c r="S21">
        <v>14.7</v>
      </c>
      <c r="T21">
        <v>15.7</v>
      </c>
      <c r="U21">
        <v>14.7</v>
      </c>
    </row>
    <row r="22" spans="1:21" x14ac:dyDescent="0.25">
      <c r="A22" t="s">
        <v>20</v>
      </c>
      <c r="C22">
        <v>15.3</v>
      </c>
      <c r="D22">
        <v>14.5</v>
      </c>
      <c r="E22">
        <v>13.5</v>
      </c>
      <c r="F22">
        <v>14.5</v>
      </c>
      <c r="G22">
        <v>18.100000000000001</v>
      </c>
      <c r="H22">
        <v>15.6</v>
      </c>
      <c r="I22">
        <v>17.600000000000001</v>
      </c>
      <c r="J22">
        <v>14.9</v>
      </c>
      <c r="K22">
        <v>14.8</v>
      </c>
      <c r="L22">
        <v>13.2</v>
      </c>
      <c r="M22">
        <v>14.1</v>
      </c>
      <c r="N22">
        <v>12.2</v>
      </c>
      <c r="O22">
        <v>16.5</v>
      </c>
      <c r="P22">
        <v>14.8</v>
      </c>
      <c r="Q22">
        <v>17.7</v>
      </c>
      <c r="R22">
        <v>13.3</v>
      </c>
      <c r="S22">
        <v>12.8</v>
      </c>
      <c r="T22">
        <v>13.3</v>
      </c>
      <c r="U22">
        <v>9.9</v>
      </c>
    </row>
    <row r="23" spans="1:21" x14ac:dyDescent="0.25">
      <c r="A23" t="s">
        <v>21</v>
      </c>
      <c r="C23">
        <v>17.600000000000001</v>
      </c>
      <c r="D23">
        <v>17.8</v>
      </c>
      <c r="E23">
        <v>14.1</v>
      </c>
      <c r="F23">
        <v>11.7</v>
      </c>
      <c r="G23">
        <v>9.3000000000000007</v>
      </c>
      <c r="H23">
        <v>10.7</v>
      </c>
      <c r="I23">
        <v>9.1</v>
      </c>
      <c r="J23">
        <v>12.5</v>
      </c>
      <c r="K23">
        <v>10.8</v>
      </c>
      <c r="L23">
        <v>15.1</v>
      </c>
      <c r="M23">
        <v>14</v>
      </c>
      <c r="N23">
        <v>13.9</v>
      </c>
      <c r="O23">
        <v>13.6</v>
      </c>
      <c r="P23">
        <v>11.6</v>
      </c>
      <c r="Q23">
        <v>13.3</v>
      </c>
      <c r="R23">
        <v>15.2</v>
      </c>
      <c r="S23">
        <v>13.7</v>
      </c>
      <c r="T23">
        <v>14.6</v>
      </c>
      <c r="U23">
        <v>12.2</v>
      </c>
    </row>
    <row r="24" spans="1:21" x14ac:dyDescent="0.25">
      <c r="A24" t="s">
        <v>22</v>
      </c>
      <c r="C24">
        <v>27.3</v>
      </c>
      <c r="D24">
        <v>21.2</v>
      </c>
      <c r="E24">
        <v>18.899999999999999</v>
      </c>
      <c r="F24">
        <v>20.6</v>
      </c>
      <c r="G24">
        <v>15</v>
      </c>
      <c r="H24">
        <v>16.2</v>
      </c>
      <c r="I24">
        <v>17.5</v>
      </c>
      <c r="J24">
        <v>17.100000000000001</v>
      </c>
      <c r="K24">
        <v>19</v>
      </c>
      <c r="L24">
        <v>17.3</v>
      </c>
      <c r="M24">
        <v>19.2</v>
      </c>
      <c r="N24">
        <v>20</v>
      </c>
      <c r="O24">
        <v>17.100000000000001</v>
      </c>
      <c r="P24">
        <v>14.9</v>
      </c>
      <c r="Q24">
        <v>13.3</v>
      </c>
      <c r="R24">
        <v>13</v>
      </c>
      <c r="S24">
        <v>12.5</v>
      </c>
      <c r="T24">
        <v>13.5</v>
      </c>
      <c r="U24">
        <v>14.7</v>
      </c>
    </row>
    <row r="25" spans="1:21" x14ac:dyDescent="0.25">
      <c r="A25" t="s">
        <v>23</v>
      </c>
      <c r="C25">
        <v>8.9</v>
      </c>
      <c r="D25">
        <v>7.9</v>
      </c>
      <c r="E25">
        <v>8.6999999999999993</v>
      </c>
      <c r="F25">
        <v>7.3</v>
      </c>
      <c r="G25">
        <v>12.6</v>
      </c>
      <c r="H25">
        <v>12.5</v>
      </c>
      <c r="I25">
        <v>10.4</v>
      </c>
      <c r="J25">
        <v>11.8</v>
      </c>
      <c r="K25">
        <v>11.2</v>
      </c>
      <c r="L25">
        <v>9.6999999999999993</v>
      </c>
      <c r="M25">
        <v>11</v>
      </c>
      <c r="N25">
        <v>10.3</v>
      </c>
      <c r="O25">
        <v>8.6</v>
      </c>
      <c r="P25">
        <v>7</v>
      </c>
      <c r="Q25">
        <v>7.9</v>
      </c>
      <c r="R25">
        <v>7.3</v>
      </c>
      <c r="S25">
        <v>7.9</v>
      </c>
      <c r="T25">
        <v>8.4</v>
      </c>
      <c r="U25">
        <v>8.3000000000000007</v>
      </c>
    </row>
    <row r="26" spans="1:21" x14ac:dyDescent="0.25">
      <c r="A26" t="s">
        <v>24</v>
      </c>
      <c r="C26">
        <v>10</v>
      </c>
      <c r="D26">
        <v>10.1</v>
      </c>
      <c r="E26">
        <v>10.3</v>
      </c>
      <c r="F26">
        <v>6.6</v>
      </c>
      <c r="G26">
        <v>9.8000000000000007</v>
      </c>
      <c r="H26">
        <v>8</v>
      </c>
      <c r="I26">
        <v>7.7</v>
      </c>
      <c r="J26">
        <v>7.4</v>
      </c>
      <c r="K26">
        <v>8.1</v>
      </c>
      <c r="L26">
        <v>11.7</v>
      </c>
      <c r="M26">
        <v>10.199999999999999</v>
      </c>
      <c r="N26">
        <v>9.6999999999999993</v>
      </c>
      <c r="O26">
        <v>11</v>
      </c>
      <c r="P26">
        <v>12.7</v>
      </c>
      <c r="Q26">
        <v>12.1</v>
      </c>
      <c r="R26">
        <v>11.6</v>
      </c>
      <c r="S26">
        <v>10</v>
      </c>
      <c r="T26">
        <v>8.5</v>
      </c>
      <c r="U26">
        <v>8.9</v>
      </c>
    </row>
    <row r="27" spans="1:21" x14ac:dyDescent="0.25">
      <c r="A27" t="s">
        <v>25</v>
      </c>
      <c r="C27">
        <v>10.8</v>
      </c>
      <c r="D27">
        <v>10.4</v>
      </c>
      <c r="E27">
        <v>7.7</v>
      </c>
      <c r="F27">
        <v>8.4</v>
      </c>
      <c r="G27">
        <v>11.1</v>
      </c>
      <c r="H27">
        <v>10.3</v>
      </c>
      <c r="I27">
        <v>10.4</v>
      </c>
      <c r="J27">
        <v>8.4</v>
      </c>
      <c r="K27">
        <v>12.2</v>
      </c>
      <c r="L27">
        <v>11.2</v>
      </c>
      <c r="M27">
        <v>12.4</v>
      </c>
      <c r="N27">
        <v>12</v>
      </c>
      <c r="O27">
        <v>10.3</v>
      </c>
      <c r="P27">
        <v>11.9</v>
      </c>
      <c r="Q27">
        <v>11.7</v>
      </c>
      <c r="R27">
        <v>11.6</v>
      </c>
      <c r="S27">
        <v>10.7</v>
      </c>
      <c r="T27">
        <v>11</v>
      </c>
      <c r="U27">
        <v>8.1999999999999993</v>
      </c>
    </row>
    <row r="28" spans="1:21" x14ac:dyDescent="0.25">
      <c r="A28" t="s">
        <v>26</v>
      </c>
      <c r="C28">
        <v>12.6</v>
      </c>
      <c r="D28">
        <v>10</v>
      </c>
      <c r="E28">
        <v>8.6999999999999993</v>
      </c>
      <c r="F28">
        <v>8.1</v>
      </c>
      <c r="G28">
        <v>10.3</v>
      </c>
      <c r="H28">
        <v>11.1</v>
      </c>
      <c r="I28">
        <v>10.3</v>
      </c>
      <c r="J28">
        <v>9.9</v>
      </c>
      <c r="K28">
        <v>10.8</v>
      </c>
      <c r="L28">
        <v>10.4</v>
      </c>
      <c r="M28">
        <v>9.8000000000000007</v>
      </c>
      <c r="N28">
        <v>11.3</v>
      </c>
      <c r="O28">
        <v>7.7</v>
      </c>
      <c r="P28">
        <v>9.1999999999999993</v>
      </c>
      <c r="Q28">
        <v>11.3</v>
      </c>
      <c r="R28">
        <v>11.2</v>
      </c>
      <c r="S28">
        <v>10.9</v>
      </c>
      <c r="T28">
        <v>10.8</v>
      </c>
      <c r="U28">
        <v>10.3</v>
      </c>
    </row>
    <row r="29" spans="1:21" x14ac:dyDescent="0.25">
      <c r="A29" t="s">
        <v>27</v>
      </c>
      <c r="C29">
        <v>16.3</v>
      </c>
      <c r="D29">
        <v>11.5</v>
      </c>
      <c r="E29">
        <v>9.1</v>
      </c>
      <c r="F29">
        <v>14.1</v>
      </c>
      <c r="G29">
        <v>11.3</v>
      </c>
      <c r="H29">
        <v>10.6</v>
      </c>
      <c r="I29">
        <v>8.4</v>
      </c>
      <c r="J29">
        <v>8.3000000000000007</v>
      </c>
      <c r="K29">
        <v>9.1</v>
      </c>
      <c r="L29">
        <v>12</v>
      </c>
      <c r="M29">
        <v>10.3</v>
      </c>
      <c r="N29">
        <v>9.6</v>
      </c>
      <c r="O29">
        <v>7.4</v>
      </c>
      <c r="P29">
        <v>11.3</v>
      </c>
      <c r="Q29">
        <v>8.4</v>
      </c>
      <c r="R29">
        <v>8.6</v>
      </c>
      <c r="S29">
        <v>7.9</v>
      </c>
      <c r="T29">
        <v>7.2</v>
      </c>
      <c r="U29">
        <v>7.9</v>
      </c>
    </row>
    <row r="30" spans="1:21" x14ac:dyDescent="0.25">
      <c r="A30" t="s">
        <v>28</v>
      </c>
      <c r="C30">
        <v>35.299999999999997</v>
      </c>
      <c r="D30">
        <v>24.1</v>
      </c>
      <c r="E30">
        <v>21.2</v>
      </c>
      <c r="F30">
        <v>14.7</v>
      </c>
      <c r="G30">
        <v>9.9</v>
      </c>
      <c r="H30">
        <v>10.9</v>
      </c>
      <c r="I30">
        <v>12</v>
      </c>
      <c r="J30">
        <v>11.2</v>
      </c>
      <c r="K30">
        <v>13.3</v>
      </c>
      <c r="L30">
        <v>12.1</v>
      </c>
      <c r="M30">
        <v>9.9</v>
      </c>
      <c r="N30">
        <v>10.4</v>
      </c>
      <c r="O30">
        <v>11.4</v>
      </c>
      <c r="P30">
        <v>10.9</v>
      </c>
      <c r="Q30">
        <v>11.5</v>
      </c>
      <c r="R30">
        <v>12.9</v>
      </c>
      <c r="S30">
        <v>12.2</v>
      </c>
      <c r="T30">
        <v>16</v>
      </c>
      <c r="U30">
        <v>15.2</v>
      </c>
    </row>
    <row r="31" spans="1:21" x14ac:dyDescent="0.25">
      <c r="A31" t="s">
        <v>29</v>
      </c>
      <c r="C31">
        <v>12.2</v>
      </c>
      <c r="D31">
        <v>12</v>
      </c>
      <c r="E31">
        <v>11.6</v>
      </c>
      <c r="F31">
        <v>10.6</v>
      </c>
      <c r="G31">
        <v>13.6</v>
      </c>
      <c r="H31">
        <v>13</v>
      </c>
      <c r="I31">
        <v>11.3</v>
      </c>
      <c r="J31">
        <v>11</v>
      </c>
      <c r="K31">
        <v>11.9</v>
      </c>
      <c r="L31">
        <v>14.2</v>
      </c>
      <c r="M31">
        <v>11.3</v>
      </c>
      <c r="N31">
        <v>11.6</v>
      </c>
      <c r="O31">
        <v>9.9</v>
      </c>
      <c r="P31">
        <v>8.3000000000000007</v>
      </c>
      <c r="Q31">
        <v>8.1</v>
      </c>
      <c r="R31">
        <v>11.6</v>
      </c>
      <c r="S31">
        <v>11</v>
      </c>
      <c r="T31">
        <v>12.2</v>
      </c>
      <c r="U31">
        <v>10.7</v>
      </c>
    </row>
    <row r="32" spans="1:21" x14ac:dyDescent="0.25">
      <c r="A32" t="s">
        <v>30</v>
      </c>
      <c r="C32">
        <v>16.2</v>
      </c>
      <c r="D32">
        <v>14.7</v>
      </c>
      <c r="E32">
        <v>16.7</v>
      </c>
      <c r="F32">
        <v>17.8</v>
      </c>
      <c r="G32">
        <v>8</v>
      </c>
      <c r="H32">
        <v>7.4</v>
      </c>
      <c r="I32">
        <v>8.6999999999999993</v>
      </c>
      <c r="J32">
        <v>6.6</v>
      </c>
      <c r="K32">
        <v>9</v>
      </c>
      <c r="L32">
        <v>9.4</v>
      </c>
      <c r="M32">
        <v>6</v>
      </c>
      <c r="N32">
        <v>10.199999999999999</v>
      </c>
      <c r="O32">
        <v>6.5</v>
      </c>
      <c r="P32">
        <v>7.8</v>
      </c>
      <c r="Q32">
        <v>11.2</v>
      </c>
      <c r="R32">
        <v>12.8</v>
      </c>
      <c r="S32">
        <v>12.8</v>
      </c>
      <c r="T32">
        <v>13.9</v>
      </c>
      <c r="U32">
        <v>15.1</v>
      </c>
    </row>
    <row r="33" spans="1:21" x14ac:dyDescent="0.25">
      <c r="A33" t="s">
        <v>31</v>
      </c>
      <c r="C33">
        <v>11.9</v>
      </c>
      <c r="D33">
        <v>10</v>
      </c>
      <c r="E33">
        <v>11.2</v>
      </c>
      <c r="F33">
        <v>9</v>
      </c>
      <c r="G33">
        <v>9.5</v>
      </c>
      <c r="H33">
        <v>11.7</v>
      </c>
      <c r="I33">
        <v>8.8000000000000007</v>
      </c>
      <c r="J33">
        <v>9.5</v>
      </c>
      <c r="K33">
        <v>8.4</v>
      </c>
      <c r="L33">
        <v>9.6</v>
      </c>
      <c r="M33">
        <v>8.4</v>
      </c>
      <c r="N33">
        <v>11.2</v>
      </c>
      <c r="O33">
        <v>9.9</v>
      </c>
      <c r="P33">
        <v>9.8000000000000007</v>
      </c>
      <c r="Q33">
        <v>9.6</v>
      </c>
      <c r="R33">
        <v>9.6999999999999993</v>
      </c>
      <c r="S33">
        <v>10.4</v>
      </c>
      <c r="T33">
        <v>8.5</v>
      </c>
      <c r="U33">
        <v>5.0999999999999996</v>
      </c>
    </row>
    <row r="34" spans="1:21" x14ac:dyDescent="0.25">
      <c r="A34" t="s">
        <v>36</v>
      </c>
    </row>
    <row r="37" spans="1:21" ht="30" x14ac:dyDescent="0.25">
      <c r="A37" s="6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20" workbookViewId="0">
      <selection activeCell="G7" sqref="G7"/>
    </sheetView>
  </sheetViews>
  <sheetFormatPr defaultRowHeight="15" x14ac:dyDescent="0.25"/>
  <cols>
    <col min="1" max="1" width="29.5703125" customWidth="1"/>
    <col min="5" max="5" width="9.140625" style="7"/>
  </cols>
  <sheetData>
    <row r="1" spans="1:21" s="2" customFormat="1" ht="29.25" customHeight="1" x14ac:dyDescent="0.25">
      <c r="A1" s="2" t="s">
        <v>38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t="s">
        <v>0</v>
      </c>
      <c r="E2" s="7">
        <v>13.896724218905888</v>
      </c>
      <c r="F2">
        <v>14.611500391860361</v>
      </c>
      <c r="G2">
        <v>12.106157628837138</v>
      </c>
      <c r="H2">
        <v>13.698941991661556</v>
      </c>
      <c r="I2">
        <v>17.229154463361823</v>
      </c>
      <c r="J2">
        <v>25.548118648080106</v>
      </c>
      <c r="K2">
        <v>9.465751971433491</v>
      </c>
      <c r="L2">
        <v>13.921117043015059</v>
      </c>
      <c r="M2">
        <v>26.364380899534339</v>
      </c>
      <c r="N2">
        <v>28.558178487212814</v>
      </c>
      <c r="O2">
        <v>32.072949396267603</v>
      </c>
      <c r="P2">
        <v>14.825646315939139</v>
      </c>
      <c r="Q2">
        <v>11.287158969864294</v>
      </c>
      <c r="R2">
        <v>6.7512246620593999</v>
      </c>
      <c r="S2">
        <v>8.1290314541340365</v>
      </c>
      <c r="T2">
        <v>26.631524491812812</v>
      </c>
      <c r="U2">
        <v>34.376668661610012</v>
      </c>
    </row>
    <row r="3" spans="1:21" x14ac:dyDescent="0.25">
      <c r="A3" t="s">
        <v>1</v>
      </c>
      <c r="N3">
        <v>30.46349546549115</v>
      </c>
      <c r="O3">
        <v>29.261403948353006</v>
      </c>
      <c r="P3">
        <v>13.839153348804146</v>
      </c>
      <c r="Q3">
        <v>13.019348669987039</v>
      </c>
      <c r="R3">
        <v>7.4621196936337526</v>
      </c>
      <c r="S3">
        <v>7.3786008933626164</v>
      </c>
      <c r="T3">
        <v>23.485914293527372</v>
      </c>
      <c r="U3">
        <v>35.56325239918641</v>
      </c>
    </row>
    <row r="4" spans="1:21" x14ac:dyDescent="0.25">
      <c r="A4" t="s">
        <v>2</v>
      </c>
      <c r="E4" s="7">
        <v>12.101228828875591</v>
      </c>
      <c r="F4">
        <v>15.483699176011996</v>
      </c>
      <c r="G4">
        <v>11.359106014821265</v>
      </c>
      <c r="H4">
        <v>12.495532446623741</v>
      </c>
      <c r="I4">
        <v>16.94502237841094</v>
      </c>
      <c r="J4">
        <v>25.501058720434472</v>
      </c>
      <c r="K4">
        <v>10.659392012705936</v>
      </c>
      <c r="L4">
        <v>15.835959384798983</v>
      </c>
      <c r="M4">
        <v>24.61107251476426</v>
      </c>
      <c r="N4">
        <v>31.099089719206603</v>
      </c>
      <c r="O4">
        <v>35.938538747295979</v>
      </c>
      <c r="P4">
        <v>12.565660080631645</v>
      </c>
      <c r="Q4">
        <v>9.2349103898973937</v>
      </c>
      <c r="R4">
        <v>6.7732924763867999</v>
      </c>
      <c r="S4">
        <v>8.5305374705163928</v>
      </c>
      <c r="T4">
        <v>22.982808223930078</v>
      </c>
      <c r="U4">
        <v>34.703091668252029</v>
      </c>
    </row>
    <row r="5" spans="1:21" x14ac:dyDescent="0.25">
      <c r="A5" t="s">
        <v>3</v>
      </c>
      <c r="E5" s="7">
        <v>12.989144473049549</v>
      </c>
      <c r="F5">
        <v>13.027889947972454</v>
      </c>
      <c r="G5">
        <v>10.740047382011525</v>
      </c>
      <c r="H5">
        <v>13.812941695360692</v>
      </c>
      <c r="I5">
        <v>16.2111880121562</v>
      </c>
      <c r="J5">
        <v>21.946315396379561</v>
      </c>
      <c r="K5">
        <v>9.8838757394313035</v>
      </c>
      <c r="L5">
        <v>15.977441838904667</v>
      </c>
      <c r="M5">
        <v>29.286175365552623</v>
      </c>
      <c r="N5">
        <v>34.530284016195992</v>
      </c>
      <c r="O5">
        <v>36.940249489185817</v>
      </c>
      <c r="P5">
        <v>15.689229137934134</v>
      </c>
      <c r="Q5">
        <v>16.818121538301227</v>
      </c>
      <c r="R5">
        <v>6.0386238494699427</v>
      </c>
      <c r="S5">
        <v>9.5282719246664982</v>
      </c>
      <c r="T5">
        <v>27.942178697601577</v>
      </c>
      <c r="U5">
        <v>34.410879425358729</v>
      </c>
    </row>
    <row r="6" spans="1:21" x14ac:dyDescent="0.25">
      <c r="A6" t="s">
        <v>4</v>
      </c>
      <c r="E6" s="7">
        <v>14.712640743762279</v>
      </c>
      <c r="F6">
        <v>15.638498957087251</v>
      </c>
      <c r="G6">
        <v>13.275468809610899</v>
      </c>
      <c r="H6">
        <v>16.349982967315498</v>
      </c>
      <c r="I6">
        <v>19.64181098349988</v>
      </c>
      <c r="J6">
        <v>24.733682217890035</v>
      </c>
      <c r="K6">
        <v>11.539418629642384</v>
      </c>
      <c r="L6">
        <v>17.379927966407521</v>
      </c>
      <c r="M6">
        <v>37.518562095321982</v>
      </c>
      <c r="N6">
        <v>30.90764313037613</v>
      </c>
      <c r="O6">
        <v>37.696959006139508</v>
      </c>
      <c r="P6">
        <v>18.363874776516042</v>
      </c>
      <c r="Q6">
        <v>12.169719693129693</v>
      </c>
      <c r="R6">
        <v>8.5828494290268509</v>
      </c>
      <c r="S6">
        <v>8.2086260598435672</v>
      </c>
      <c r="T6">
        <v>25.371904092869642</v>
      </c>
      <c r="U6">
        <v>32.597070539249643</v>
      </c>
    </row>
    <row r="7" spans="1:21" x14ac:dyDescent="0.25">
      <c r="A7" t="s">
        <v>5</v>
      </c>
      <c r="E7" s="7">
        <v>15.203727320494792</v>
      </c>
      <c r="F7">
        <v>15.466008517795487</v>
      </c>
      <c r="G7">
        <v>10.416963143408566</v>
      </c>
      <c r="H7">
        <v>11.375325458941461</v>
      </c>
      <c r="I7">
        <v>23.579657606994942</v>
      </c>
      <c r="J7">
        <v>27.448538684509984</v>
      </c>
      <c r="K7">
        <v>10.290493759478963</v>
      </c>
      <c r="L7">
        <v>14.619359969745545</v>
      </c>
      <c r="M7">
        <v>28.092633704623353</v>
      </c>
      <c r="N7">
        <v>24.641541629214629</v>
      </c>
      <c r="O7">
        <v>34.852155601373653</v>
      </c>
      <c r="P7">
        <v>14.246343152768787</v>
      </c>
      <c r="Q7">
        <v>11.519363319261885</v>
      </c>
      <c r="R7">
        <v>7.9114964173827502</v>
      </c>
      <c r="S7">
        <v>6.8513859459030613</v>
      </c>
      <c r="T7">
        <v>27.635673440308864</v>
      </c>
      <c r="U7">
        <v>36.562053694339966</v>
      </c>
    </row>
    <row r="8" spans="1:21" x14ac:dyDescent="0.25">
      <c r="A8" t="s">
        <v>6</v>
      </c>
      <c r="E8" s="7">
        <v>15.449407860518519</v>
      </c>
      <c r="F8">
        <v>17.619034209925786</v>
      </c>
      <c r="G8">
        <v>14.490102505850317</v>
      </c>
      <c r="H8">
        <v>14.721111669851169</v>
      </c>
      <c r="I8">
        <v>23.997133407038646</v>
      </c>
      <c r="J8">
        <v>38.952123971064623</v>
      </c>
      <c r="K8">
        <v>16.134594151165032</v>
      </c>
      <c r="L8">
        <v>19.190992271477157</v>
      </c>
      <c r="M8">
        <v>23.645838397140409</v>
      </c>
      <c r="N8">
        <v>35.356363442085268</v>
      </c>
      <c r="O8">
        <v>37.533342137197167</v>
      </c>
      <c r="P8">
        <v>15.539634037687591</v>
      </c>
      <c r="Q8">
        <v>10.861443622542239</v>
      </c>
      <c r="R8">
        <v>9.3008038618202136</v>
      </c>
      <c r="S8">
        <v>11.134900026428724</v>
      </c>
      <c r="T8">
        <v>30.668330834870204</v>
      </c>
      <c r="U8">
        <v>38.03814494712563</v>
      </c>
    </row>
    <row r="9" spans="1:21" x14ac:dyDescent="0.25">
      <c r="A9" t="s">
        <v>7</v>
      </c>
      <c r="E9" s="7">
        <v>15.266848173546975</v>
      </c>
      <c r="F9">
        <v>18.529564215308355</v>
      </c>
      <c r="G9">
        <v>14.200277355977192</v>
      </c>
      <c r="H9">
        <v>16.964411043142576</v>
      </c>
      <c r="I9">
        <v>22.281475811647141</v>
      </c>
      <c r="J9">
        <v>32.797654660986439</v>
      </c>
      <c r="K9">
        <v>9.9145128100042115</v>
      </c>
      <c r="L9">
        <v>13.649073073004914</v>
      </c>
      <c r="M9">
        <v>22.855409576936992</v>
      </c>
      <c r="N9">
        <v>29.410885240297347</v>
      </c>
      <c r="O9">
        <v>31.875994332728993</v>
      </c>
      <c r="P9">
        <v>13.997600954088554</v>
      </c>
      <c r="Q9">
        <v>11.877605552878762</v>
      </c>
      <c r="R9">
        <v>7.9630434396158307</v>
      </c>
      <c r="S9">
        <v>7.1430075757295839</v>
      </c>
      <c r="T9">
        <v>23.63516288643001</v>
      </c>
      <c r="U9">
        <v>29.141688510102711</v>
      </c>
    </row>
    <row r="10" spans="1:21" x14ac:dyDescent="0.25">
      <c r="A10" t="s">
        <v>8</v>
      </c>
      <c r="E10" s="7">
        <v>13.994415410746157</v>
      </c>
      <c r="F10">
        <v>13.834942248010321</v>
      </c>
      <c r="G10">
        <v>11.746117501969394</v>
      </c>
      <c r="H10">
        <v>11.035736206360141</v>
      </c>
      <c r="I10">
        <v>16.275370421697815</v>
      </c>
      <c r="J10">
        <v>25.053936212804302</v>
      </c>
      <c r="K10">
        <v>8.4884357358508282</v>
      </c>
      <c r="L10">
        <v>12.863510618291471</v>
      </c>
      <c r="M10">
        <v>24.042895264487413</v>
      </c>
      <c r="N10">
        <v>27.170289883038109</v>
      </c>
      <c r="O10">
        <v>32.002050391764556</v>
      </c>
      <c r="P10">
        <v>12.45207341253483</v>
      </c>
      <c r="Q10">
        <v>11.298217219760787</v>
      </c>
      <c r="R10">
        <v>10.526492972099916</v>
      </c>
      <c r="S10">
        <v>7.4591040833942373</v>
      </c>
      <c r="T10">
        <v>24.244899923587454</v>
      </c>
      <c r="U10">
        <v>33.196230306176432</v>
      </c>
    </row>
    <row r="11" spans="1:21" x14ac:dyDescent="0.25">
      <c r="A11" t="s">
        <v>9</v>
      </c>
      <c r="E11" s="7">
        <v>14.676836294543676</v>
      </c>
      <c r="F11">
        <v>14.313777648579858</v>
      </c>
      <c r="G11">
        <v>12.349731331430718</v>
      </c>
      <c r="H11">
        <v>12.554024946294007</v>
      </c>
      <c r="I11">
        <v>18.224317584336362</v>
      </c>
      <c r="J11">
        <v>25.524809490355068</v>
      </c>
      <c r="K11">
        <v>10.780174810266246</v>
      </c>
      <c r="L11">
        <v>16.979320692930159</v>
      </c>
      <c r="M11">
        <v>26.611953188295161</v>
      </c>
      <c r="N11">
        <v>29.578227219546136</v>
      </c>
      <c r="O11">
        <v>33.225595037041614</v>
      </c>
      <c r="P11">
        <v>12.369170278921032</v>
      </c>
      <c r="Q11">
        <v>11.42421414065484</v>
      </c>
      <c r="R11">
        <v>9.1885398117537562</v>
      </c>
      <c r="S11">
        <v>10.070985118403868</v>
      </c>
      <c r="T11">
        <v>26.942931667348773</v>
      </c>
      <c r="U11">
        <v>35.786084364598423</v>
      </c>
    </row>
    <row r="12" spans="1:21" x14ac:dyDescent="0.25">
      <c r="A12" t="s">
        <v>10</v>
      </c>
      <c r="E12" s="7">
        <v>16.036394252817416</v>
      </c>
      <c r="F12">
        <v>16.402437431391917</v>
      </c>
      <c r="G12">
        <v>11.757602768872388</v>
      </c>
      <c r="H12">
        <v>10.464727349970374</v>
      </c>
      <c r="I12">
        <v>18.463024920463596</v>
      </c>
      <c r="J12">
        <v>27.512866302633981</v>
      </c>
      <c r="K12">
        <v>11.590689721936286</v>
      </c>
      <c r="L12">
        <v>15.603074464191621</v>
      </c>
      <c r="M12">
        <v>26.731210615452113</v>
      </c>
      <c r="N12">
        <v>31.010299659765593</v>
      </c>
      <c r="O12">
        <v>32.443179093374795</v>
      </c>
      <c r="P12">
        <v>16.229828805320864</v>
      </c>
      <c r="Q12">
        <v>9.8429568023985041</v>
      </c>
      <c r="R12">
        <v>5.2712169897818768</v>
      </c>
      <c r="S12">
        <v>9.9839200927355876</v>
      </c>
      <c r="T12">
        <v>28.294439990661402</v>
      </c>
      <c r="U12">
        <v>32.394139208547642</v>
      </c>
    </row>
    <row r="13" spans="1:21" x14ac:dyDescent="0.25">
      <c r="A13" t="s">
        <v>11</v>
      </c>
      <c r="E13" s="7">
        <v>15.116403654729524</v>
      </c>
      <c r="F13">
        <v>15.575219425867061</v>
      </c>
      <c r="G13">
        <v>12.217897319555476</v>
      </c>
      <c r="H13">
        <v>13.543647916737697</v>
      </c>
      <c r="I13">
        <v>15.926958090982851</v>
      </c>
      <c r="J13">
        <v>25.974078618968477</v>
      </c>
      <c r="K13">
        <v>8.0436419098574419</v>
      </c>
      <c r="L13">
        <v>11.707417261564061</v>
      </c>
      <c r="M13">
        <v>18.564463930316492</v>
      </c>
      <c r="N13">
        <v>31.525631802694562</v>
      </c>
      <c r="O13">
        <v>39.639619116348598</v>
      </c>
      <c r="P13">
        <v>17.236965365918849</v>
      </c>
      <c r="Q13">
        <v>15.229569623252814</v>
      </c>
      <c r="R13">
        <v>6.6462485238445623</v>
      </c>
      <c r="S13">
        <v>7.3408756219561724</v>
      </c>
      <c r="T13">
        <v>21.956330964588602</v>
      </c>
      <c r="U13">
        <v>34.818257603407147</v>
      </c>
    </row>
    <row r="14" spans="1:21" x14ac:dyDescent="0.25">
      <c r="A14" t="s">
        <v>12</v>
      </c>
      <c r="E14" s="7">
        <v>17.743659458052832</v>
      </c>
      <c r="F14">
        <v>18.066270907531234</v>
      </c>
      <c r="G14">
        <v>15.051551960103595</v>
      </c>
      <c r="H14">
        <v>12.902795511050996</v>
      </c>
      <c r="I14">
        <v>20.678374283686068</v>
      </c>
      <c r="J14">
        <v>26.222030898508493</v>
      </c>
      <c r="K14">
        <v>10.758869961226679</v>
      </c>
      <c r="L14">
        <v>18.347803840474583</v>
      </c>
      <c r="M14">
        <v>37.291741249383847</v>
      </c>
      <c r="N14">
        <v>27.033018263294849</v>
      </c>
      <c r="O14">
        <v>30.517793011670477</v>
      </c>
      <c r="P14">
        <v>10.789447393180879</v>
      </c>
      <c r="Q14">
        <v>7.613825426668555</v>
      </c>
      <c r="R14">
        <v>6.5533016604056797</v>
      </c>
      <c r="S14">
        <v>11.041836238235931</v>
      </c>
      <c r="T14">
        <v>32.02305366347926</v>
      </c>
      <c r="U14">
        <v>41.222130287293709</v>
      </c>
    </row>
    <row r="15" spans="1:21" x14ac:dyDescent="0.25">
      <c r="A15" t="s">
        <v>13</v>
      </c>
      <c r="E15" s="7">
        <v>15.077574230369521</v>
      </c>
      <c r="F15">
        <v>15.495072889940673</v>
      </c>
      <c r="G15">
        <v>13.597285942641491</v>
      </c>
      <c r="H15">
        <v>14.868868409149357</v>
      </c>
      <c r="I15">
        <v>18.108922899242842</v>
      </c>
      <c r="J15">
        <v>24.014345194275677</v>
      </c>
      <c r="K15">
        <v>8.769532848826131</v>
      </c>
      <c r="L15">
        <v>13.467961501620863</v>
      </c>
      <c r="M15">
        <v>21.650973160731084</v>
      </c>
      <c r="N15">
        <v>31.034694385681206</v>
      </c>
      <c r="O15">
        <v>32.441782104666714</v>
      </c>
      <c r="P15">
        <v>17.543653108099221</v>
      </c>
      <c r="Q15">
        <v>11.13804054515002</v>
      </c>
      <c r="R15">
        <v>8.1277694218339462</v>
      </c>
      <c r="S15">
        <v>7.7802308705048517</v>
      </c>
      <c r="T15">
        <v>23.492222689114413</v>
      </c>
      <c r="U15">
        <v>31.959231956657391</v>
      </c>
    </row>
    <row r="16" spans="1:21" x14ac:dyDescent="0.25">
      <c r="A16" t="s">
        <v>14</v>
      </c>
      <c r="E16" s="7">
        <v>13.672324081464666</v>
      </c>
      <c r="F16">
        <v>14.562879797960917</v>
      </c>
      <c r="G16">
        <v>11.288567413475931</v>
      </c>
      <c r="H16">
        <v>11.356313583288099</v>
      </c>
      <c r="I16">
        <v>13.515635574604715</v>
      </c>
      <c r="J16">
        <v>18.221526268501904</v>
      </c>
      <c r="K16">
        <v>8.8457683051474447</v>
      </c>
      <c r="L16">
        <v>15.403842091440652</v>
      </c>
      <c r="M16">
        <v>26.396856164643737</v>
      </c>
      <c r="N16">
        <v>24.335878041740443</v>
      </c>
      <c r="O16">
        <v>30.10584635592565</v>
      </c>
      <c r="P16">
        <v>14.697469496871534</v>
      </c>
      <c r="Q16">
        <v>8.1759933523720463</v>
      </c>
      <c r="R16">
        <v>4.8647988518105194</v>
      </c>
      <c r="S16">
        <v>8.3130986445963515</v>
      </c>
      <c r="T16">
        <v>21.956200574406992</v>
      </c>
      <c r="U16">
        <v>34.214819015472131</v>
      </c>
    </row>
    <row r="17" spans="1:21" x14ac:dyDescent="0.25">
      <c r="A17" t="s">
        <v>15</v>
      </c>
      <c r="E17" s="7">
        <v>17.487327492867649</v>
      </c>
      <c r="F17">
        <v>14.664832879246688</v>
      </c>
      <c r="G17">
        <v>11.386665765377472</v>
      </c>
      <c r="H17">
        <v>14.825173226987715</v>
      </c>
      <c r="I17">
        <v>25.083587992805434</v>
      </c>
      <c r="J17">
        <v>26.794195935664561</v>
      </c>
      <c r="K17">
        <v>11.935186736440556</v>
      </c>
      <c r="L17">
        <v>13.572376754568197</v>
      </c>
      <c r="M17">
        <v>19.208692098367436</v>
      </c>
      <c r="N17">
        <v>26.977006046188308</v>
      </c>
      <c r="O17">
        <v>30.791488705039143</v>
      </c>
      <c r="P17">
        <v>14.610481522041013</v>
      </c>
      <c r="Q17">
        <v>10.341095992385618</v>
      </c>
      <c r="R17">
        <v>7.4489918632231849</v>
      </c>
      <c r="S17">
        <v>10.952342493773088</v>
      </c>
      <c r="T17">
        <v>27.468384236064239</v>
      </c>
      <c r="U17">
        <v>32.05178429728295</v>
      </c>
    </row>
    <row r="18" spans="1:21" x14ac:dyDescent="0.25">
      <c r="A18" t="s">
        <v>16</v>
      </c>
      <c r="E18" s="7">
        <v>11.843111424709974</v>
      </c>
      <c r="F18">
        <v>14.741434410693614</v>
      </c>
      <c r="G18">
        <v>11.43602703060526</v>
      </c>
      <c r="H18">
        <v>12.480906785284461</v>
      </c>
      <c r="I18">
        <v>20.412812835895423</v>
      </c>
      <c r="J18">
        <v>27.674397249757902</v>
      </c>
      <c r="K18">
        <v>10.476429286171097</v>
      </c>
      <c r="L18">
        <v>13.528835910111937</v>
      </c>
      <c r="M18">
        <v>20.052558283260382</v>
      </c>
      <c r="N18">
        <v>31.918584363308781</v>
      </c>
      <c r="O18">
        <v>35.961044077906564</v>
      </c>
      <c r="P18">
        <v>17.948542918280893</v>
      </c>
      <c r="Q18">
        <v>7.9822801112811987</v>
      </c>
      <c r="R18">
        <v>8.2654304120752329</v>
      </c>
      <c r="S18">
        <v>10.131485035368271</v>
      </c>
      <c r="T18">
        <v>29.369049237107333</v>
      </c>
      <c r="U18">
        <v>37.628198870283939</v>
      </c>
    </row>
    <row r="19" spans="1:21" x14ac:dyDescent="0.25">
      <c r="A19" t="s">
        <v>17</v>
      </c>
      <c r="E19" s="7">
        <v>13.655616567151611</v>
      </c>
      <c r="F19">
        <v>13.062550493712479</v>
      </c>
      <c r="G19">
        <v>11.257960956028228</v>
      </c>
      <c r="H19">
        <v>10.746437561496407</v>
      </c>
      <c r="I19">
        <v>17.121527564589272</v>
      </c>
      <c r="J19">
        <v>21.735025930118752</v>
      </c>
      <c r="K19">
        <v>8.0719651307628482</v>
      </c>
      <c r="L19">
        <v>11.859909841290531</v>
      </c>
      <c r="M19">
        <v>23.166840410292224</v>
      </c>
      <c r="N19">
        <v>30.224990443788442</v>
      </c>
      <c r="O19">
        <v>32.915296678196739</v>
      </c>
      <c r="P19">
        <v>11.375290887516385</v>
      </c>
      <c r="Q19">
        <v>8.4329682990112076</v>
      </c>
      <c r="R19">
        <v>5.9664103225313738</v>
      </c>
      <c r="S19">
        <v>7.5175380479798264</v>
      </c>
      <c r="T19">
        <v>24.527983750057274</v>
      </c>
      <c r="U19">
        <v>31.692280899697124</v>
      </c>
    </row>
    <row r="20" spans="1:21" x14ac:dyDescent="0.25">
      <c r="A20" t="s">
        <v>18</v>
      </c>
      <c r="E20" s="7">
        <v>11.843111418807894</v>
      </c>
      <c r="F20">
        <v>14.708465091336592</v>
      </c>
      <c r="G20">
        <v>11.467484580073688</v>
      </c>
      <c r="H20">
        <v>11.968225317718222</v>
      </c>
      <c r="I20">
        <v>16.985579345886521</v>
      </c>
      <c r="J20">
        <v>23.820199693853979</v>
      </c>
      <c r="K20">
        <v>8.6941582171877343</v>
      </c>
      <c r="L20">
        <v>14.048566976329013</v>
      </c>
      <c r="M20">
        <v>19.876629204319755</v>
      </c>
      <c r="N20">
        <v>25.389515727603552</v>
      </c>
      <c r="O20">
        <v>33.912180225353552</v>
      </c>
      <c r="P20">
        <v>11.349787400694453</v>
      </c>
      <c r="Q20">
        <v>7.8816369477006987</v>
      </c>
      <c r="R20">
        <v>4.7577030270816039</v>
      </c>
      <c r="S20">
        <v>9.0431978305994534</v>
      </c>
      <c r="T20">
        <v>29.459130526397018</v>
      </c>
      <c r="U20">
        <v>39.370488992727161</v>
      </c>
    </row>
    <row r="21" spans="1:21" x14ac:dyDescent="0.25">
      <c r="A21" t="s">
        <v>19</v>
      </c>
      <c r="E21" s="7">
        <v>17.55148025805407</v>
      </c>
      <c r="F21">
        <v>13.498467601659002</v>
      </c>
      <c r="G21">
        <v>11.92390528864658</v>
      </c>
      <c r="H21">
        <v>12.425624974160556</v>
      </c>
      <c r="I21">
        <v>19.966401513579669</v>
      </c>
      <c r="J21">
        <v>27.778883071092395</v>
      </c>
      <c r="K21">
        <v>7.398309251280736</v>
      </c>
      <c r="L21">
        <v>10.347479926956964</v>
      </c>
      <c r="M21">
        <v>19.420340233648986</v>
      </c>
      <c r="N21">
        <v>29.404681880642585</v>
      </c>
      <c r="O21">
        <v>31.920571704821128</v>
      </c>
      <c r="P21">
        <v>11.488474193843317</v>
      </c>
      <c r="Q21">
        <v>6.7751877955941353</v>
      </c>
      <c r="R21">
        <v>5.8725507033847464</v>
      </c>
      <c r="S21">
        <v>7.5819207662632664</v>
      </c>
      <c r="T21">
        <v>27.636702733750312</v>
      </c>
      <c r="U21">
        <v>34.862499292042628</v>
      </c>
    </row>
    <row r="22" spans="1:21" x14ac:dyDescent="0.25">
      <c r="A22" t="s">
        <v>20</v>
      </c>
      <c r="E22" s="7">
        <v>12.19466074229689</v>
      </c>
      <c r="F22">
        <v>14.637514371203039</v>
      </c>
      <c r="G22">
        <v>12.21134534855814</v>
      </c>
      <c r="H22">
        <v>15.219965114741527</v>
      </c>
      <c r="I22">
        <v>20.870682580076291</v>
      </c>
      <c r="J22">
        <v>33.835669096113776</v>
      </c>
      <c r="K22">
        <v>11.100874816087611</v>
      </c>
      <c r="L22">
        <v>15.231127335921443</v>
      </c>
      <c r="M22">
        <v>18.649111133425336</v>
      </c>
      <c r="N22">
        <v>27.493562505158891</v>
      </c>
      <c r="O22">
        <v>36.083539543867602</v>
      </c>
      <c r="P22">
        <v>15.149374733795426</v>
      </c>
      <c r="Q22">
        <v>11.46356201910254</v>
      </c>
      <c r="R22">
        <v>10.072609253904403</v>
      </c>
      <c r="S22">
        <v>7.2765296136699362</v>
      </c>
      <c r="T22">
        <v>28.549022300147101</v>
      </c>
      <c r="U22">
        <v>36.99741731004039</v>
      </c>
    </row>
    <row r="23" spans="1:21" x14ac:dyDescent="0.25">
      <c r="A23" t="s">
        <v>21</v>
      </c>
      <c r="E23" s="7">
        <v>18.244979640523567</v>
      </c>
      <c r="F23">
        <v>18.208397908311525</v>
      </c>
      <c r="G23">
        <v>14.50294744510569</v>
      </c>
      <c r="H23">
        <v>12.866828586624422</v>
      </c>
      <c r="I23">
        <v>20.179467278598139</v>
      </c>
      <c r="J23">
        <v>32.519008887425173</v>
      </c>
      <c r="K23">
        <v>9.6901383364378972</v>
      </c>
      <c r="L23">
        <v>13.592927554735894</v>
      </c>
      <c r="M23">
        <v>25.572674875274856</v>
      </c>
      <c r="N23">
        <v>31.536271268300311</v>
      </c>
      <c r="O23">
        <v>33.444183917550617</v>
      </c>
      <c r="P23">
        <v>13.242693266263927</v>
      </c>
      <c r="Q23">
        <v>7.7001992113785604</v>
      </c>
      <c r="R23">
        <v>4.9353551989312052</v>
      </c>
      <c r="S23">
        <v>7.6874551851078223</v>
      </c>
      <c r="T23">
        <v>31.009885465924185</v>
      </c>
      <c r="U23">
        <v>34.833476527906697</v>
      </c>
    </row>
    <row r="24" spans="1:21" x14ac:dyDescent="0.25">
      <c r="A24" t="s">
        <v>22</v>
      </c>
      <c r="E24" s="7">
        <v>18.124914597750205</v>
      </c>
      <c r="F24">
        <v>16.688982346321396</v>
      </c>
      <c r="G24">
        <v>11.912330761191029</v>
      </c>
      <c r="H24">
        <v>13.517787605681676</v>
      </c>
      <c r="I24">
        <v>20.36973486643403</v>
      </c>
      <c r="J24">
        <v>32.020303661677673</v>
      </c>
      <c r="K24">
        <v>10.523651896858127</v>
      </c>
      <c r="L24">
        <v>11.938894932788529</v>
      </c>
      <c r="M24">
        <v>19.879187411260872</v>
      </c>
      <c r="N24">
        <v>28.865160903991637</v>
      </c>
      <c r="O24">
        <v>37.763180228109832</v>
      </c>
      <c r="P24">
        <v>16.92019563387359</v>
      </c>
      <c r="Q24">
        <v>10.838577020297976</v>
      </c>
      <c r="R24">
        <v>8.7044752139242405</v>
      </c>
      <c r="S24">
        <v>11.116721163935466</v>
      </c>
      <c r="T24">
        <v>30.784421053377429</v>
      </c>
      <c r="U24">
        <v>39.487138710158064</v>
      </c>
    </row>
    <row r="25" spans="1:21" x14ac:dyDescent="0.25">
      <c r="A25" t="s">
        <v>23</v>
      </c>
      <c r="E25" s="7">
        <v>12.348407870433917</v>
      </c>
      <c r="F25">
        <v>14.752951071319046</v>
      </c>
      <c r="G25">
        <v>12.33532623290337</v>
      </c>
      <c r="H25">
        <v>11.721541484027128</v>
      </c>
      <c r="I25">
        <v>15.910946836334674</v>
      </c>
      <c r="J25">
        <v>23.999537335188336</v>
      </c>
      <c r="K25">
        <v>8.4290663602725857</v>
      </c>
      <c r="L25">
        <v>14.866315950814737</v>
      </c>
      <c r="M25">
        <v>26.575030772136742</v>
      </c>
      <c r="N25">
        <v>32.544372225746883</v>
      </c>
      <c r="O25">
        <v>33.898598497940498</v>
      </c>
      <c r="P25">
        <v>12.409169037202929</v>
      </c>
      <c r="Q25">
        <v>9.846251160876335</v>
      </c>
      <c r="R25">
        <v>8.3266087496667467</v>
      </c>
      <c r="S25">
        <v>7.6804889503747802</v>
      </c>
      <c r="T25">
        <v>26.960037164135642</v>
      </c>
      <c r="U25">
        <v>36.088106705627723</v>
      </c>
    </row>
    <row r="26" spans="1:21" x14ac:dyDescent="0.25">
      <c r="A26" t="s">
        <v>24</v>
      </c>
      <c r="E26" s="7">
        <v>12.41051393888084</v>
      </c>
      <c r="F26">
        <v>13.954037814797331</v>
      </c>
      <c r="G26">
        <v>11.510395627938564</v>
      </c>
      <c r="H26">
        <v>12.225541899193004</v>
      </c>
      <c r="I26">
        <v>13.882484290824792</v>
      </c>
      <c r="J26">
        <v>29.018679170153177</v>
      </c>
      <c r="K26">
        <v>7.2505136788156364</v>
      </c>
      <c r="L26">
        <v>14.309881725526736</v>
      </c>
      <c r="M26">
        <v>32.738362288246748</v>
      </c>
      <c r="N26">
        <v>25.045663533096047</v>
      </c>
      <c r="O26">
        <v>27.807164436617811</v>
      </c>
      <c r="P26">
        <v>14.570830681353101</v>
      </c>
      <c r="Q26">
        <v>10.917283391668505</v>
      </c>
      <c r="R26">
        <v>7.7537873096236325</v>
      </c>
      <c r="S26">
        <v>7.8612709773743461</v>
      </c>
      <c r="T26">
        <v>24.194588942355622</v>
      </c>
      <c r="U26">
        <v>34.490885121528521</v>
      </c>
    </row>
    <row r="27" spans="1:21" x14ac:dyDescent="0.25">
      <c r="A27" t="s">
        <v>25</v>
      </c>
      <c r="E27" s="7">
        <v>13.093817420528751</v>
      </c>
      <c r="F27">
        <v>15.186959638127547</v>
      </c>
      <c r="G27">
        <v>12.181583191868768</v>
      </c>
      <c r="H27">
        <v>13.885085862772613</v>
      </c>
      <c r="I27">
        <v>16.29802715507212</v>
      </c>
      <c r="J27">
        <v>21.251115377405071</v>
      </c>
      <c r="K27">
        <v>7.0393604499533069</v>
      </c>
      <c r="L27">
        <v>12.145813426761194</v>
      </c>
      <c r="M27">
        <v>32.764635145602739</v>
      </c>
      <c r="N27">
        <v>24.530147146032235</v>
      </c>
      <c r="O27">
        <v>29.709792246834184</v>
      </c>
      <c r="P27">
        <v>11.497945314296814</v>
      </c>
      <c r="Q27">
        <v>9.9272859015860462</v>
      </c>
      <c r="R27">
        <v>7.8874707489387674</v>
      </c>
      <c r="S27">
        <v>7.8005007040636798</v>
      </c>
      <c r="T27">
        <v>25.484727543999156</v>
      </c>
      <c r="U27">
        <v>35.486925781887066</v>
      </c>
    </row>
    <row r="28" spans="1:21" x14ac:dyDescent="0.25">
      <c r="A28" t="s">
        <v>26</v>
      </c>
      <c r="E28" s="7">
        <v>12.642946783632254</v>
      </c>
      <c r="F28">
        <v>16.646315769216272</v>
      </c>
      <c r="G28">
        <v>11.649654169632413</v>
      </c>
      <c r="H28">
        <v>11.7972707011252</v>
      </c>
      <c r="I28">
        <v>20.302967942830975</v>
      </c>
      <c r="J28">
        <v>30.431611945955041</v>
      </c>
      <c r="K28">
        <v>13.141435204617878</v>
      </c>
      <c r="L28">
        <v>14.798287212640119</v>
      </c>
      <c r="M28">
        <v>20.67293858811783</v>
      </c>
      <c r="N28">
        <v>27.677164010789085</v>
      </c>
      <c r="O28">
        <v>33.53079358242897</v>
      </c>
      <c r="P28">
        <v>16.267707649013929</v>
      </c>
      <c r="Q28">
        <v>11.558005599182678</v>
      </c>
      <c r="R28">
        <v>7.1921282279576246</v>
      </c>
      <c r="S28">
        <v>7.793444653493367</v>
      </c>
      <c r="T28">
        <v>22.319944213612658</v>
      </c>
      <c r="U28">
        <v>31.866317950924895</v>
      </c>
    </row>
    <row r="29" spans="1:21" x14ac:dyDescent="0.25">
      <c r="A29" t="s">
        <v>27</v>
      </c>
      <c r="E29" s="7">
        <v>18.882055967103327</v>
      </c>
      <c r="F29">
        <v>14.310475021911117</v>
      </c>
      <c r="G29">
        <v>9.4547452140151904</v>
      </c>
      <c r="H29">
        <v>10.301324328501991</v>
      </c>
      <c r="I29">
        <v>17.756211367552922</v>
      </c>
      <c r="J29">
        <v>31.699732349341986</v>
      </c>
      <c r="K29">
        <v>9.4644196862363685</v>
      </c>
      <c r="L29">
        <v>14.866729026431557</v>
      </c>
      <c r="M29">
        <v>25.513554158305936</v>
      </c>
      <c r="N29">
        <v>24.507632450063625</v>
      </c>
      <c r="O29">
        <v>30.506600477966686</v>
      </c>
      <c r="P29">
        <v>19.49135648277003</v>
      </c>
      <c r="Q29">
        <v>7.4896982915136192</v>
      </c>
      <c r="R29">
        <v>5.9957816877228112</v>
      </c>
      <c r="S29">
        <v>8.2937119671972539</v>
      </c>
      <c r="T29">
        <v>25.186292200718285</v>
      </c>
      <c r="U29">
        <v>32.329337114644574</v>
      </c>
    </row>
    <row r="30" spans="1:21" x14ac:dyDescent="0.25">
      <c r="A30" t="s">
        <v>28</v>
      </c>
      <c r="E30" s="7">
        <v>12.438203153124761</v>
      </c>
      <c r="F30">
        <v>14.127787577198347</v>
      </c>
      <c r="G30">
        <v>13.365677696722614</v>
      </c>
      <c r="H30">
        <v>11.453095078078832</v>
      </c>
      <c r="I30">
        <v>15.856620269950142</v>
      </c>
      <c r="J30">
        <v>31.789175893822346</v>
      </c>
      <c r="K30">
        <v>10.653773330164839</v>
      </c>
      <c r="L30">
        <v>18.885046030330145</v>
      </c>
      <c r="M30">
        <v>47.368212070019922</v>
      </c>
      <c r="N30">
        <v>32.903052712375654</v>
      </c>
      <c r="O30">
        <v>42.273649798013878</v>
      </c>
      <c r="P30">
        <v>13.806314831816735</v>
      </c>
      <c r="Q30">
        <v>11.396140921163322</v>
      </c>
      <c r="R30">
        <v>17.643731397337149</v>
      </c>
      <c r="S30">
        <v>7.667891884781568</v>
      </c>
      <c r="T30">
        <v>28.813302441044215</v>
      </c>
      <c r="U30">
        <v>38.066524020804223</v>
      </c>
    </row>
    <row r="31" spans="1:21" x14ac:dyDescent="0.25">
      <c r="A31" t="s">
        <v>29</v>
      </c>
      <c r="E31" s="7">
        <v>12.796167400066707</v>
      </c>
      <c r="F31">
        <v>14.068797097158736</v>
      </c>
      <c r="G31">
        <v>12.009622719560454</v>
      </c>
      <c r="H31">
        <v>14.74011122754149</v>
      </c>
      <c r="I31">
        <v>15.336494826935791</v>
      </c>
      <c r="J31">
        <v>24.284213476668</v>
      </c>
      <c r="K31">
        <v>9.3789737786320444</v>
      </c>
      <c r="L31">
        <v>13.616895546151795</v>
      </c>
      <c r="M31">
        <v>27.70613272974262</v>
      </c>
      <c r="N31">
        <v>25.914230151274779</v>
      </c>
      <c r="O31">
        <v>29.341199808663873</v>
      </c>
      <c r="P31">
        <v>15.649447785612679</v>
      </c>
      <c r="Q31">
        <v>12.606372287816868</v>
      </c>
      <c r="R31">
        <v>4.6818388549185102</v>
      </c>
      <c r="S31">
        <v>8.1138155003515777</v>
      </c>
      <c r="T31">
        <v>28.813663114979079</v>
      </c>
      <c r="U31">
        <v>35.564257754772854</v>
      </c>
    </row>
    <row r="32" spans="1:21" x14ac:dyDescent="0.25">
      <c r="A32" t="s">
        <v>30</v>
      </c>
      <c r="E32" s="7">
        <v>12.676982053182854</v>
      </c>
      <c r="F32">
        <v>13.134274594081432</v>
      </c>
      <c r="G32">
        <v>10.625360980538673</v>
      </c>
      <c r="H32">
        <v>11.630798108896172</v>
      </c>
      <c r="I32">
        <v>15.437942128877438</v>
      </c>
      <c r="J32">
        <v>22.927620237697212</v>
      </c>
      <c r="K32">
        <v>9.3457736936076543</v>
      </c>
      <c r="L32">
        <v>16.071157241009118</v>
      </c>
      <c r="M32">
        <v>34.017830162126018</v>
      </c>
      <c r="N32">
        <v>29.634680268284143</v>
      </c>
      <c r="O32">
        <v>36.710404354105407</v>
      </c>
      <c r="P32">
        <v>14.71300950112844</v>
      </c>
      <c r="Q32">
        <v>12.265919807466091</v>
      </c>
      <c r="R32">
        <v>9.3911857469727096</v>
      </c>
      <c r="S32">
        <v>8.3227241359460749</v>
      </c>
      <c r="T32">
        <v>24.313519881682467</v>
      </c>
      <c r="U32">
        <v>34.941984841666368</v>
      </c>
    </row>
    <row r="33" spans="1:21" x14ac:dyDescent="0.25">
      <c r="A33" t="s">
        <v>31</v>
      </c>
      <c r="E33" s="7">
        <v>12.603920049127197</v>
      </c>
      <c r="F33">
        <v>12.81323972932951</v>
      </c>
      <c r="G33">
        <v>10.25890500742166</v>
      </c>
      <c r="H33">
        <v>9.2268273189030339</v>
      </c>
      <c r="I33">
        <v>19.542682258546691</v>
      </c>
      <c r="J33">
        <v>29.225601231361338</v>
      </c>
      <c r="K33">
        <v>9.5247700943345421</v>
      </c>
      <c r="L33">
        <v>13.762527736697521</v>
      </c>
      <c r="M33">
        <v>24.389502188572337</v>
      </c>
      <c r="N33">
        <v>31.340081717404047</v>
      </c>
      <c r="O33">
        <v>28.310205915958733</v>
      </c>
      <c r="P33">
        <v>14.939720067253589</v>
      </c>
      <c r="Q33">
        <v>8.9410765888238615</v>
      </c>
      <c r="R33">
        <v>8.771487043328392</v>
      </c>
      <c r="S33">
        <v>6.8708943662593214</v>
      </c>
      <c r="T33">
        <v>25.599319499591687</v>
      </c>
      <c r="U33">
        <v>33.866480469800052</v>
      </c>
    </row>
    <row r="34" spans="1:21" x14ac:dyDescent="0.25">
      <c r="A34" t="s">
        <v>36</v>
      </c>
    </row>
    <row r="37" spans="1:21" ht="30" x14ac:dyDescent="0.25">
      <c r="A37" s="6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25" workbookViewId="0">
      <selection activeCell="A37" sqref="A37"/>
    </sheetView>
  </sheetViews>
  <sheetFormatPr defaultRowHeight="15" x14ac:dyDescent="0.25"/>
  <cols>
    <col min="1" max="1" width="30.7109375" customWidth="1"/>
    <col min="5" max="5" width="9.140625" style="7"/>
  </cols>
  <sheetData>
    <row r="1" spans="1:21" s="2" customFormat="1" ht="29.25" customHeight="1" x14ac:dyDescent="0.25">
      <c r="A1" s="2" t="s">
        <v>39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t="s">
        <v>0</v>
      </c>
      <c r="E2" s="7">
        <v>13.664222857944466</v>
      </c>
      <c r="F2">
        <v>14.928514694085408</v>
      </c>
      <c r="G2">
        <v>19.207330651955232</v>
      </c>
      <c r="H2">
        <v>16.338522034454627</v>
      </c>
      <c r="I2">
        <v>11.195910353231156</v>
      </c>
      <c r="J2">
        <v>14.846900948560318</v>
      </c>
      <c r="K2">
        <v>10.232431706156305</v>
      </c>
      <c r="L2">
        <v>12.095884878415802</v>
      </c>
      <c r="M2">
        <v>11.058929094791097</v>
      </c>
      <c r="N2">
        <v>21.454957933654811</v>
      </c>
      <c r="O2">
        <v>38.80575935447348</v>
      </c>
      <c r="P2">
        <v>20.856684462473112</v>
      </c>
      <c r="Q2">
        <v>15.032184943727373</v>
      </c>
      <c r="R2">
        <v>9.122877196331757</v>
      </c>
      <c r="S2">
        <v>7.1610790726022771</v>
      </c>
      <c r="T2">
        <v>17.278105099567171</v>
      </c>
      <c r="U2">
        <v>25.918283158508572</v>
      </c>
    </row>
    <row r="3" spans="1:21" x14ac:dyDescent="0.25">
      <c r="A3" t="s">
        <v>1</v>
      </c>
      <c r="N3">
        <v>19.115302770965201</v>
      </c>
      <c r="O3">
        <v>47.529205881454203</v>
      </c>
      <c r="P3">
        <v>19.344400720727251</v>
      </c>
      <c r="Q3">
        <v>16.183753773479296</v>
      </c>
      <c r="R3">
        <v>13.749223238517857</v>
      </c>
      <c r="S3">
        <v>9.9964433897387011</v>
      </c>
      <c r="T3">
        <v>15.334498787978305</v>
      </c>
      <c r="U3">
        <v>28.57252782154174</v>
      </c>
    </row>
    <row r="4" spans="1:21" x14ac:dyDescent="0.25">
      <c r="A4" t="s">
        <v>2</v>
      </c>
      <c r="E4" s="7">
        <v>13.265021837765161</v>
      </c>
      <c r="F4">
        <v>15.480937712459308</v>
      </c>
      <c r="G4">
        <v>19.445338708492699</v>
      </c>
      <c r="H4">
        <v>20.645964641748577</v>
      </c>
      <c r="I4">
        <v>19.768632711673263</v>
      </c>
      <c r="J4">
        <v>24.91557237709894</v>
      </c>
      <c r="K4">
        <v>15.499461773638103</v>
      </c>
      <c r="L4">
        <v>22.039332710945004</v>
      </c>
      <c r="M4">
        <v>13.149209907888505</v>
      </c>
      <c r="N4">
        <v>20.663081245647462</v>
      </c>
      <c r="O4">
        <v>44.258227431891328</v>
      </c>
      <c r="P4">
        <v>26.682336146755375</v>
      </c>
      <c r="Q4">
        <v>17.669649577761959</v>
      </c>
      <c r="R4">
        <v>10.207866061829236</v>
      </c>
      <c r="S4">
        <v>6.6105881267682918</v>
      </c>
      <c r="T4">
        <v>16.464724362518936</v>
      </c>
      <c r="U4">
        <v>23.164109172094129</v>
      </c>
    </row>
    <row r="5" spans="1:21" x14ac:dyDescent="0.25">
      <c r="A5" t="s">
        <v>3</v>
      </c>
      <c r="E5" s="7">
        <v>16.946487558103399</v>
      </c>
      <c r="F5">
        <v>15.698375240978052</v>
      </c>
      <c r="G5">
        <v>22.373375863803432</v>
      </c>
      <c r="H5">
        <v>22.915561322733183</v>
      </c>
      <c r="I5">
        <v>17.895825664349701</v>
      </c>
      <c r="J5">
        <v>15.916932315748596</v>
      </c>
      <c r="K5">
        <v>14.071731014991485</v>
      </c>
      <c r="L5">
        <v>20.622096430644802</v>
      </c>
      <c r="M5">
        <v>17.547173474550746</v>
      </c>
      <c r="N5">
        <v>28.724806313116972</v>
      </c>
      <c r="O5">
        <v>49.376210851050047</v>
      </c>
      <c r="P5">
        <v>23.565595077901676</v>
      </c>
      <c r="Q5">
        <v>17.546639001565921</v>
      </c>
      <c r="R5">
        <v>11.749255822652032</v>
      </c>
      <c r="S5">
        <v>8.4339434106957469</v>
      </c>
      <c r="T5">
        <v>20.677162732932544</v>
      </c>
      <c r="U5">
        <v>32.619346938291216</v>
      </c>
    </row>
    <row r="6" spans="1:21" x14ac:dyDescent="0.25">
      <c r="A6" t="s">
        <v>4</v>
      </c>
      <c r="E6" s="7">
        <v>14.456333505080238</v>
      </c>
      <c r="F6">
        <v>15.271360510507506</v>
      </c>
      <c r="G6">
        <v>20.225974634068436</v>
      </c>
      <c r="H6">
        <v>22.316183851341464</v>
      </c>
      <c r="I6">
        <v>15.064415284111064</v>
      </c>
      <c r="J6">
        <v>16.436108866646151</v>
      </c>
      <c r="K6">
        <v>12.14596215261507</v>
      </c>
      <c r="L6">
        <v>15.282002260232929</v>
      </c>
      <c r="M6">
        <v>13.600600067771722</v>
      </c>
      <c r="N6">
        <v>28.829815738099455</v>
      </c>
      <c r="O6">
        <v>44.209042472971674</v>
      </c>
      <c r="P6">
        <v>26.475668136673463</v>
      </c>
      <c r="Q6">
        <v>23.768333075800911</v>
      </c>
      <c r="R6">
        <v>11.697782089067175</v>
      </c>
      <c r="S6">
        <v>12.978522824076364</v>
      </c>
      <c r="T6">
        <v>26.319698589664497</v>
      </c>
      <c r="U6">
        <v>23.539044817512192</v>
      </c>
    </row>
    <row r="7" spans="1:21" x14ac:dyDescent="0.25">
      <c r="A7" t="s">
        <v>5</v>
      </c>
      <c r="E7" s="7">
        <v>14.443087333893786</v>
      </c>
      <c r="F7">
        <v>13.838493115322123</v>
      </c>
      <c r="G7">
        <v>19.334899596885919</v>
      </c>
      <c r="H7">
        <v>27.688525903665735</v>
      </c>
      <c r="I7">
        <v>14.749299156411837</v>
      </c>
      <c r="J7">
        <v>9.7449851841348902</v>
      </c>
      <c r="K7">
        <v>10.027501136698874</v>
      </c>
      <c r="L7">
        <v>11.634163335185349</v>
      </c>
      <c r="M7">
        <v>4.0934544654564604</v>
      </c>
      <c r="N7">
        <v>17.931623534941224</v>
      </c>
      <c r="O7">
        <v>42.003461241581107</v>
      </c>
      <c r="P7">
        <v>21.827172923304957</v>
      </c>
      <c r="Q7">
        <v>16.604559720476587</v>
      </c>
      <c r="R7">
        <v>9.6044716765938176</v>
      </c>
      <c r="S7">
        <v>4.9948791133729742</v>
      </c>
      <c r="T7">
        <v>12.512214130741839</v>
      </c>
      <c r="U7">
        <v>26.342951315412193</v>
      </c>
    </row>
    <row r="8" spans="1:21" x14ac:dyDescent="0.25">
      <c r="A8" t="s">
        <v>6</v>
      </c>
      <c r="E8" s="7">
        <v>17.003861536582377</v>
      </c>
      <c r="F8">
        <v>15.343040163296024</v>
      </c>
      <c r="G8">
        <v>24.898647341248363</v>
      </c>
      <c r="H8">
        <v>31.66585381033309</v>
      </c>
      <c r="I8">
        <v>26.288385560299446</v>
      </c>
      <c r="J8">
        <v>12.965531282592053</v>
      </c>
      <c r="K8">
        <v>11.250296743587128</v>
      </c>
      <c r="L8">
        <v>11.148728097841911</v>
      </c>
      <c r="M8">
        <v>9.5720999018421509</v>
      </c>
      <c r="N8">
        <v>22.853732037095483</v>
      </c>
      <c r="O8">
        <v>40.816280142038011</v>
      </c>
      <c r="P8">
        <v>26.117353275110972</v>
      </c>
      <c r="Q8">
        <v>17.813283410125621</v>
      </c>
      <c r="R8">
        <v>15.656800791493367</v>
      </c>
      <c r="S8">
        <v>8.0268624579458105</v>
      </c>
      <c r="T8">
        <v>14.730994692897866</v>
      </c>
      <c r="U8">
        <v>26.014498943694136</v>
      </c>
    </row>
    <row r="9" spans="1:21" x14ac:dyDescent="0.25">
      <c r="A9" t="s">
        <v>7</v>
      </c>
      <c r="E9" s="7">
        <v>13.999110495720174</v>
      </c>
      <c r="F9">
        <v>12.804026759950517</v>
      </c>
      <c r="G9">
        <v>18.477113848426541</v>
      </c>
      <c r="H9">
        <v>16.092740227695444</v>
      </c>
      <c r="I9">
        <v>15.918181041686893</v>
      </c>
      <c r="J9">
        <v>24.160441010537895</v>
      </c>
      <c r="K9">
        <v>15.513910520951995</v>
      </c>
      <c r="L9">
        <v>17.906224155506777</v>
      </c>
      <c r="M9">
        <v>10.11558319190911</v>
      </c>
      <c r="N9">
        <v>24.509679187724757</v>
      </c>
      <c r="O9">
        <v>39.746274306837449</v>
      </c>
      <c r="P9">
        <v>22.609917199839671</v>
      </c>
      <c r="Q9">
        <v>16.733774253402061</v>
      </c>
      <c r="R9">
        <v>6.3932622492608857</v>
      </c>
      <c r="S9">
        <v>3.5876323277252027</v>
      </c>
      <c r="T9">
        <v>13.488045741713478</v>
      </c>
      <c r="U9">
        <v>21.650040850174321</v>
      </c>
    </row>
    <row r="10" spans="1:21" x14ac:dyDescent="0.25">
      <c r="A10" t="s">
        <v>8</v>
      </c>
      <c r="E10" s="7">
        <v>11.758491585717664</v>
      </c>
      <c r="F10">
        <v>12.133634586717108</v>
      </c>
      <c r="G10">
        <v>18.262380621483871</v>
      </c>
      <c r="H10">
        <v>17.630388354933444</v>
      </c>
      <c r="I10">
        <v>20.780226056259778</v>
      </c>
      <c r="J10">
        <v>11.819863603809239</v>
      </c>
      <c r="K10">
        <v>7.3815453525763388</v>
      </c>
      <c r="L10">
        <v>11.94873421049914</v>
      </c>
      <c r="M10">
        <v>9.1336612953131464</v>
      </c>
      <c r="N10">
        <v>20.30946192763912</v>
      </c>
      <c r="O10">
        <v>35.088270378982088</v>
      </c>
      <c r="P10">
        <v>17.52829988012941</v>
      </c>
      <c r="Q10">
        <v>12.542941483099085</v>
      </c>
      <c r="R10">
        <v>10.147713261172697</v>
      </c>
      <c r="S10">
        <v>7.6981185088003485</v>
      </c>
      <c r="T10">
        <v>15.862968134344598</v>
      </c>
      <c r="U10">
        <v>25.287208969846418</v>
      </c>
    </row>
    <row r="11" spans="1:21" x14ac:dyDescent="0.25">
      <c r="A11" t="s">
        <v>9</v>
      </c>
      <c r="E11" s="7">
        <v>13.078645821692874</v>
      </c>
      <c r="F11">
        <v>15.211482173507477</v>
      </c>
      <c r="G11">
        <v>20.322496003019097</v>
      </c>
      <c r="H11">
        <v>19.603297993193209</v>
      </c>
      <c r="I11">
        <v>13.288913947891075</v>
      </c>
      <c r="J11">
        <v>17.866295862674804</v>
      </c>
      <c r="K11">
        <v>13.708129263120355</v>
      </c>
      <c r="L11">
        <v>21.353272147571545</v>
      </c>
      <c r="M11">
        <v>12.694384006393847</v>
      </c>
      <c r="N11">
        <v>22.352971006657256</v>
      </c>
      <c r="O11">
        <v>33.916845919033278</v>
      </c>
      <c r="P11">
        <v>20.92016099220433</v>
      </c>
      <c r="Q11">
        <v>20.752904356093651</v>
      </c>
      <c r="R11">
        <v>9.4685521175768059</v>
      </c>
      <c r="S11">
        <v>7.1360561897333383</v>
      </c>
      <c r="T11">
        <v>12.481748992998192</v>
      </c>
      <c r="U11">
        <v>22.085356299802356</v>
      </c>
    </row>
    <row r="12" spans="1:21" x14ac:dyDescent="0.25">
      <c r="A12" t="s">
        <v>10</v>
      </c>
      <c r="E12" s="7">
        <v>19.537427662744889</v>
      </c>
      <c r="F12">
        <v>14.920977294435218</v>
      </c>
      <c r="G12">
        <v>19.37529938605222</v>
      </c>
      <c r="H12">
        <v>14.934463589910635</v>
      </c>
      <c r="I12">
        <v>14.049763188507541</v>
      </c>
      <c r="J12">
        <v>25.322609852292132</v>
      </c>
      <c r="K12">
        <v>19.158259745168408</v>
      </c>
      <c r="L12">
        <v>18.392362333443728</v>
      </c>
      <c r="M12">
        <v>14.418376933659616</v>
      </c>
      <c r="N12">
        <v>19.484433671329256</v>
      </c>
      <c r="O12">
        <v>43.984848263146091</v>
      </c>
      <c r="P12">
        <v>23.913817626386916</v>
      </c>
      <c r="Q12">
        <v>2.9718540109105192</v>
      </c>
      <c r="R12">
        <v>11.618918773974514</v>
      </c>
      <c r="S12">
        <v>10.052959149528235</v>
      </c>
      <c r="T12">
        <v>11.118520829453189</v>
      </c>
      <c r="U12">
        <v>16.909242991508307</v>
      </c>
    </row>
    <row r="13" spans="1:21" x14ac:dyDescent="0.25">
      <c r="A13" t="s">
        <v>11</v>
      </c>
      <c r="E13" s="7">
        <v>13.547536145298821</v>
      </c>
      <c r="F13">
        <v>14.10419282843489</v>
      </c>
      <c r="G13">
        <v>17.938084395626277</v>
      </c>
      <c r="H13">
        <v>16.449655663909084</v>
      </c>
      <c r="I13">
        <v>12.759677583097712</v>
      </c>
      <c r="J13">
        <v>25.13697743237519</v>
      </c>
      <c r="K13">
        <v>12.473143026916489</v>
      </c>
      <c r="L13">
        <v>13.900339332476804</v>
      </c>
      <c r="M13">
        <v>9.0144024743529201</v>
      </c>
      <c r="N13">
        <v>20.517129879145003</v>
      </c>
      <c r="O13">
        <v>42.303152852952309</v>
      </c>
      <c r="P13">
        <v>19.890179853134953</v>
      </c>
      <c r="Q13">
        <v>12.674747267431314</v>
      </c>
      <c r="R13">
        <v>7.8039649017934067</v>
      </c>
      <c r="S13">
        <v>5.1822883601580543</v>
      </c>
      <c r="T13">
        <v>12.180222501280241</v>
      </c>
      <c r="U13">
        <v>30.347155357698426</v>
      </c>
    </row>
    <row r="14" spans="1:21" x14ac:dyDescent="0.25">
      <c r="A14" t="s">
        <v>12</v>
      </c>
      <c r="E14" s="7">
        <v>15.788053070461075</v>
      </c>
      <c r="F14">
        <v>15.284442639834467</v>
      </c>
      <c r="G14">
        <v>18.990237133654688</v>
      </c>
      <c r="H14">
        <v>23.199107047689125</v>
      </c>
      <c r="I14">
        <v>16.441043434692304</v>
      </c>
      <c r="J14">
        <v>17.945604085918347</v>
      </c>
      <c r="K14">
        <v>10.033778228060115</v>
      </c>
      <c r="L14">
        <v>15.660858485377744</v>
      </c>
      <c r="M14">
        <v>12.524272627529015</v>
      </c>
      <c r="N14">
        <v>14.31769109420236</v>
      </c>
      <c r="O14">
        <v>28.830045736957373</v>
      </c>
      <c r="P14">
        <v>19.109808673576907</v>
      </c>
      <c r="Q14">
        <v>15.324616820648004</v>
      </c>
      <c r="R14">
        <v>10.321194652312158</v>
      </c>
      <c r="S14">
        <v>9.4940961974960771</v>
      </c>
      <c r="T14">
        <v>24.840207942394855</v>
      </c>
      <c r="U14">
        <v>31.52257580757032</v>
      </c>
    </row>
    <row r="15" spans="1:21" x14ac:dyDescent="0.25">
      <c r="A15" t="s">
        <v>13</v>
      </c>
      <c r="E15" s="7">
        <v>18.325207702570978</v>
      </c>
      <c r="F15">
        <v>16.123284640566666</v>
      </c>
      <c r="G15">
        <v>22.497636266235531</v>
      </c>
      <c r="H15">
        <v>20.089714992678623</v>
      </c>
      <c r="I15">
        <v>21.591642084656272</v>
      </c>
      <c r="J15">
        <v>18.19481795457591</v>
      </c>
      <c r="K15">
        <v>10.36113769023035</v>
      </c>
      <c r="L15">
        <v>13.648108073067775</v>
      </c>
      <c r="M15">
        <v>12.531334622409474</v>
      </c>
      <c r="N15">
        <v>22.338265734664461</v>
      </c>
      <c r="O15">
        <v>42.183902098611867</v>
      </c>
      <c r="P15">
        <v>22.226041900048884</v>
      </c>
      <c r="Q15">
        <v>20.213794909688417</v>
      </c>
      <c r="R15">
        <v>11.415021808845083</v>
      </c>
      <c r="S15">
        <v>6.8364250178460253</v>
      </c>
      <c r="T15">
        <v>17.62189242659511</v>
      </c>
      <c r="U15">
        <v>30.998249488929758</v>
      </c>
    </row>
    <row r="16" spans="1:21" x14ac:dyDescent="0.25">
      <c r="A16" t="s">
        <v>14</v>
      </c>
      <c r="E16" s="7">
        <v>14.965423658439647</v>
      </c>
      <c r="F16">
        <v>15.225890278896031</v>
      </c>
      <c r="G16">
        <v>19.998198917165993</v>
      </c>
      <c r="H16">
        <v>14.978499575362207</v>
      </c>
      <c r="I16">
        <v>13.61949525948711</v>
      </c>
      <c r="J16">
        <v>15.00079195410045</v>
      </c>
      <c r="K16">
        <v>9.835808292106023</v>
      </c>
      <c r="L16">
        <v>14.415562032241809</v>
      </c>
      <c r="M16">
        <v>12.01330962741747</v>
      </c>
      <c r="N16">
        <v>20.011657040795455</v>
      </c>
      <c r="O16">
        <v>40.138489591816239</v>
      </c>
      <c r="P16">
        <v>24.388762419550659</v>
      </c>
      <c r="Q16">
        <v>12.525166988829596</v>
      </c>
      <c r="R16">
        <v>4.632389258867903</v>
      </c>
      <c r="S16">
        <v>8.2273168462841113</v>
      </c>
      <c r="T16">
        <v>22.762786776449602</v>
      </c>
      <c r="U16">
        <v>31.59204893307043</v>
      </c>
    </row>
    <row r="17" spans="1:21" x14ac:dyDescent="0.25">
      <c r="A17" t="s">
        <v>15</v>
      </c>
      <c r="E17" s="7">
        <v>12.571363669237371</v>
      </c>
      <c r="F17">
        <v>16.242668253527654</v>
      </c>
      <c r="G17">
        <v>19.130270775212892</v>
      </c>
      <c r="H17">
        <v>25.264729969514676</v>
      </c>
      <c r="I17">
        <v>19.546695852199036</v>
      </c>
      <c r="J17">
        <v>22.461848257292843</v>
      </c>
      <c r="K17">
        <v>19.82656444677535</v>
      </c>
      <c r="L17">
        <v>18.414971899316754</v>
      </c>
      <c r="M17">
        <v>9.5675902985519201</v>
      </c>
      <c r="N17">
        <v>21.72287656666245</v>
      </c>
      <c r="O17">
        <v>45.421861712421673</v>
      </c>
      <c r="P17">
        <v>19.582186539896256</v>
      </c>
      <c r="Q17">
        <v>15.168617827591888</v>
      </c>
      <c r="R17">
        <v>11.083402088299749</v>
      </c>
      <c r="S17">
        <v>7.0373268948395946</v>
      </c>
      <c r="T17">
        <v>15.421803934590002</v>
      </c>
      <c r="U17">
        <v>20.348539746327845</v>
      </c>
    </row>
    <row r="18" spans="1:21" x14ac:dyDescent="0.25">
      <c r="A18" t="s">
        <v>16</v>
      </c>
      <c r="E18" s="7">
        <v>11.829720698275793</v>
      </c>
      <c r="F18">
        <v>13.036834894401949</v>
      </c>
      <c r="G18">
        <v>20.72835475680921</v>
      </c>
      <c r="H18">
        <v>13.056387316637512</v>
      </c>
      <c r="I18">
        <v>19.115211379926293</v>
      </c>
      <c r="J18">
        <v>19.310535619521232</v>
      </c>
      <c r="K18">
        <v>12.929935458382886</v>
      </c>
      <c r="L18">
        <v>17.178673511849567</v>
      </c>
      <c r="M18">
        <v>10.162395600222013</v>
      </c>
      <c r="N18">
        <v>23.942907155038526</v>
      </c>
      <c r="O18">
        <v>38.655299902654576</v>
      </c>
      <c r="P18">
        <v>18.770144345498309</v>
      </c>
      <c r="Q18">
        <v>9.7740195294698111</v>
      </c>
      <c r="R18">
        <v>7.144689647606441</v>
      </c>
      <c r="S18">
        <v>7.8932751026376877</v>
      </c>
      <c r="T18">
        <v>28.265365456478662</v>
      </c>
      <c r="U18">
        <v>25.150307511480946</v>
      </c>
    </row>
    <row r="19" spans="1:21" x14ac:dyDescent="0.25">
      <c r="A19" t="s">
        <v>17</v>
      </c>
      <c r="E19" s="7">
        <v>11.829720698961225</v>
      </c>
      <c r="F19">
        <v>13.036833737186853</v>
      </c>
      <c r="G19">
        <v>20.728355995945023</v>
      </c>
      <c r="H19">
        <v>15.728479676764493</v>
      </c>
      <c r="I19">
        <v>17.644601605609566</v>
      </c>
      <c r="J19">
        <v>18.372272292635273</v>
      </c>
      <c r="K19">
        <v>14.154099626325063</v>
      </c>
      <c r="L19">
        <v>11.755672616839192</v>
      </c>
      <c r="M19">
        <v>11.665967151243194</v>
      </c>
      <c r="N19">
        <v>19.301828320317838</v>
      </c>
      <c r="O19">
        <v>35.143572129421585</v>
      </c>
      <c r="P19">
        <v>20.554071102813083</v>
      </c>
      <c r="Q19">
        <v>13.443848986981195</v>
      </c>
      <c r="R19">
        <v>9.5364592237209251</v>
      </c>
      <c r="S19">
        <v>5.0863528306133645</v>
      </c>
      <c r="T19">
        <v>16.824716606177475</v>
      </c>
      <c r="U19">
        <v>26.783895480016312</v>
      </c>
    </row>
    <row r="20" spans="1:21" x14ac:dyDescent="0.25">
      <c r="A20" t="s">
        <v>18</v>
      </c>
      <c r="E20" s="7">
        <v>11.829720690795426</v>
      </c>
      <c r="F20">
        <v>13.036834953876664</v>
      </c>
      <c r="G20">
        <v>20.728354825446019</v>
      </c>
      <c r="H20">
        <v>19.736137295566493</v>
      </c>
      <c r="I20">
        <v>14.189694287549926</v>
      </c>
      <c r="J20">
        <v>14.403052708953695</v>
      </c>
      <c r="K20">
        <v>11.88753793898556</v>
      </c>
      <c r="L20">
        <v>14.242459258480594</v>
      </c>
      <c r="M20">
        <v>7.1170807528801845</v>
      </c>
      <c r="N20">
        <v>17.443857329338911</v>
      </c>
      <c r="O20">
        <v>47.755171022243985</v>
      </c>
      <c r="P20">
        <v>21.333852082810807</v>
      </c>
      <c r="Q20">
        <v>10.589657854227383</v>
      </c>
      <c r="R20">
        <v>8.4511156451949461</v>
      </c>
      <c r="S20">
        <v>8.7439909814192731</v>
      </c>
      <c r="T20">
        <v>18.571906652215418</v>
      </c>
      <c r="U20">
        <v>30.085987079600955</v>
      </c>
    </row>
    <row r="21" spans="1:21" x14ac:dyDescent="0.25">
      <c r="A21" t="s">
        <v>19</v>
      </c>
      <c r="E21" s="7">
        <v>12.702197657601261</v>
      </c>
      <c r="F21">
        <v>14.915537841087769</v>
      </c>
      <c r="G21">
        <v>21.070222425166435</v>
      </c>
      <c r="H21">
        <v>13.997437863547972</v>
      </c>
      <c r="I21">
        <v>12.024129424994044</v>
      </c>
      <c r="J21">
        <v>19.125776362923162</v>
      </c>
      <c r="K21">
        <v>5.1711388652057337</v>
      </c>
      <c r="L21">
        <v>6.7507040138383445</v>
      </c>
      <c r="M21">
        <v>9.8129280212078527</v>
      </c>
      <c r="N21">
        <v>18.836597776517138</v>
      </c>
      <c r="O21">
        <v>35.253824567169971</v>
      </c>
      <c r="P21">
        <v>22.608268353110589</v>
      </c>
      <c r="Q21">
        <v>12.070014772627502</v>
      </c>
      <c r="R21">
        <v>12.203384418190069</v>
      </c>
      <c r="S21">
        <v>9.8445285004570735</v>
      </c>
      <c r="T21">
        <v>16.179892957116678</v>
      </c>
      <c r="U21">
        <v>25.161457552655264</v>
      </c>
    </row>
    <row r="22" spans="1:21" x14ac:dyDescent="0.25">
      <c r="A22" t="s">
        <v>20</v>
      </c>
      <c r="E22" s="7">
        <v>18.15064239805271</v>
      </c>
      <c r="F22">
        <v>14.771796247907005</v>
      </c>
      <c r="G22">
        <v>21.165192818796413</v>
      </c>
      <c r="H22">
        <v>21.755476290849842</v>
      </c>
      <c r="I22">
        <v>17.240738852071203</v>
      </c>
      <c r="J22">
        <v>21.319084524731593</v>
      </c>
      <c r="K22">
        <v>16.416837281222669</v>
      </c>
      <c r="L22">
        <v>13.853080165291615</v>
      </c>
      <c r="M22">
        <v>6.1289871714446775</v>
      </c>
      <c r="N22">
        <v>26.516846871373261</v>
      </c>
      <c r="O22">
        <v>49.865100453417853</v>
      </c>
      <c r="P22">
        <v>25.365296951200975</v>
      </c>
      <c r="Q22">
        <v>8.5870877410520166</v>
      </c>
      <c r="R22">
        <v>2.7593225277305464</v>
      </c>
      <c r="S22">
        <v>2.9278882704323053</v>
      </c>
      <c r="T22">
        <v>16.720821181313255</v>
      </c>
      <c r="U22">
        <v>18.95568738251454</v>
      </c>
    </row>
    <row r="23" spans="1:21" x14ac:dyDescent="0.25">
      <c r="A23" t="s">
        <v>21</v>
      </c>
      <c r="E23" s="7">
        <v>13.735708459473713</v>
      </c>
      <c r="F23">
        <v>12.950546245654621</v>
      </c>
      <c r="G23">
        <v>19.263572699366065</v>
      </c>
      <c r="H23">
        <v>15.736021361743795</v>
      </c>
      <c r="I23">
        <v>13.186339738624326</v>
      </c>
      <c r="J23">
        <v>22.738366108161557</v>
      </c>
      <c r="K23">
        <v>12.856671283219328</v>
      </c>
      <c r="L23">
        <v>14.445839012667804</v>
      </c>
      <c r="M23">
        <v>12.368681915958419</v>
      </c>
      <c r="N23">
        <v>24.809911447682083</v>
      </c>
      <c r="O23">
        <v>40.142903809301629</v>
      </c>
      <c r="P23">
        <v>24.691183343814458</v>
      </c>
      <c r="Q23">
        <v>17.037188838044855</v>
      </c>
      <c r="R23">
        <v>11.802038322290869</v>
      </c>
      <c r="S23">
        <v>7.4448749313931017</v>
      </c>
      <c r="T23">
        <v>18.434255990046239</v>
      </c>
      <c r="U23">
        <v>23.599977697390443</v>
      </c>
    </row>
    <row r="24" spans="1:21" x14ac:dyDescent="0.25">
      <c r="A24" t="s">
        <v>22</v>
      </c>
      <c r="E24" s="7">
        <v>16.582537925955236</v>
      </c>
      <c r="F24">
        <v>14.814766386586101</v>
      </c>
      <c r="G24">
        <v>19.991500711494609</v>
      </c>
      <c r="H24">
        <v>15.180898139795929</v>
      </c>
      <c r="I24">
        <v>10.406817423839001</v>
      </c>
      <c r="J24">
        <v>18.657440651070559</v>
      </c>
      <c r="K24">
        <v>17.086962446671379</v>
      </c>
      <c r="L24">
        <v>13.102006444973838</v>
      </c>
      <c r="M24">
        <v>4.9601379799154159</v>
      </c>
      <c r="N24">
        <v>18.88249104581601</v>
      </c>
      <c r="O24">
        <v>52.104876284955026</v>
      </c>
      <c r="P24">
        <v>14.014459463052177</v>
      </c>
      <c r="Q24">
        <v>11.548925355369406</v>
      </c>
      <c r="R24">
        <v>11.443451649923247</v>
      </c>
      <c r="S24">
        <v>7.9652370391931129</v>
      </c>
      <c r="T24">
        <v>17.914547002959495</v>
      </c>
      <c r="U24">
        <v>23.858238434410367</v>
      </c>
    </row>
    <row r="25" spans="1:21" x14ac:dyDescent="0.25">
      <c r="A25" t="s">
        <v>23</v>
      </c>
      <c r="E25" s="7">
        <v>12.462750368903926</v>
      </c>
      <c r="F25">
        <v>14.183438857688444</v>
      </c>
      <c r="G25">
        <v>17.734474388991288</v>
      </c>
      <c r="H25">
        <v>21.707318230682858</v>
      </c>
      <c r="I25">
        <v>13.339412272183267</v>
      </c>
      <c r="J25">
        <v>14.951904372329821</v>
      </c>
      <c r="K25">
        <v>12.060319161550439</v>
      </c>
      <c r="L25">
        <v>11.405682438698619</v>
      </c>
      <c r="M25">
        <v>9.9356444080932249</v>
      </c>
      <c r="N25">
        <v>17.788990356809805</v>
      </c>
      <c r="O25">
        <v>29.850860681320455</v>
      </c>
      <c r="P25">
        <v>15.583571061332833</v>
      </c>
      <c r="Q25">
        <v>8.9654303144316856</v>
      </c>
      <c r="R25">
        <v>10.518258772678493</v>
      </c>
      <c r="S25">
        <v>9.6603767002658998</v>
      </c>
      <c r="T25">
        <v>18.13850533317077</v>
      </c>
      <c r="U25">
        <v>23.2181581014611</v>
      </c>
    </row>
    <row r="26" spans="1:21" x14ac:dyDescent="0.25">
      <c r="A26" t="s">
        <v>24</v>
      </c>
      <c r="E26" s="7">
        <v>11.487461142269666</v>
      </c>
      <c r="F26">
        <v>15.482524080978038</v>
      </c>
      <c r="G26">
        <v>19.036539218680886</v>
      </c>
      <c r="H26">
        <v>14.445630334973501</v>
      </c>
      <c r="I26">
        <v>8.3598988986942118</v>
      </c>
      <c r="J26">
        <v>28.943689311435861</v>
      </c>
      <c r="K26">
        <v>11.282536456078532</v>
      </c>
      <c r="L26">
        <v>15.718793947491804</v>
      </c>
      <c r="M26">
        <v>10.921436461944879</v>
      </c>
      <c r="N26">
        <v>22.730738853414081</v>
      </c>
      <c r="O26">
        <v>43.65362161463699</v>
      </c>
      <c r="P26">
        <v>21.979480324360551</v>
      </c>
      <c r="Q26">
        <v>19.981404528556325</v>
      </c>
      <c r="R26">
        <v>11.580402492509734</v>
      </c>
      <c r="S26">
        <v>11.214771345834734</v>
      </c>
      <c r="T26">
        <v>17.081592780556079</v>
      </c>
      <c r="U26">
        <v>25.313708090323289</v>
      </c>
    </row>
    <row r="27" spans="1:21" x14ac:dyDescent="0.25">
      <c r="A27" t="s">
        <v>25</v>
      </c>
      <c r="E27" s="7">
        <v>11.764055736879058</v>
      </c>
      <c r="F27">
        <v>14.331915631487078</v>
      </c>
      <c r="G27">
        <v>17.3753639126992</v>
      </c>
      <c r="H27">
        <v>12.964905387030967</v>
      </c>
      <c r="I27">
        <v>6.4218383523997602</v>
      </c>
      <c r="J27">
        <v>13.050287532307323</v>
      </c>
      <c r="K27">
        <v>7.0603298100364356</v>
      </c>
      <c r="L27">
        <v>10.609806399473428</v>
      </c>
      <c r="M27">
        <v>7.8596346003712085</v>
      </c>
      <c r="N27">
        <v>21.024653118281663</v>
      </c>
      <c r="O27">
        <v>44.578180922397252</v>
      </c>
      <c r="P27">
        <v>23.158713842774063</v>
      </c>
      <c r="Q27">
        <v>18.714780965112283</v>
      </c>
      <c r="R27">
        <v>13.905923534562163</v>
      </c>
      <c r="S27">
        <v>9.2698719823321625</v>
      </c>
      <c r="T27">
        <v>14.023813923897265</v>
      </c>
      <c r="U27">
        <v>25.344275189664316</v>
      </c>
    </row>
    <row r="28" spans="1:21" x14ac:dyDescent="0.25">
      <c r="A28" t="s">
        <v>26</v>
      </c>
      <c r="E28" s="7">
        <v>13.008367566389722</v>
      </c>
      <c r="F28">
        <v>12.680956478791771</v>
      </c>
      <c r="G28">
        <v>19.400777918206714</v>
      </c>
      <c r="H28">
        <v>10.502507454959826</v>
      </c>
      <c r="I28">
        <v>10.391939024546787</v>
      </c>
      <c r="J28">
        <v>8.2459113499898251</v>
      </c>
      <c r="K28">
        <v>8.578078432279824</v>
      </c>
      <c r="L28">
        <v>7.4154651747245168</v>
      </c>
      <c r="M28">
        <v>7.9790295083341505</v>
      </c>
      <c r="N28">
        <v>14.378924387869191</v>
      </c>
      <c r="O28">
        <v>22.42137889638191</v>
      </c>
      <c r="P28">
        <v>12.069557664324321</v>
      </c>
      <c r="Q28">
        <v>8.1778253280026689</v>
      </c>
      <c r="R28">
        <v>6.2432670178085488</v>
      </c>
      <c r="S28">
        <v>4.1995855187744127</v>
      </c>
      <c r="T28">
        <v>13.477376674476389</v>
      </c>
      <c r="U28">
        <v>19.072032618577438</v>
      </c>
    </row>
    <row r="29" spans="1:21" x14ac:dyDescent="0.25">
      <c r="A29" t="s">
        <v>27</v>
      </c>
      <c r="E29" s="7">
        <v>13.101883493679352</v>
      </c>
      <c r="F29">
        <v>14.197974811815286</v>
      </c>
      <c r="G29">
        <v>19.295008007011234</v>
      </c>
      <c r="H29">
        <v>16.799630120915253</v>
      </c>
      <c r="I29">
        <v>16.895230165188948</v>
      </c>
      <c r="J29">
        <v>16.866631827660001</v>
      </c>
      <c r="K29">
        <v>11.617524530014634</v>
      </c>
      <c r="L29">
        <v>18.385037350765955</v>
      </c>
      <c r="M29">
        <v>18.99541771481185</v>
      </c>
      <c r="N29">
        <v>25.859772532963802</v>
      </c>
      <c r="O29">
        <v>36.764130624261412</v>
      </c>
      <c r="P29">
        <v>21.65994254749242</v>
      </c>
      <c r="Q29">
        <v>13.104580419597099</v>
      </c>
      <c r="R29">
        <v>10.785285599471493</v>
      </c>
      <c r="S29">
        <v>14.023695716264669</v>
      </c>
      <c r="T29">
        <v>19.840617288468138</v>
      </c>
      <c r="U29">
        <v>25.849797055257511</v>
      </c>
    </row>
    <row r="30" spans="1:21" x14ac:dyDescent="0.25">
      <c r="A30" t="s">
        <v>28</v>
      </c>
      <c r="E30" s="7">
        <v>11.904675043353862</v>
      </c>
      <c r="F30">
        <v>14.853953553959329</v>
      </c>
      <c r="G30">
        <v>17.864911930184519</v>
      </c>
      <c r="H30">
        <v>10.516932615223908</v>
      </c>
      <c r="I30">
        <v>15.935879937483904</v>
      </c>
      <c r="J30">
        <v>31.736193681375426</v>
      </c>
      <c r="K30">
        <v>5.6439893721985186</v>
      </c>
      <c r="L30">
        <v>9.5913482732397739</v>
      </c>
      <c r="M30">
        <v>5.6510064292758955</v>
      </c>
      <c r="N30">
        <v>18.056399908815607</v>
      </c>
      <c r="O30">
        <v>47.27183191789257</v>
      </c>
      <c r="P30">
        <v>12.760243288856969</v>
      </c>
      <c r="Q30">
        <v>6.6039792675458813</v>
      </c>
      <c r="R30">
        <v>6.5664839512447486</v>
      </c>
      <c r="S30">
        <v>4.4486848865018089</v>
      </c>
      <c r="T30">
        <v>17.238992544484731</v>
      </c>
      <c r="U30">
        <v>16.518486224702116</v>
      </c>
    </row>
    <row r="31" spans="1:21" x14ac:dyDescent="0.25">
      <c r="A31" t="s">
        <v>29</v>
      </c>
      <c r="E31" s="7">
        <v>12.986094368938424</v>
      </c>
      <c r="F31">
        <v>15.447699862973025</v>
      </c>
      <c r="G31">
        <v>18.238225002460752</v>
      </c>
      <c r="H31">
        <v>14.527856685364625</v>
      </c>
      <c r="I31">
        <v>4.8302906173193207</v>
      </c>
      <c r="J31">
        <v>9.083323788025055</v>
      </c>
      <c r="K31">
        <v>6.97008659900537</v>
      </c>
      <c r="L31">
        <v>7.632153696060044</v>
      </c>
      <c r="M31">
        <v>10.33912650403434</v>
      </c>
      <c r="N31">
        <v>19.806425039704337</v>
      </c>
      <c r="O31">
        <v>33.360058919565517</v>
      </c>
      <c r="P31">
        <v>18.314937527646364</v>
      </c>
      <c r="Q31">
        <v>12.074019558078362</v>
      </c>
      <c r="R31">
        <v>5.999289310384242</v>
      </c>
      <c r="S31">
        <v>5.945714160080712</v>
      </c>
      <c r="T31">
        <v>18.11099182494435</v>
      </c>
      <c r="U31">
        <v>25.069432804568265</v>
      </c>
    </row>
    <row r="32" spans="1:21" x14ac:dyDescent="0.25">
      <c r="A32" t="s">
        <v>30</v>
      </c>
      <c r="E32" s="7">
        <v>12.022094740454278</v>
      </c>
      <c r="F32">
        <v>14.513142068606925</v>
      </c>
      <c r="G32">
        <v>16.525573875330977</v>
      </c>
      <c r="H32">
        <v>17.42769165814677</v>
      </c>
      <c r="I32">
        <v>19.446712173741275</v>
      </c>
      <c r="J32">
        <v>19.285770537897392</v>
      </c>
      <c r="K32">
        <v>12.277800490686559</v>
      </c>
      <c r="L32">
        <v>19.192936787432387</v>
      </c>
      <c r="M32">
        <v>14.923429716744565</v>
      </c>
      <c r="N32">
        <v>20.74600726664373</v>
      </c>
      <c r="O32">
        <v>49.026085362104368</v>
      </c>
      <c r="P32">
        <v>19.38556888938227</v>
      </c>
      <c r="Q32">
        <v>20.262671235074365</v>
      </c>
      <c r="R32">
        <v>14.226400739685886</v>
      </c>
      <c r="S32">
        <v>6.9664935720489325</v>
      </c>
      <c r="T32">
        <v>13.295546356696917</v>
      </c>
      <c r="U32">
        <v>27.12695696091609</v>
      </c>
    </row>
    <row r="33" spans="1:21" x14ac:dyDescent="0.25">
      <c r="A33" t="s">
        <v>31</v>
      </c>
      <c r="E33" s="7">
        <v>11.705653269033718</v>
      </c>
      <c r="F33">
        <v>13.177190179196273</v>
      </c>
      <c r="G33">
        <v>18.411822322316212</v>
      </c>
      <c r="H33">
        <v>12.326140559172273</v>
      </c>
      <c r="I33">
        <v>24.083184583539108</v>
      </c>
      <c r="J33">
        <v>22.206643688487929</v>
      </c>
      <c r="K33">
        <v>12.640545621919415</v>
      </c>
      <c r="L33">
        <v>14.714017797917236</v>
      </c>
      <c r="M33">
        <v>9.9723846984315401</v>
      </c>
      <c r="N33">
        <v>21.456925706806345</v>
      </c>
      <c r="O33">
        <v>39.214864125657812</v>
      </c>
      <c r="P33">
        <v>23.259207159265259</v>
      </c>
      <c r="Q33">
        <v>18.711256139621597</v>
      </c>
      <c r="R33">
        <v>10.492550039928645</v>
      </c>
      <c r="S33">
        <v>9.0964932496661532</v>
      </c>
      <c r="T33">
        <v>20.722928963793422</v>
      </c>
      <c r="U33">
        <v>22.440747519964788</v>
      </c>
    </row>
    <row r="34" spans="1:21" x14ac:dyDescent="0.25">
      <c r="A34" t="s">
        <v>36</v>
      </c>
    </row>
    <row r="37" spans="1:21" x14ac:dyDescent="0.25">
      <c r="A37" s="8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workbookViewId="0">
      <selection activeCell="A2" sqref="A2"/>
    </sheetView>
  </sheetViews>
  <sheetFormatPr defaultRowHeight="15" x14ac:dyDescent="0.25"/>
  <cols>
    <col min="1" max="1" width="44" style="3" customWidth="1"/>
    <col min="2" max="2" width="9.140625" style="3"/>
    <col min="3" max="3" width="12" style="3" bestFit="1" customWidth="1"/>
    <col min="4" max="10" width="9.140625" style="3"/>
    <col min="11" max="11" width="12" style="4" bestFit="1" customWidth="1"/>
    <col min="12" max="16" width="9.140625" style="3"/>
    <col min="17" max="17" width="9.140625" style="4"/>
    <col min="18" max="21" width="9.140625" style="3"/>
    <col min="22" max="38" width="9.140625" style="4"/>
    <col min="39" max="16384" width="9.140625" style="3"/>
  </cols>
  <sheetData>
    <row r="1" spans="1:38" s="2" customFormat="1" ht="44.25" customHeight="1" x14ac:dyDescent="0.25">
      <c r="A1" s="1" t="s">
        <v>138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39" customFormat="1" ht="23.25" customHeight="1" x14ac:dyDescent="0.25">
      <c r="A2" s="1" t="s">
        <v>138</v>
      </c>
      <c r="C2" s="39">
        <v>38750912.289967969</v>
      </c>
      <c r="D2" s="39">
        <v>49155925.029879384</v>
      </c>
      <c r="E2" s="39">
        <v>60855015.503830448</v>
      </c>
      <c r="F2" s="39">
        <v>84580551.714459822</v>
      </c>
      <c r="G2" s="39">
        <v>109338054.68567273</v>
      </c>
      <c r="H2" s="39">
        <v>129282632.06174432</v>
      </c>
      <c r="I2" s="39">
        <v>164451861.15546277</v>
      </c>
      <c r="J2" s="39">
        <v>205663207.56095508</v>
      </c>
      <c r="K2" s="39">
        <v>267182034.02040577</v>
      </c>
      <c r="L2" s="39">
        <v>337088354.56785393</v>
      </c>
      <c r="M2" s="39">
        <v>420509789.47278678</v>
      </c>
      <c r="N2" s="39">
        <v>478802140.76974398</v>
      </c>
      <c r="O2" s="39">
        <v>610205812.82576096</v>
      </c>
      <c r="P2" s="39">
        <v>835206750.54156995</v>
      </c>
      <c r="Q2" s="39">
        <v>1014587604.5881132</v>
      </c>
      <c r="R2" s="39">
        <v>1124304232.3785267</v>
      </c>
      <c r="S2" s="39">
        <v>1291718802.1418524</v>
      </c>
    </row>
    <row r="3" spans="1:38" x14ac:dyDescent="0.25">
      <c r="A3" s="4" t="s">
        <v>136</v>
      </c>
      <c r="B3" s="4"/>
      <c r="C3" s="4">
        <f>C2*C7</f>
        <v>38750912289967.969</v>
      </c>
      <c r="D3" s="39">
        <f t="shared" ref="D3:S3" si="0">D2*D7</f>
        <v>49155925029879.383</v>
      </c>
      <c r="E3" s="39">
        <f t="shared" si="0"/>
        <v>60855015503830.445</v>
      </c>
      <c r="F3" s="39">
        <f t="shared" si="0"/>
        <v>84580551714459.828</v>
      </c>
      <c r="G3" s="39">
        <f t="shared" si="0"/>
        <v>109338054685672.73</v>
      </c>
      <c r="H3" s="39">
        <f t="shared" si="0"/>
        <v>129282632061744.31</v>
      </c>
      <c r="I3" s="39">
        <f t="shared" si="0"/>
        <v>164451861155462.78</v>
      </c>
      <c r="J3" s="39">
        <f t="shared" si="0"/>
        <v>205663207560955.06</v>
      </c>
      <c r="K3" s="39">
        <f t="shared" si="0"/>
        <v>267182034020405.78</v>
      </c>
      <c r="L3" s="39">
        <f t="shared" si="0"/>
        <v>337088354567853.94</v>
      </c>
      <c r="M3" s="39">
        <f t="shared" si="0"/>
        <v>420509789472786.81</v>
      </c>
      <c r="N3" s="39">
        <f t="shared" si="0"/>
        <v>478802140769744</v>
      </c>
      <c r="O3" s="39">
        <f t="shared" si="0"/>
        <v>610205812825761</v>
      </c>
      <c r="P3" s="39">
        <f t="shared" si="0"/>
        <v>835206750541570</v>
      </c>
      <c r="Q3" s="39">
        <f t="shared" si="0"/>
        <v>1014587604588113.2</v>
      </c>
      <c r="R3" s="39">
        <f t="shared" si="0"/>
        <v>1124304232378526.7</v>
      </c>
      <c r="S3" s="39">
        <f t="shared" si="0"/>
        <v>1291718802141852.5</v>
      </c>
      <c r="T3" s="4"/>
      <c r="U3" s="4"/>
    </row>
    <row r="4" spans="1:38" x14ac:dyDescent="0.25">
      <c r="A4" s="4" t="s">
        <v>539</v>
      </c>
      <c r="B4" s="4"/>
      <c r="C4" s="4"/>
      <c r="D4" s="4">
        <f>D3/D9</f>
        <v>6176919455.8782835</v>
      </c>
      <c r="E4" s="38">
        <f t="shared" ref="E4:S4" si="1">E3/E9</f>
        <v>7347864707.0551128</v>
      </c>
      <c r="F4" s="38">
        <f t="shared" si="1"/>
        <v>9700717021.9589214</v>
      </c>
      <c r="G4" s="38">
        <f t="shared" si="1"/>
        <v>12117705273.819431</v>
      </c>
      <c r="H4" s="38">
        <f t="shared" si="1"/>
        <v>14060101366.149464</v>
      </c>
      <c r="I4" s="38">
        <f t="shared" si="1"/>
        <v>17711562860.03907</v>
      </c>
      <c r="J4" s="38">
        <f t="shared" si="1"/>
        <v>21481429659.594219</v>
      </c>
      <c r="K4" s="38">
        <f t="shared" si="1"/>
        <v>26933672784.315098</v>
      </c>
      <c r="L4" s="38">
        <f t="shared" si="1"/>
        <v>32603574288.408352</v>
      </c>
      <c r="M4" s="38">
        <f t="shared" si="1"/>
        <v>38360681396.897171</v>
      </c>
      <c r="N4" s="38">
        <f t="shared" si="1"/>
        <v>39054008219.391846</v>
      </c>
      <c r="O4" s="38">
        <f t="shared" si="1"/>
        <v>28711514272.138569</v>
      </c>
      <c r="P4" s="38">
        <f t="shared" si="1"/>
        <v>31506535536.669434</v>
      </c>
      <c r="Q4" s="38">
        <f t="shared" si="1"/>
        <v>34299783792.701599</v>
      </c>
      <c r="R4" s="38">
        <f t="shared" si="1"/>
        <v>35818415125.634033</v>
      </c>
      <c r="S4" s="38">
        <f t="shared" si="1"/>
        <v>37754100723.149956</v>
      </c>
      <c r="T4" s="4"/>
      <c r="U4" s="4"/>
    </row>
    <row r="5" spans="1:38" x14ac:dyDescent="0.25">
      <c r="A5" s="3" t="s">
        <v>134</v>
      </c>
      <c r="B5" s="4"/>
      <c r="C5" s="4">
        <f>C3/C10</f>
        <v>4889705020.8161478</v>
      </c>
      <c r="D5" s="4">
        <f>D3/D10</f>
        <v>6151410966.0717535</v>
      </c>
      <c r="E5" s="38">
        <f t="shared" ref="E5:S5" si="2">E3/E10</f>
        <v>7311668329.1878462</v>
      </c>
      <c r="F5" s="38">
        <f t="shared" si="2"/>
        <v>9669664080.7659569</v>
      </c>
      <c r="G5" s="38">
        <f t="shared" si="2"/>
        <v>12092242278.884399</v>
      </c>
      <c r="H5" s="38">
        <f t="shared" si="2"/>
        <v>14012858450.221582</v>
      </c>
      <c r="I5" s="38">
        <f t="shared" si="2"/>
        <v>17575276387.246208</v>
      </c>
      <c r="J5" s="38">
        <f t="shared" si="2"/>
        <v>21274770617.663708</v>
      </c>
      <c r="K5" s="38">
        <f t="shared" si="2"/>
        <v>26774429704.419861</v>
      </c>
      <c r="L5" s="38">
        <f t="shared" si="2"/>
        <v>31797788375.422501</v>
      </c>
      <c r="M5" s="38">
        <f t="shared" si="2"/>
        <v>30992761606.190067</v>
      </c>
      <c r="N5" s="38">
        <f t="shared" si="2"/>
        <v>18373772622.500633</v>
      </c>
      <c r="O5" s="38">
        <f t="shared" si="2"/>
        <v>19165357354.99736</v>
      </c>
      <c r="P5" s="38">
        <f t="shared" si="2"/>
        <v>25462844137.116856</v>
      </c>
      <c r="Q5" s="38">
        <f t="shared" si="2"/>
        <v>29407483974.03302</v>
      </c>
      <c r="R5" s="38">
        <f t="shared" si="2"/>
        <v>30853573885.250458</v>
      </c>
      <c r="S5" s="38">
        <f t="shared" si="2"/>
        <v>31931347542.626072</v>
      </c>
      <c r="T5" s="4"/>
      <c r="U5" s="4"/>
    </row>
    <row r="6" spans="1:38" x14ac:dyDescent="0.25">
      <c r="A6" s="3" t="s">
        <v>135</v>
      </c>
      <c r="B6" s="4"/>
      <c r="C6" s="4">
        <f>C3/C11</f>
        <v>4889705020.8161478</v>
      </c>
      <c r="D6" s="4">
        <f>D3/D11</f>
        <v>6151410966.0717535</v>
      </c>
      <c r="E6" s="38">
        <f t="shared" ref="E6:S6" si="3">E3/E11</f>
        <v>7311668329.1878462</v>
      </c>
      <c r="F6" s="38">
        <f t="shared" si="3"/>
        <v>9669664080.7659569</v>
      </c>
      <c r="G6" s="38">
        <f t="shared" si="3"/>
        <v>12092242278.884399</v>
      </c>
      <c r="H6" s="38">
        <f t="shared" si="3"/>
        <v>14012858450.221582</v>
      </c>
      <c r="I6" s="38">
        <f t="shared" si="3"/>
        <v>17575276387.246208</v>
      </c>
      <c r="J6" s="38">
        <f t="shared" si="3"/>
        <v>21274770617.663708</v>
      </c>
      <c r="K6" s="38">
        <f t="shared" si="3"/>
        <v>26774429704.419861</v>
      </c>
      <c r="L6" s="38">
        <f t="shared" si="3"/>
        <v>31797788375.422501</v>
      </c>
      <c r="M6" s="38">
        <f t="shared" si="3"/>
        <v>30992761606.190067</v>
      </c>
      <c r="N6" s="38">
        <f t="shared" si="3"/>
        <v>18373772622.500633</v>
      </c>
      <c r="O6" s="38">
        <f t="shared" si="3"/>
        <v>19165357354.99736</v>
      </c>
      <c r="P6" s="38">
        <f t="shared" si="3"/>
        <v>25462844137.116856</v>
      </c>
      <c r="Q6" s="38">
        <f t="shared" si="3"/>
        <v>29407483974.03302</v>
      </c>
      <c r="R6" s="38">
        <f t="shared" si="3"/>
        <v>30853573885.250458</v>
      </c>
      <c r="S6" s="38">
        <f t="shared" si="3"/>
        <v>31931347542.626072</v>
      </c>
      <c r="T6" s="4"/>
      <c r="U6" s="4"/>
    </row>
    <row r="7" spans="1:38" x14ac:dyDescent="0.25">
      <c r="B7" s="4"/>
      <c r="C7" s="4">
        <v>1000000</v>
      </c>
      <c r="D7" s="39">
        <v>1000000</v>
      </c>
      <c r="E7" s="39">
        <v>1000000</v>
      </c>
      <c r="F7" s="39">
        <v>1000000</v>
      </c>
      <c r="G7" s="39">
        <v>1000000</v>
      </c>
      <c r="H7" s="39">
        <v>1000000</v>
      </c>
      <c r="I7" s="39">
        <v>1000000</v>
      </c>
      <c r="J7" s="39">
        <v>1000000</v>
      </c>
      <c r="K7" s="39">
        <v>1000000</v>
      </c>
      <c r="L7" s="39">
        <v>1000000</v>
      </c>
      <c r="M7" s="39">
        <v>1000000</v>
      </c>
      <c r="N7" s="39">
        <v>1000000</v>
      </c>
      <c r="O7" s="39">
        <v>1000000</v>
      </c>
      <c r="P7" s="39">
        <v>1000000</v>
      </c>
      <c r="Q7" s="39">
        <v>1000000</v>
      </c>
      <c r="R7" s="39">
        <v>1000000</v>
      </c>
      <c r="S7" s="39">
        <v>1000000</v>
      </c>
      <c r="T7" s="4"/>
      <c r="U7" s="4"/>
    </row>
    <row r="8" spans="1:38" x14ac:dyDescent="0.25">
      <c r="A8" s="4"/>
      <c r="B8" s="4"/>
      <c r="C8" s="4"/>
      <c r="D8" s="4"/>
      <c r="E8" s="4"/>
      <c r="F8" s="4"/>
      <c r="G8" s="4"/>
      <c r="H8" s="4"/>
      <c r="I8" s="4"/>
      <c r="J8" s="4"/>
      <c r="L8" s="4"/>
      <c r="M8" s="4"/>
      <c r="N8" s="4"/>
      <c r="O8" s="4"/>
      <c r="P8" s="4"/>
      <c r="Q8" s="3"/>
      <c r="R8" s="4"/>
      <c r="S8" s="4"/>
      <c r="T8" s="4"/>
      <c r="U8" s="4"/>
    </row>
    <row r="9" spans="1:38" x14ac:dyDescent="0.25">
      <c r="A9" s="4" t="s">
        <v>540</v>
      </c>
      <c r="B9" s="38"/>
      <c r="C9" s="38"/>
      <c r="D9" s="38">
        <v>7958</v>
      </c>
      <c r="E9" s="38">
        <v>8282</v>
      </c>
      <c r="F9" s="38">
        <v>8719</v>
      </c>
      <c r="G9" s="38">
        <v>9023</v>
      </c>
      <c r="H9" s="38">
        <v>9195</v>
      </c>
      <c r="I9" s="38">
        <v>9285</v>
      </c>
      <c r="J9" s="38">
        <v>9574</v>
      </c>
      <c r="K9" s="38">
        <v>9920</v>
      </c>
      <c r="L9" s="38">
        <v>10339</v>
      </c>
      <c r="M9" s="38">
        <v>10962</v>
      </c>
      <c r="N9" s="38">
        <v>12260</v>
      </c>
      <c r="O9" s="38">
        <v>21253</v>
      </c>
      <c r="P9" s="38">
        <v>26509</v>
      </c>
      <c r="Q9" s="3">
        <v>29580</v>
      </c>
      <c r="R9" s="38">
        <v>31389</v>
      </c>
      <c r="S9" s="38">
        <v>34214</v>
      </c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</row>
    <row r="10" spans="1:38" x14ac:dyDescent="0.25">
      <c r="A10" s="4" t="s">
        <v>132</v>
      </c>
      <c r="B10" s="38"/>
      <c r="C10" s="38">
        <v>7925</v>
      </c>
      <c r="D10" s="38">
        <v>7991</v>
      </c>
      <c r="E10" s="38">
        <v>8323</v>
      </c>
      <c r="F10" s="38">
        <v>8747</v>
      </c>
      <c r="G10" s="38">
        <v>9042</v>
      </c>
      <c r="H10" s="38">
        <v>9226</v>
      </c>
      <c r="I10" s="38">
        <v>9357</v>
      </c>
      <c r="J10" s="38">
        <v>9667</v>
      </c>
      <c r="K10" s="38">
        <v>9979</v>
      </c>
      <c r="L10" s="38">
        <v>10601</v>
      </c>
      <c r="M10" s="38">
        <v>13568</v>
      </c>
      <c r="N10" s="38">
        <v>26059</v>
      </c>
      <c r="O10" s="38">
        <v>31839</v>
      </c>
      <c r="P10" s="38">
        <v>32801</v>
      </c>
      <c r="Q10" s="3">
        <v>34501</v>
      </c>
      <c r="R10" s="38">
        <v>36440</v>
      </c>
      <c r="S10" s="38">
        <v>40453</v>
      </c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</row>
    <row r="11" spans="1:38" x14ac:dyDescent="0.25">
      <c r="A11" s="4" t="s">
        <v>133</v>
      </c>
      <c r="B11" s="38"/>
      <c r="C11" s="38">
        <v>7925</v>
      </c>
      <c r="D11" s="38">
        <v>7991</v>
      </c>
      <c r="E11" s="38">
        <v>8323</v>
      </c>
      <c r="F11" s="38">
        <v>8747</v>
      </c>
      <c r="G11" s="38">
        <v>9042</v>
      </c>
      <c r="H11" s="38">
        <v>9226</v>
      </c>
      <c r="I11" s="38">
        <v>9357</v>
      </c>
      <c r="J11" s="38">
        <v>9667</v>
      </c>
      <c r="K11" s="38">
        <v>9979</v>
      </c>
      <c r="L11" s="38">
        <v>10601</v>
      </c>
      <c r="M11" s="38">
        <v>13568</v>
      </c>
      <c r="N11" s="38">
        <v>26059</v>
      </c>
      <c r="O11" s="38">
        <v>31839</v>
      </c>
      <c r="P11" s="38">
        <v>32801</v>
      </c>
      <c r="Q11" s="3">
        <v>34501</v>
      </c>
      <c r="R11" s="38">
        <v>36440</v>
      </c>
      <c r="S11" s="38">
        <v>40453</v>
      </c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 x14ac:dyDescent="0.25">
      <c r="A12" s="38"/>
      <c r="B12" s="38"/>
      <c r="C12" s="38"/>
      <c r="K12" s="3"/>
      <c r="Q12" s="3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1:38" x14ac:dyDescent="0.25">
      <c r="A13" s="41" t="s">
        <v>485</v>
      </c>
      <c r="B13" s="4"/>
      <c r="C13" s="4"/>
      <c r="D13" s="4"/>
      <c r="E13" s="4"/>
      <c r="F13" s="4"/>
      <c r="G13" s="4"/>
      <c r="H13" s="4"/>
      <c r="I13" s="4"/>
      <c r="J13" s="4"/>
      <c r="L13" s="4"/>
      <c r="M13" s="4"/>
      <c r="N13" s="4"/>
      <c r="O13" s="4"/>
      <c r="P13" s="4"/>
      <c r="Q13" s="3"/>
      <c r="R13" s="4"/>
      <c r="S13" s="4"/>
      <c r="T13" s="4"/>
      <c r="U13" s="4"/>
    </row>
    <row r="14" spans="1:3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L14" s="4"/>
      <c r="M14" s="4"/>
      <c r="N14" s="4"/>
      <c r="O14" s="4"/>
      <c r="P14" s="4"/>
      <c r="Q14" s="3"/>
      <c r="R14" s="4"/>
      <c r="S14" s="4"/>
      <c r="T14" s="4"/>
      <c r="U14" s="4"/>
    </row>
    <row r="15" spans="1:3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3"/>
      <c r="R15" s="4"/>
      <c r="S15" s="4"/>
      <c r="T15" s="4"/>
      <c r="U15" s="4"/>
    </row>
    <row r="16" spans="1:3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  <c r="M16" s="4"/>
      <c r="N16" s="4"/>
      <c r="O16" s="4"/>
      <c r="P16" s="4"/>
      <c r="Q16" s="3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L17" s="4"/>
      <c r="M17" s="4"/>
      <c r="N17" s="4"/>
      <c r="O17" s="4"/>
      <c r="P17" s="4"/>
      <c r="Q17" s="3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L18" s="4"/>
      <c r="M18" s="4"/>
      <c r="N18" s="4"/>
      <c r="O18" s="4"/>
      <c r="P18" s="4"/>
      <c r="Q18" s="3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3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3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3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3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3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3"/>
      <c r="R24" s="4"/>
      <c r="S24" s="4"/>
      <c r="T24" s="4"/>
      <c r="U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3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3"/>
      <c r="R26" s="4"/>
      <c r="S26" s="4"/>
      <c r="T26" s="4"/>
      <c r="U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3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3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3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3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3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R32" s="4"/>
      <c r="S32" s="4"/>
      <c r="T32" s="4"/>
      <c r="U32" s="4"/>
    </row>
    <row r="33" spans="1:19" x14ac:dyDescent="0.25">
      <c r="R33" s="4"/>
      <c r="S33" s="4"/>
    </row>
    <row r="34" spans="1:19" ht="15" customHeight="1" x14ac:dyDescent="0.25">
      <c r="A34" s="6" t="s">
        <v>40</v>
      </c>
      <c r="R34" s="4"/>
      <c r="S34" s="4"/>
    </row>
    <row r="35" spans="1:19" x14ac:dyDescent="0.25">
      <c r="A35" s="6"/>
    </row>
    <row r="36" spans="1:19" x14ac:dyDescent="0.25">
      <c r="A36" s="6"/>
      <c r="F36" s="4"/>
      <c r="G36" s="4"/>
      <c r="H36" s="4"/>
      <c r="I36" s="4"/>
      <c r="J36" s="4"/>
      <c r="L36" s="4"/>
      <c r="M36" s="4"/>
    </row>
    <row r="37" spans="1:19" ht="15" customHeight="1" x14ac:dyDescent="0.25">
      <c r="A37" s="6"/>
      <c r="F37" s="4"/>
      <c r="G37" s="9" t="s">
        <v>41</v>
      </c>
      <c r="H37" s="9"/>
      <c r="I37" s="9"/>
      <c r="J37" s="9"/>
      <c r="K37" s="9"/>
      <c r="L37" s="4"/>
      <c r="M37" s="4"/>
    </row>
    <row r="38" spans="1:19" x14ac:dyDescent="0.25">
      <c r="A38" s="6"/>
      <c r="F38" s="4"/>
      <c r="G38" s="9"/>
      <c r="H38" s="9"/>
      <c r="I38" s="9"/>
      <c r="J38" s="9"/>
      <c r="K38" s="9"/>
      <c r="L38" s="4"/>
      <c r="M38" s="4"/>
    </row>
    <row r="39" spans="1:19" x14ac:dyDescent="0.25">
      <c r="F39" s="4"/>
      <c r="G39" s="9"/>
      <c r="H39" s="9"/>
      <c r="I39" s="9"/>
      <c r="J39" s="9"/>
      <c r="K39" s="9"/>
      <c r="L39" s="4"/>
      <c r="M39" s="4"/>
    </row>
    <row r="40" spans="1:19" x14ac:dyDescent="0.25">
      <c r="F40" s="4"/>
      <c r="G40" s="9"/>
      <c r="H40" s="9"/>
      <c r="I40" s="9"/>
      <c r="J40" s="9"/>
      <c r="K40" s="9"/>
      <c r="L40" s="4"/>
      <c r="M40" s="4"/>
    </row>
    <row r="41" spans="1:19" x14ac:dyDescent="0.25">
      <c r="F41" s="4"/>
      <c r="G41" s="9"/>
      <c r="H41" s="9"/>
      <c r="I41" s="9"/>
      <c r="J41" s="9"/>
      <c r="K41" s="9"/>
      <c r="L41" s="4"/>
      <c r="M4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A3" sqref="A3"/>
    </sheetView>
  </sheetViews>
  <sheetFormatPr defaultRowHeight="15" x14ac:dyDescent="0.25"/>
  <cols>
    <col min="1" max="1" width="58.85546875" bestFit="1" customWidth="1"/>
  </cols>
  <sheetData>
    <row r="1" spans="1:21" ht="51.75" customHeight="1" x14ac:dyDescent="0.25">
      <c r="A1" s="1" t="s">
        <v>542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46" t="s">
        <v>541</v>
      </c>
      <c r="B2">
        <v>7.6738700000000007E-2</v>
      </c>
      <c r="C2">
        <v>7.9297599999999996E-2</v>
      </c>
      <c r="D2">
        <v>7.5877399999999998E-2</v>
      </c>
      <c r="E2">
        <v>6.7941500000000002E-2</v>
      </c>
      <c r="F2">
        <v>7.3636999999999994E-2</v>
      </c>
      <c r="G2">
        <v>7.6590000000000005E-2</v>
      </c>
      <c r="H2">
        <v>8.0550800000000006E-2</v>
      </c>
      <c r="I2">
        <v>8.3038299999999995E-2</v>
      </c>
      <c r="J2">
        <v>9.3010200000000001E-2</v>
      </c>
      <c r="K2">
        <v>0.1038674</v>
      </c>
      <c r="L2">
        <v>0.10886369999999999</v>
      </c>
      <c r="M2">
        <v>5.9464700000000002E-2</v>
      </c>
      <c r="N2">
        <v>6.00802E-2</v>
      </c>
      <c r="O2">
        <v>6.4489599999999994E-2</v>
      </c>
      <c r="P2">
        <v>6.4813700000000002E-2</v>
      </c>
      <c r="Q2">
        <v>6.7558300000000002E-2</v>
      </c>
      <c r="R2">
        <v>6.6811899999999994E-2</v>
      </c>
      <c r="S2">
        <v>7.0768600000000001E-2</v>
      </c>
      <c r="T2">
        <v>7.5707300000000005E-2</v>
      </c>
      <c r="U2">
        <v>7.01267E-2</v>
      </c>
    </row>
    <row r="3" spans="1:21" ht="30" x14ac:dyDescent="0.25">
      <c r="A3" s="1" t="s">
        <v>542</v>
      </c>
      <c r="B3">
        <f>100*B2</f>
        <v>7.6738700000000009</v>
      </c>
      <c r="C3">
        <v>7.9297599999999999</v>
      </c>
      <c r="D3">
        <v>7.5877400000000002</v>
      </c>
      <c r="E3">
        <v>6.7941500000000001</v>
      </c>
      <c r="F3">
        <v>7.3636999999999997</v>
      </c>
      <c r="G3">
        <v>7.6590000000000007</v>
      </c>
      <c r="H3">
        <v>8.0550800000000002</v>
      </c>
      <c r="I3">
        <v>8.3038299999999996</v>
      </c>
      <c r="J3">
        <v>9.3010199999999994</v>
      </c>
      <c r="K3">
        <v>10.38674</v>
      </c>
      <c r="L3">
        <v>10.886369999999999</v>
      </c>
      <c r="M3">
        <v>5.9464700000000006</v>
      </c>
      <c r="N3">
        <v>6.0080200000000001</v>
      </c>
      <c r="O3">
        <v>6.4489599999999996</v>
      </c>
      <c r="P3">
        <v>6.4813700000000001</v>
      </c>
      <c r="Q3">
        <v>6.7558300000000004</v>
      </c>
      <c r="R3">
        <v>6.6811899999999991</v>
      </c>
      <c r="S3">
        <v>7.0768599999999999</v>
      </c>
      <c r="T3">
        <v>7.5707300000000002</v>
      </c>
      <c r="U3">
        <v>7.01267</v>
      </c>
    </row>
    <row r="5" spans="1:21" ht="30" x14ac:dyDescent="0.25">
      <c r="A5" s="41" t="s">
        <v>485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workbookViewId="0">
      <selection activeCell="A18" sqref="A18"/>
    </sheetView>
  </sheetViews>
  <sheetFormatPr defaultRowHeight="15" x14ac:dyDescent="0.25"/>
  <cols>
    <col min="1" max="1" width="27.7109375" style="3" customWidth="1"/>
    <col min="2" max="2" width="9.140625" style="3"/>
    <col min="3" max="3" width="12" style="3" bestFit="1" customWidth="1"/>
    <col min="4" max="10" width="9.140625" style="3"/>
    <col min="11" max="11" width="12" style="39" bestFit="1" customWidth="1"/>
    <col min="12" max="16" width="9.140625" style="3"/>
    <col min="17" max="17" width="9.140625" style="39"/>
    <col min="18" max="21" width="9.140625" style="3"/>
    <col min="22" max="38" width="9.140625" style="39"/>
    <col min="39" max="16384" width="9.140625" style="3"/>
  </cols>
  <sheetData>
    <row r="1" spans="1:38" s="2" customFormat="1" ht="44.25" customHeight="1" x14ac:dyDescent="0.25">
      <c r="A1" s="1" t="s">
        <v>118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x14ac:dyDescent="0.25">
      <c r="A2" s="3" t="s">
        <v>118</v>
      </c>
      <c r="B2" s="39"/>
      <c r="C2" s="46">
        <v>0.59249027281339217</v>
      </c>
      <c r="D2" s="46">
        <v>0.547459741312603</v>
      </c>
      <c r="E2" s="46">
        <v>0.5086969524085625</v>
      </c>
      <c r="F2" s="46">
        <v>0.56559644523756181</v>
      </c>
      <c r="G2" s="46">
        <v>0.5609494364892843</v>
      </c>
      <c r="H2" s="46">
        <v>0.51687989915911137</v>
      </c>
      <c r="I2" s="46">
        <v>0.53214857849867281</v>
      </c>
      <c r="J2" s="46">
        <v>0.5547851108997256</v>
      </c>
      <c r="K2" s="46">
        <v>0.56027606994036838</v>
      </c>
      <c r="L2" s="46">
        <v>0.59397221970007197</v>
      </c>
      <c r="M2" s="46">
        <v>0.57521534544105279</v>
      </c>
      <c r="N2" s="46">
        <v>0.55489382076919802</v>
      </c>
      <c r="O2" s="46">
        <v>0.47856055506443895</v>
      </c>
      <c r="P2" s="46">
        <v>0.40109435000342281</v>
      </c>
      <c r="Q2" s="46">
        <v>0.38950871047545793</v>
      </c>
      <c r="R2" s="46">
        <v>0.36553175456735659</v>
      </c>
      <c r="S2" s="46">
        <v>0.32803452368998082</v>
      </c>
      <c r="T2" s="39"/>
      <c r="U2" s="39"/>
    </row>
    <row r="3" spans="1:38" x14ac:dyDescent="0.25">
      <c r="A3" s="39" t="s">
        <v>139</v>
      </c>
      <c r="B3" s="39"/>
      <c r="C3" s="46">
        <v>59.249027281339217</v>
      </c>
      <c r="D3" s="46">
        <v>54.745974131260297</v>
      </c>
      <c r="E3" s="46">
        <v>50.869695240856252</v>
      </c>
      <c r="F3" s="46">
        <v>56.559644523756184</v>
      </c>
      <c r="G3" s="46">
        <v>56.094943648928428</v>
      </c>
      <c r="H3" s="46">
        <v>51.687989915911139</v>
      </c>
      <c r="I3" s="46">
        <v>53.214857849867279</v>
      </c>
      <c r="J3" s="46">
        <v>55.478511089972557</v>
      </c>
      <c r="K3" s="46">
        <v>56.027606994036837</v>
      </c>
      <c r="L3" s="46">
        <v>59.397221970007195</v>
      </c>
      <c r="M3" s="46">
        <v>57.521534544105279</v>
      </c>
      <c r="N3" s="46">
        <v>55.489382076919803</v>
      </c>
      <c r="O3" s="46">
        <v>47.856055506443894</v>
      </c>
      <c r="P3" s="46">
        <v>40.10943500034228</v>
      </c>
      <c r="Q3" s="46">
        <v>38.950871047545796</v>
      </c>
      <c r="R3" s="46">
        <v>36.553175456735659</v>
      </c>
      <c r="S3" s="46">
        <v>32.80345236899808</v>
      </c>
      <c r="T3" s="39"/>
      <c r="U3" s="39"/>
    </row>
    <row r="4" spans="1:38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L4" s="39"/>
      <c r="M4" s="39"/>
      <c r="N4" s="39"/>
      <c r="O4" s="39"/>
      <c r="P4" s="39"/>
      <c r="Q4" s="3"/>
      <c r="R4" s="39"/>
      <c r="S4" s="39"/>
      <c r="T4" s="39"/>
      <c r="U4" s="39"/>
    </row>
    <row r="5" spans="1:38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L5" s="39"/>
      <c r="M5" s="39"/>
      <c r="N5" s="39"/>
      <c r="O5" s="39"/>
      <c r="P5" s="39"/>
      <c r="Q5" s="3"/>
      <c r="R5" s="39"/>
      <c r="S5" s="39"/>
      <c r="T5" s="39"/>
      <c r="U5" s="39"/>
    </row>
    <row r="6" spans="1:38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L6" s="39"/>
      <c r="M6" s="39"/>
      <c r="N6" s="39"/>
      <c r="O6" s="39"/>
      <c r="P6" s="39"/>
      <c r="Q6" s="3"/>
      <c r="R6" s="39"/>
      <c r="S6" s="39"/>
      <c r="T6" s="39"/>
      <c r="U6" s="39"/>
    </row>
    <row r="7" spans="1:38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L7" s="39"/>
      <c r="M7" s="39"/>
      <c r="N7" s="39"/>
      <c r="O7" s="39"/>
      <c r="P7" s="39"/>
      <c r="Q7" s="3"/>
      <c r="R7" s="39"/>
      <c r="S7" s="39"/>
      <c r="T7" s="39"/>
      <c r="U7" s="39"/>
    </row>
    <row r="8" spans="1:38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L8" s="39"/>
      <c r="M8" s="39"/>
      <c r="N8" s="39"/>
      <c r="O8" s="39"/>
      <c r="P8" s="39"/>
      <c r="Q8" s="3"/>
      <c r="R8" s="39"/>
      <c r="S8" s="39"/>
      <c r="T8" s="39"/>
      <c r="U8" s="39"/>
    </row>
    <row r="9" spans="1:38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L9" s="39"/>
      <c r="M9" s="39"/>
      <c r="N9" s="39"/>
      <c r="O9" s="39"/>
      <c r="P9" s="39"/>
      <c r="Q9" s="3"/>
      <c r="R9" s="39"/>
      <c r="S9" s="39"/>
      <c r="T9" s="39"/>
      <c r="U9" s="39"/>
    </row>
    <row r="10" spans="1:38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L10" s="39"/>
      <c r="M10" s="39"/>
      <c r="N10" s="39"/>
      <c r="O10" s="39"/>
      <c r="P10" s="39"/>
      <c r="Q10" s="3"/>
      <c r="R10" s="39"/>
      <c r="S10" s="39"/>
      <c r="T10" s="39"/>
      <c r="U10" s="39"/>
    </row>
    <row r="11" spans="1:38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L11" s="39"/>
      <c r="M11" s="39"/>
      <c r="N11" s="39"/>
      <c r="O11" s="39"/>
      <c r="P11" s="39"/>
      <c r="Q11" s="3"/>
      <c r="R11" s="39"/>
      <c r="S11" s="39"/>
      <c r="T11" s="39"/>
      <c r="U11" s="39"/>
    </row>
    <row r="12" spans="1:38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L12" s="39"/>
      <c r="M12" s="39"/>
      <c r="N12" s="39"/>
      <c r="O12" s="39"/>
      <c r="P12" s="39"/>
      <c r="Q12" s="3"/>
      <c r="R12" s="39"/>
      <c r="S12" s="39"/>
      <c r="T12" s="39"/>
      <c r="U12" s="39"/>
    </row>
    <row r="13" spans="1:38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L13" s="39"/>
      <c r="M13" s="39"/>
      <c r="N13" s="39"/>
      <c r="O13" s="39"/>
      <c r="P13" s="39"/>
      <c r="Q13" s="3"/>
      <c r="R13" s="39"/>
      <c r="S13" s="39"/>
      <c r="T13" s="39"/>
      <c r="U13" s="39"/>
    </row>
    <row r="14" spans="1:38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L14" s="39"/>
      <c r="M14" s="39"/>
      <c r="N14" s="39"/>
      <c r="O14" s="39"/>
      <c r="P14" s="39"/>
      <c r="Q14" s="3"/>
      <c r="R14" s="39"/>
      <c r="S14" s="39"/>
      <c r="T14" s="39"/>
      <c r="U14" s="39"/>
    </row>
    <row r="15" spans="1:38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L15" s="39"/>
      <c r="M15" s="39"/>
      <c r="N15" s="39"/>
      <c r="O15" s="39"/>
      <c r="P15" s="39"/>
      <c r="Q15" s="3"/>
      <c r="R15" s="39"/>
      <c r="S15" s="39"/>
      <c r="T15" s="39"/>
      <c r="U15" s="39"/>
    </row>
    <row r="16" spans="1:38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L16" s="39"/>
      <c r="M16" s="39"/>
      <c r="N16" s="39"/>
      <c r="O16" s="39"/>
      <c r="P16" s="39"/>
      <c r="Q16" s="3"/>
      <c r="R16" s="39"/>
      <c r="S16" s="39"/>
      <c r="T16" s="39"/>
      <c r="U16" s="39"/>
    </row>
    <row r="17" spans="1:2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L17" s="39"/>
      <c r="M17" s="39"/>
      <c r="N17" s="39"/>
      <c r="O17" s="39"/>
      <c r="P17" s="39"/>
      <c r="Q17" s="3"/>
      <c r="R17" s="39"/>
      <c r="S17" s="39"/>
      <c r="T17" s="39"/>
      <c r="U17" s="39"/>
    </row>
    <row r="18" spans="1:2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"/>
      <c r="R18" s="39"/>
      <c r="S18" s="39"/>
      <c r="T18" s="39"/>
      <c r="U18" s="39"/>
    </row>
    <row r="19" spans="1:2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L19" s="39"/>
      <c r="M19" s="39"/>
      <c r="N19" s="39"/>
      <c r="O19" s="39"/>
      <c r="P19" s="39"/>
      <c r="Q19" s="3"/>
      <c r="R19" s="39"/>
      <c r="S19" s="39"/>
      <c r="T19" s="39"/>
      <c r="U19" s="39"/>
    </row>
    <row r="20" spans="1:2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L20" s="39"/>
      <c r="M20" s="39"/>
      <c r="N20" s="39"/>
      <c r="O20" s="39"/>
      <c r="P20" s="39"/>
      <c r="Q20" s="3"/>
      <c r="R20" s="39"/>
      <c r="S20" s="39"/>
      <c r="T20" s="39"/>
      <c r="U20" s="39"/>
    </row>
    <row r="21" spans="1:2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L21" s="39"/>
      <c r="M21" s="39"/>
      <c r="N21" s="39"/>
      <c r="O21" s="39"/>
      <c r="P21" s="39"/>
      <c r="R21" s="39"/>
      <c r="S21" s="39"/>
      <c r="T21" s="39"/>
      <c r="U21" s="39"/>
    </row>
    <row r="22" spans="1:21" x14ac:dyDescent="0.25">
      <c r="R22" s="39"/>
      <c r="S22" s="39"/>
    </row>
    <row r="23" spans="1:21" ht="15" customHeight="1" x14ac:dyDescent="0.25">
      <c r="A23" s="41" t="s">
        <v>40</v>
      </c>
      <c r="R23" s="39"/>
      <c r="S23" s="39"/>
    </row>
    <row r="24" spans="1:21" x14ac:dyDescent="0.25">
      <c r="A24" s="41"/>
    </row>
    <row r="25" spans="1:21" x14ac:dyDescent="0.25">
      <c r="A25" s="41"/>
      <c r="F25" s="39"/>
      <c r="G25" s="39"/>
      <c r="H25" s="39"/>
      <c r="I25" s="39"/>
      <c r="J25" s="39"/>
      <c r="L25" s="39"/>
      <c r="M25" s="39"/>
    </row>
    <row r="26" spans="1:21" ht="15" customHeight="1" x14ac:dyDescent="0.25">
      <c r="A26" s="41"/>
      <c r="F26" s="39"/>
      <c r="G26" s="9" t="s">
        <v>41</v>
      </c>
      <c r="H26" s="9"/>
      <c r="I26" s="9"/>
      <c r="J26" s="9"/>
      <c r="K26" s="9"/>
      <c r="L26" s="39"/>
      <c r="M26" s="39"/>
    </row>
    <row r="27" spans="1:21" x14ac:dyDescent="0.25">
      <c r="A27" s="41"/>
      <c r="F27" s="39"/>
      <c r="G27" s="9"/>
      <c r="H27" s="9"/>
      <c r="I27" s="9"/>
      <c r="J27" s="9"/>
      <c r="K27" s="9"/>
      <c r="L27" s="39"/>
      <c r="M27" s="39"/>
    </row>
    <row r="28" spans="1:21" x14ac:dyDescent="0.25">
      <c r="F28" s="39"/>
      <c r="G28" s="9"/>
      <c r="H28" s="9"/>
      <c r="I28" s="9"/>
      <c r="J28" s="9"/>
      <c r="K28" s="9"/>
      <c r="L28" s="39"/>
      <c r="M28" s="39"/>
    </row>
    <row r="29" spans="1:21" x14ac:dyDescent="0.25">
      <c r="F29" s="39"/>
      <c r="G29" s="9"/>
      <c r="H29" s="9"/>
      <c r="I29" s="9"/>
      <c r="J29" s="9"/>
      <c r="K29" s="9"/>
      <c r="L29" s="39"/>
      <c r="M29" s="39"/>
    </row>
    <row r="30" spans="1:21" x14ac:dyDescent="0.25">
      <c r="F30" s="39"/>
      <c r="G30" s="9"/>
      <c r="H30" s="9"/>
      <c r="I30" s="9"/>
      <c r="J30" s="9"/>
      <c r="K30" s="9"/>
      <c r="L30" s="39"/>
      <c r="M30" s="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A34" sqref="A34"/>
    </sheetView>
  </sheetViews>
  <sheetFormatPr defaultRowHeight="15" x14ac:dyDescent="0.25"/>
  <cols>
    <col min="1" max="1" width="33.28515625" style="3" customWidth="1"/>
    <col min="2" max="21" width="9.140625" style="3"/>
    <col min="22" max="27" width="9.140625" style="4"/>
    <col min="28" max="16384" width="9.140625" style="3"/>
  </cols>
  <sheetData>
    <row r="1" spans="1:27" s="2" customFormat="1" ht="30" customHeight="1" x14ac:dyDescent="0.25">
      <c r="A1" s="2" t="s">
        <v>42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4"/>
      <c r="W1" s="4"/>
      <c r="X1" s="4"/>
      <c r="Y1" s="4"/>
      <c r="Z1" s="4"/>
      <c r="AA1" s="4"/>
    </row>
    <row r="2" spans="1:27" s="4" customFormat="1" x14ac:dyDescent="0.25">
      <c r="A2" s="4" t="s">
        <v>43</v>
      </c>
      <c r="C2" s="4">
        <v>76167</v>
      </c>
      <c r="D2" s="4">
        <v>77300</v>
      </c>
      <c r="E2" s="4">
        <v>77776</v>
      </c>
      <c r="F2" s="4">
        <v>78591</v>
      </c>
      <c r="G2" s="4">
        <v>78733</v>
      </c>
      <c r="H2" s="4">
        <v>79772</v>
      </c>
      <c r="I2" s="4">
        <v>81814</v>
      </c>
      <c r="J2" s="4">
        <v>81762</v>
      </c>
      <c r="K2" s="4">
        <v>78266</v>
      </c>
      <c r="L2" s="4">
        <v>86938</v>
      </c>
      <c r="M2" s="4">
        <v>79187</v>
      </c>
      <c r="N2" s="4">
        <v>90033</v>
      </c>
      <c r="O2" s="4">
        <v>95628</v>
      </c>
      <c r="P2" s="4">
        <v>100701</v>
      </c>
      <c r="Q2" s="4">
        <v>102859</v>
      </c>
      <c r="R2" s="4">
        <v>107403</v>
      </c>
      <c r="S2" s="4">
        <v>110617</v>
      </c>
      <c r="T2" s="4">
        <v>112683</v>
      </c>
    </row>
    <row r="3" spans="1:27" s="4" customFormat="1" x14ac:dyDescent="0.25">
      <c r="A3" s="4" t="s">
        <v>1</v>
      </c>
      <c r="M3" s="4">
        <v>1304</v>
      </c>
      <c r="N3" s="4">
        <v>898</v>
      </c>
      <c r="O3" s="4">
        <v>921</v>
      </c>
      <c r="P3" s="4">
        <v>1306</v>
      </c>
      <c r="Q3" s="4">
        <v>1469</v>
      </c>
      <c r="R3" s="4">
        <v>1469</v>
      </c>
      <c r="S3" s="4">
        <v>1844</v>
      </c>
      <c r="T3" s="4">
        <v>2360</v>
      </c>
    </row>
    <row r="4" spans="1:27" s="4" customFormat="1" x14ac:dyDescent="0.25">
      <c r="A4" s="4" t="s">
        <v>2</v>
      </c>
      <c r="C4" s="4">
        <v>1002</v>
      </c>
      <c r="E4" s="4">
        <v>1002</v>
      </c>
      <c r="F4" s="4">
        <v>1002</v>
      </c>
      <c r="G4" s="4">
        <v>1239</v>
      </c>
      <c r="H4" s="4">
        <v>1256</v>
      </c>
      <c r="I4" s="4">
        <v>1277</v>
      </c>
      <c r="J4" s="4">
        <v>1626</v>
      </c>
      <c r="K4" s="4">
        <v>1589</v>
      </c>
      <c r="L4" s="4">
        <v>1565</v>
      </c>
      <c r="M4" s="4">
        <v>1590</v>
      </c>
      <c r="N4" s="4">
        <v>1590</v>
      </c>
      <c r="O4" s="4">
        <v>2016</v>
      </c>
      <c r="P4" s="4">
        <v>2016</v>
      </c>
      <c r="Q4" s="4">
        <v>2016</v>
      </c>
      <c r="R4" s="4">
        <v>2290</v>
      </c>
      <c r="S4" s="4">
        <v>2205</v>
      </c>
      <c r="T4" s="4">
        <v>2101</v>
      </c>
    </row>
    <row r="5" spans="1:27" s="4" customFormat="1" x14ac:dyDescent="0.25">
      <c r="A5" s="4" t="s">
        <v>3</v>
      </c>
      <c r="C5" s="4">
        <v>4711</v>
      </c>
      <c r="H5" s="4">
        <v>4375</v>
      </c>
      <c r="I5" s="4">
        <v>5099</v>
      </c>
      <c r="J5" s="4">
        <v>4985</v>
      </c>
      <c r="K5" s="4">
        <v>5022</v>
      </c>
      <c r="L5" s="4">
        <v>4977</v>
      </c>
      <c r="M5" s="4">
        <v>5052</v>
      </c>
      <c r="N5" s="4">
        <v>5046</v>
      </c>
      <c r="O5" s="4">
        <v>5181</v>
      </c>
      <c r="P5" s="4">
        <v>6130</v>
      </c>
      <c r="Q5" s="4">
        <v>6229</v>
      </c>
      <c r="R5" s="4">
        <v>6229</v>
      </c>
      <c r="S5" s="4">
        <v>6338</v>
      </c>
      <c r="T5" s="4">
        <v>5791</v>
      </c>
    </row>
    <row r="6" spans="1:27" s="4" customFormat="1" x14ac:dyDescent="0.25">
      <c r="A6" s="4" t="s">
        <v>4</v>
      </c>
      <c r="C6" s="4">
        <v>2940</v>
      </c>
      <c r="H6" s="4">
        <v>3028</v>
      </c>
      <c r="I6" s="4">
        <v>2438</v>
      </c>
      <c r="J6" s="4">
        <v>2559</v>
      </c>
      <c r="K6" s="4">
        <v>2792</v>
      </c>
      <c r="L6" s="4">
        <v>2858</v>
      </c>
      <c r="M6" s="4">
        <v>3280</v>
      </c>
      <c r="N6" s="4">
        <v>3377</v>
      </c>
      <c r="O6" s="4">
        <v>3415</v>
      </c>
      <c r="P6" s="4">
        <v>4404</v>
      </c>
      <c r="Q6" s="4">
        <v>4404</v>
      </c>
      <c r="R6" s="4">
        <v>4404</v>
      </c>
      <c r="S6" s="4">
        <v>4404</v>
      </c>
      <c r="T6" s="4">
        <v>3929</v>
      </c>
    </row>
    <row r="7" spans="1:27" s="4" customFormat="1" x14ac:dyDescent="0.25">
      <c r="A7" s="4" t="s">
        <v>5</v>
      </c>
      <c r="C7" s="4">
        <v>973</v>
      </c>
      <c r="D7" s="4">
        <v>639</v>
      </c>
      <c r="E7" s="4">
        <v>632</v>
      </c>
      <c r="F7" s="4">
        <v>635</v>
      </c>
      <c r="G7" s="4">
        <v>657</v>
      </c>
      <c r="H7" s="4">
        <v>973</v>
      </c>
      <c r="I7" s="4">
        <v>665</v>
      </c>
      <c r="J7" s="4">
        <v>719</v>
      </c>
      <c r="K7" s="4">
        <v>709</v>
      </c>
      <c r="L7" s="4">
        <v>1037</v>
      </c>
      <c r="M7" s="4">
        <v>1037</v>
      </c>
      <c r="N7" s="4">
        <v>1037</v>
      </c>
      <c r="O7" s="4">
        <v>1097</v>
      </c>
      <c r="P7" s="4">
        <v>1097</v>
      </c>
      <c r="Q7" s="4">
        <v>1097</v>
      </c>
      <c r="R7" s="4">
        <v>1193</v>
      </c>
      <c r="S7" s="4">
        <v>1231</v>
      </c>
      <c r="T7" s="4">
        <v>1231</v>
      </c>
    </row>
    <row r="8" spans="1:27" s="4" customFormat="1" x14ac:dyDescent="0.25">
      <c r="A8" s="4" t="s">
        <v>6</v>
      </c>
      <c r="D8" s="4">
        <v>1072</v>
      </c>
      <c r="E8" s="4">
        <v>1042</v>
      </c>
      <c r="F8" s="4">
        <v>1042</v>
      </c>
      <c r="G8" s="4">
        <v>1042</v>
      </c>
      <c r="H8" s="4">
        <v>1042</v>
      </c>
      <c r="I8" s="4">
        <v>1106</v>
      </c>
      <c r="J8" s="4">
        <v>1144</v>
      </c>
      <c r="K8" s="4">
        <v>1128</v>
      </c>
      <c r="L8" s="4">
        <v>1136</v>
      </c>
      <c r="M8" s="4">
        <v>1147</v>
      </c>
      <c r="N8" s="4">
        <v>1170</v>
      </c>
      <c r="O8" s="4">
        <v>1216</v>
      </c>
      <c r="P8" s="4">
        <v>1288</v>
      </c>
      <c r="Q8" s="4">
        <v>1290</v>
      </c>
      <c r="R8" s="4">
        <v>1332</v>
      </c>
      <c r="S8" s="4">
        <v>1526</v>
      </c>
      <c r="T8" s="4">
        <v>1740</v>
      </c>
    </row>
    <row r="9" spans="1:27" s="4" customFormat="1" x14ac:dyDescent="0.25">
      <c r="A9" s="4" t="s">
        <v>7</v>
      </c>
      <c r="C9" s="4">
        <v>4892</v>
      </c>
      <c r="F9" s="4">
        <v>4909</v>
      </c>
      <c r="G9" s="4">
        <v>4749</v>
      </c>
      <c r="H9" s="4">
        <v>4744</v>
      </c>
      <c r="I9" s="4">
        <v>4909</v>
      </c>
      <c r="J9" s="4">
        <v>5388</v>
      </c>
      <c r="K9" s="4">
        <v>5700</v>
      </c>
      <c r="L9" s="4">
        <v>5720</v>
      </c>
      <c r="M9" s="4">
        <v>5730</v>
      </c>
      <c r="N9" s="4">
        <v>5938</v>
      </c>
      <c r="O9" s="4">
        <v>5944</v>
      </c>
      <c r="P9" s="4">
        <v>9881</v>
      </c>
      <c r="Q9" s="4">
        <v>10043</v>
      </c>
      <c r="R9" s="4">
        <v>10341</v>
      </c>
      <c r="S9" s="4">
        <v>10086</v>
      </c>
      <c r="T9" s="4">
        <v>10335</v>
      </c>
    </row>
    <row r="10" spans="1:27" s="4" customFormat="1" x14ac:dyDescent="0.25">
      <c r="A10" s="4" t="s">
        <v>8</v>
      </c>
      <c r="C10" s="4">
        <v>3008</v>
      </c>
      <c r="E10" s="4">
        <v>3012</v>
      </c>
      <c r="F10" s="4">
        <v>3012</v>
      </c>
      <c r="G10" s="4">
        <v>3009</v>
      </c>
      <c r="H10" s="4">
        <v>3009</v>
      </c>
      <c r="I10" s="4">
        <v>3116</v>
      </c>
      <c r="J10" s="4">
        <v>3116</v>
      </c>
      <c r="K10" s="4">
        <v>3116</v>
      </c>
      <c r="L10" s="4">
        <v>3148</v>
      </c>
      <c r="M10" s="4">
        <v>3117</v>
      </c>
      <c r="N10" s="4">
        <v>3148</v>
      </c>
      <c r="O10" s="4">
        <v>3705</v>
      </c>
      <c r="P10" s="4">
        <v>3760</v>
      </c>
      <c r="Q10" s="4">
        <v>3919</v>
      </c>
      <c r="R10" s="4">
        <v>3919</v>
      </c>
      <c r="S10" s="4">
        <v>3969</v>
      </c>
      <c r="T10" s="4">
        <v>3969</v>
      </c>
    </row>
    <row r="11" spans="1:27" s="4" customFormat="1" x14ac:dyDescent="0.25">
      <c r="A11" s="4" t="s">
        <v>9</v>
      </c>
      <c r="C11" s="4">
        <v>787</v>
      </c>
      <c r="D11" s="4">
        <v>957</v>
      </c>
      <c r="E11" s="4">
        <v>1015</v>
      </c>
      <c r="F11" s="4">
        <v>1031</v>
      </c>
      <c r="G11" s="4">
        <v>1164</v>
      </c>
      <c r="H11" s="4">
        <v>1299</v>
      </c>
      <c r="I11" s="4">
        <v>1396</v>
      </c>
      <c r="J11" s="4">
        <v>1472</v>
      </c>
      <c r="K11" s="4">
        <v>1521</v>
      </c>
      <c r="L11" s="4">
        <v>1682</v>
      </c>
      <c r="M11" s="4">
        <v>1722</v>
      </c>
      <c r="N11" s="4">
        <v>1912</v>
      </c>
      <c r="O11" s="4">
        <v>1912</v>
      </c>
      <c r="P11" s="4">
        <v>2077</v>
      </c>
      <c r="Q11" s="4">
        <v>2077</v>
      </c>
      <c r="R11" s="4">
        <v>2340</v>
      </c>
      <c r="S11" s="4">
        <v>2386</v>
      </c>
      <c r="T11" s="4">
        <v>2510</v>
      </c>
    </row>
    <row r="12" spans="1:27" s="4" customFormat="1" x14ac:dyDescent="0.25">
      <c r="A12" s="4" t="s">
        <v>10</v>
      </c>
      <c r="C12" s="4">
        <v>2084</v>
      </c>
      <c r="H12" s="4">
        <v>1712</v>
      </c>
      <c r="I12" s="4">
        <v>1908</v>
      </c>
      <c r="J12" s="4">
        <v>1905</v>
      </c>
      <c r="K12" s="4">
        <v>1886</v>
      </c>
      <c r="L12" s="4">
        <v>1949</v>
      </c>
      <c r="M12" s="4">
        <v>2033</v>
      </c>
      <c r="N12" s="4">
        <v>2086</v>
      </c>
      <c r="O12" s="4">
        <v>2582</v>
      </c>
      <c r="P12" s="4">
        <v>2582</v>
      </c>
      <c r="Q12" s="4">
        <v>2499</v>
      </c>
      <c r="R12" s="4">
        <v>2499</v>
      </c>
      <c r="S12" s="4">
        <v>2582</v>
      </c>
    </row>
    <row r="13" spans="1:27" s="4" customFormat="1" x14ac:dyDescent="0.25">
      <c r="A13" s="4" t="s">
        <v>11</v>
      </c>
      <c r="C13" s="4">
        <v>1150</v>
      </c>
      <c r="H13" s="4">
        <v>1219</v>
      </c>
      <c r="I13" s="4">
        <v>1218</v>
      </c>
      <c r="J13" s="4">
        <v>1263</v>
      </c>
      <c r="K13" s="4">
        <v>1435</v>
      </c>
      <c r="L13" s="4">
        <v>1435</v>
      </c>
      <c r="M13" s="4">
        <v>1435</v>
      </c>
      <c r="N13" s="4">
        <v>1499</v>
      </c>
      <c r="O13" s="4">
        <v>1401</v>
      </c>
      <c r="P13" s="4">
        <v>1410</v>
      </c>
      <c r="Q13" s="4">
        <v>1524</v>
      </c>
      <c r="R13" s="4">
        <v>1594</v>
      </c>
      <c r="S13" s="4">
        <v>1425</v>
      </c>
      <c r="T13" s="4">
        <v>1425</v>
      </c>
    </row>
    <row r="14" spans="1:27" s="4" customFormat="1" x14ac:dyDescent="0.25">
      <c r="A14" s="4" t="s">
        <v>12</v>
      </c>
      <c r="C14" s="4">
        <v>621</v>
      </c>
      <c r="D14" s="4">
        <v>653</v>
      </c>
      <c r="E14" s="4">
        <v>374</v>
      </c>
      <c r="F14" s="4">
        <v>542</v>
      </c>
      <c r="G14" s="4">
        <v>811</v>
      </c>
      <c r="H14" s="4">
        <v>588</v>
      </c>
      <c r="I14" s="4">
        <v>998</v>
      </c>
      <c r="J14" s="4">
        <v>530</v>
      </c>
      <c r="K14" s="4">
        <v>530</v>
      </c>
      <c r="L14" s="4">
        <v>549</v>
      </c>
      <c r="M14" s="4">
        <v>561</v>
      </c>
      <c r="N14" s="4">
        <v>643</v>
      </c>
      <c r="O14" s="4">
        <v>643</v>
      </c>
      <c r="P14" s="4">
        <v>988</v>
      </c>
      <c r="Q14" s="4">
        <v>998</v>
      </c>
      <c r="R14" s="4">
        <v>1018</v>
      </c>
      <c r="S14" s="4">
        <v>998</v>
      </c>
      <c r="T14" s="4">
        <v>1023</v>
      </c>
    </row>
    <row r="15" spans="1:27" s="4" customFormat="1" x14ac:dyDescent="0.25">
      <c r="A15" s="4" t="s">
        <v>13</v>
      </c>
      <c r="C15" s="4">
        <v>3892</v>
      </c>
      <c r="D15" s="4">
        <v>4353</v>
      </c>
      <c r="E15" s="4">
        <v>5136</v>
      </c>
      <c r="F15" s="4">
        <v>4781</v>
      </c>
      <c r="G15" s="4">
        <v>6416</v>
      </c>
      <c r="H15" s="4">
        <v>4870</v>
      </c>
      <c r="I15" s="4">
        <v>4600</v>
      </c>
      <c r="J15" s="4">
        <v>4738</v>
      </c>
      <c r="K15" s="4">
        <v>4544</v>
      </c>
      <c r="L15" s="4">
        <v>4669</v>
      </c>
      <c r="M15" s="4">
        <v>4741</v>
      </c>
      <c r="N15" s="4">
        <v>4631</v>
      </c>
      <c r="O15" s="4">
        <v>5198</v>
      </c>
      <c r="P15" s="4">
        <v>6703</v>
      </c>
      <c r="Q15" s="4">
        <v>6799</v>
      </c>
      <c r="R15" s="4">
        <v>6847</v>
      </c>
      <c r="S15" s="4">
        <v>6944</v>
      </c>
      <c r="T15" s="4">
        <v>6976</v>
      </c>
    </row>
    <row r="16" spans="1:27" s="4" customFormat="1" x14ac:dyDescent="0.25">
      <c r="A16" s="4" t="s">
        <v>14</v>
      </c>
      <c r="E16" s="4">
        <v>2690</v>
      </c>
      <c r="F16" s="4">
        <v>2295</v>
      </c>
      <c r="G16" s="4">
        <v>2673</v>
      </c>
      <c r="H16" s="4">
        <v>2541</v>
      </c>
      <c r="I16" s="4">
        <v>2641</v>
      </c>
      <c r="J16" s="4">
        <v>2671</v>
      </c>
      <c r="M16" s="4">
        <v>2818</v>
      </c>
      <c r="O16" s="4">
        <v>3172</v>
      </c>
      <c r="P16" s="4">
        <v>2692</v>
      </c>
      <c r="Q16" s="4">
        <v>3353</v>
      </c>
      <c r="R16" s="4">
        <v>3252</v>
      </c>
      <c r="S16" s="4">
        <v>3598</v>
      </c>
      <c r="T16" s="4">
        <v>3926</v>
      </c>
    </row>
    <row r="17" spans="1:20" s="4" customFormat="1" x14ac:dyDescent="0.25">
      <c r="A17" s="4" t="s">
        <v>15</v>
      </c>
      <c r="C17" s="4">
        <v>2207</v>
      </c>
      <c r="D17" s="4">
        <v>1646</v>
      </c>
      <c r="E17" s="4">
        <v>1691</v>
      </c>
      <c r="F17" s="4">
        <v>1628</v>
      </c>
      <c r="G17" s="4">
        <v>1643</v>
      </c>
      <c r="H17" s="4">
        <v>2332</v>
      </c>
      <c r="I17" s="4">
        <v>1911</v>
      </c>
      <c r="J17" s="4">
        <v>2232</v>
      </c>
      <c r="K17" s="4">
        <v>2258</v>
      </c>
      <c r="L17" s="4">
        <v>2284</v>
      </c>
      <c r="M17" s="4">
        <v>2284</v>
      </c>
      <c r="N17" s="4">
        <v>2424</v>
      </c>
      <c r="O17" s="4">
        <v>2424</v>
      </c>
      <c r="P17" s="4">
        <v>2514</v>
      </c>
      <c r="Q17" s="4">
        <v>2711</v>
      </c>
      <c r="R17" s="4">
        <v>2711</v>
      </c>
      <c r="S17" s="4">
        <v>2919</v>
      </c>
      <c r="T17" s="4">
        <v>2972</v>
      </c>
    </row>
    <row r="18" spans="1:20" s="4" customFormat="1" x14ac:dyDescent="0.25">
      <c r="A18" s="4" t="s">
        <v>16</v>
      </c>
      <c r="C18" s="4">
        <v>511</v>
      </c>
      <c r="H18" s="4">
        <v>642</v>
      </c>
      <c r="I18" s="4">
        <v>790</v>
      </c>
      <c r="J18" s="4">
        <v>762</v>
      </c>
      <c r="K18" s="4">
        <v>779</v>
      </c>
      <c r="L18" s="4">
        <v>761</v>
      </c>
      <c r="M18" s="4">
        <v>716</v>
      </c>
      <c r="N18" s="4">
        <v>767</v>
      </c>
      <c r="O18" s="4">
        <v>806</v>
      </c>
      <c r="P18" s="4">
        <v>919</v>
      </c>
      <c r="Q18" s="4">
        <v>920</v>
      </c>
      <c r="R18" s="4">
        <v>1491</v>
      </c>
      <c r="S18" s="4">
        <v>1127</v>
      </c>
    </row>
    <row r="19" spans="1:20" s="4" customFormat="1" x14ac:dyDescent="0.25">
      <c r="A19" s="4" t="s">
        <v>17</v>
      </c>
      <c r="C19" s="4">
        <v>5288</v>
      </c>
      <c r="D19" s="4">
        <v>5219</v>
      </c>
      <c r="E19" s="4">
        <v>5477</v>
      </c>
      <c r="F19" s="4">
        <v>5520</v>
      </c>
      <c r="G19" s="4">
        <v>5616</v>
      </c>
      <c r="H19" s="4">
        <v>5701</v>
      </c>
      <c r="I19" s="4">
        <v>5925</v>
      </c>
      <c r="J19" s="4">
        <v>5960</v>
      </c>
      <c r="K19" s="4">
        <v>5968</v>
      </c>
      <c r="L19" s="4">
        <v>6174</v>
      </c>
      <c r="M19" s="4">
        <v>6212</v>
      </c>
      <c r="N19" s="4">
        <v>6252</v>
      </c>
      <c r="O19" s="4">
        <v>6337</v>
      </c>
      <c r="P19" s="4">
        <v>9141</v>
      </c>
      <c r="Q19" s="4">
        <v>9487</v>
      </c>
      <c r="R19" s="4">
        <v>10291</v>
      </c>
      <c r="S19" s="4">
        <v>9373</v>
      </c>
      <c r="T19" s="4">
        <v>9563</v>
      </c>
    </row>
    <row r="20" spans="1:20" s="4" customFormat="1" x14ac:dyDescent="0.25">
      <c r="A20" s="4" t="s">
        <v>18</v>
      </c>
      <c r="C20" s="4">
        <v>414</v>
      </c>
      <c r="D20" s="4">
        <v>424</v>
      </c>
      <c r="E20" s="4">
        <v>442</v>
      </c>
      <c r="F20" s="4">
        <v>454</v>
      </c>
      <c r="G20" s="4">
        <v>463</v>
      </c>
      <c r="H20" s="4">
        <v>463</v>
      </c>
      <c r="L20" s="4">
        <v>654</v>
      </c>
      <c r="M20" s="4">
        <v>654</v>
      </c>
      <c r="N20" s="4">
        <v>654</v>
      </c>
      <c r="O20" s="4">
        <v>729</v>
      </c>
      <c r="P20" s="4">
        <v>761</v>
      </c>
      <c r="Q20" s="4">
        <v>857</v>
      </c>
      <c r="R20" s="4">
        <v>857</v>
      </c>
      <c r="S20" s="4">
        <v>1456</v>
      </c>
      <c r="T20" s="4">
        <v>1456</v>
      </c>
    </row>
    <row r="21" spans="1:20" s="4" customFormat="1" x14ac:dyDescent="0.25">
      <c r="A21" s="4" t="s">
        <v>19</v>
      </c>
      <c r="C21" s="4">
        <v>4416</v>
      </c>
      <c r="H21" s="4">
        <v>4816</v>
      </c>
      <c r="I21" s="4">
        <v>4848</v>
      </c>
      <c r="J21" s="4">
        <v>4849</v>
      </c>
      <c r="K21" s="4">
        <v>5013</v>
      </c>
      <c r="L21" s="4">
        <v>5020</v>
      </c>
      <c r="M21" s="4">
        <v>5020</v>
      </c>
      <c r="N21" s="4">
        <v>5019</v>
      </c>
      <c r="O21" s="4">
        <v>5188</v>
      </c>
      <c r="P21" s="4">
        <v>5493</v>
      </c>
      <c r="Q21" s="4">
        <v>5145</v>
      </c>
      <c r="R21" s="4">
        <v>5387</v>
      </c>
      <c r="S21" s="4">
        <v>5483</v>
      </c>
      <c r="T21" s="4">
        <v>6115</v>
      </c>
    </row>
    <row r="22" spans="1:20" s="4" customFormat="1" x14ac:dyDescent="0.25">
      <c r="A22" s="4" t="s">
        <v>20</v>
      </c>
      <c r="C22" s="4">
        <v>543</v>
      </c>
      <c r="D22" s="4">
        <v>543</v>
      </c>
      <c r="E22" s="4">
        <v>575</v>
      </c>
      <c r="F22" s="4">
        <v>575</v>
      </c>
      <c r="G22" s="4">
        <v>575</v>
      </c>
      <c r="H22" s="4">
        <v>543</v>
      </c>
      <c r="I22" s="4">
        <v>575</v>
      </c>
      <c r="J22" s="4">
        <v>582</v>
      </c>
      <c r="K22" s="4">
        <v>618</v>
      </c>
      <c r="L22" s="4">
        <v>618</v>
      </c>
      <c r="M22" s="4">
        <v>611</v>
      </c>
      <c r="N22" s="4">
        <v>718</v>
      </c>
      <c r="O22" s="4">
        <v>723</v>
      </c>
      <c r="P22" s="4">
        <v>611</v>
      </c>
      <c r="Q22" s="4">
        <v>611</v>
      </c>
      <c r="R22" s="4">
        <v>611</v>
      </c>
      <c r="S22" s="4">
        <v>703</v>
      </c>
      <c r="T22" s="4">
        <v>1070</v>
      </c>
    </row>
    <row r="23" spans="1:20" s="4" customFormat="1" x14ac:dyDescent="0.25">
      <c r="A23" s="4" t="s">
        <v>21</v>
      </c>
      <c r="C23" s="4">
        <v>1805</v>
      </c>
      <c r="D23" s="4">
        <v>1805</v>
      </c>
      <c r="E23" s="4">
        <v>1805</v>
      </c>
      <c r="F23" s="4">
        <v>1805</v>
      </c>
      <c r="G23" s="4">
        <v>1875</v>
      </c>
      <c r="H23" s="4">
        <v>1925</v>
      </c>
      <c r="I23" s="4">
        <v>1955</v>
      </c>
      <c r="J23" s="4">
        <v>1891</v>
      </c>
      <c r="K23" s="4">
        <v>1891</v>
      </c>
      <c r="L23" s="4">
        <v>1891</v>
      </c>
      <c r="M23" s="4">
        <v>1891</v>
      </c>
      <c r="N23" s="4">
        <v>1891</v>
      </c>
      <c r="O23" s="4">
        <v>1925</v>
      </c>
      <c r="P23" s="4">
        <v>1890</v>
      </c>
      <c r="Q23" s="4">
        <v>1940</v>
      </c>
      <c r="R23" s="4">
        <v>2492</v>
      </c>
      <c r="S23" s="4">
        <v>2492</v>
      </c>
      <c r="T23" s="4">
        <v>3096</v>
      </c>
    </row>
    <row r="24" spans="1:20" s="4" customFormat="1" x14ac:dyDescent="0.25">
      <c r="A24" s="4" t="s">
        <v>22</v>
      </c>
      <c r="C24" s="4">
        <v>900</v>
      </c>
      <c r="D24" s="4">
        <v>915</v>
      </c>
      <c r="E24" s="4">
        <v>1018</v>
      </c>
      <c r="F24" s="4">
        <v>1098</v>
      </c>
      <c r="G24" s="4">
        <v>1098</v>
      </c>
      <c r="H24" s="4">
        <v>1662</v>
      </c>
      <c r="I24" s="4">
        <v>1328</v>
      </c>
      <c r="J24" s="4">
        <v>1343</v>
      </c>
      <c r="K24" s="4">
        <v>1367</v>
      </c>
      <c r="L24" s="4">
        <v>1759</v>
      </c>
      <c r="M24" s="4">
        <v>1777</v>
      </c>
      <c r="N24" s="4">
        <v>1790</v>
      </c>
      <c r="O24" s="4">
        <v>2014</v>
      </c>
      <c r="P24" s="4">
        <v>2039</v>
      </c>
      <c r="Q24" s="4">
        <v>2039</v>
      </c>
      <c r="R24" s="4">
        <v>2135</v>
      </c>
      <c r="S24" s="4">
        <v>2167</v>
      </c>
      <c r="T24" s="4">
        <v>2434</v>
      </c>
    </row>
    <row r="25" spans="1:20" s="4" customFormat="1" x14ac:dyDescent="0.25">
      <c r="A25" s="4" t="s">
        <v>23</v>
      </c>
      <c r="C25" s="4">
        <v>1307</v>
      </c>
      <c r="E25" s="4">
        <v>1339</v>
      </c>
      <c r="F25" s="4">
        <v>1339</v>
      </c>
      <c r="G25" s="4">
        <v>1343</v>
      </c>
      <c r="H25" s="4">
        <v>1343</v>
      </c>
      <c r="I25" s="4">
        <v>1343</v>
      </c>
      <c r="J25" s="4">
        <v>1563</v>
      </c>
      <c r="K25" s="4">
        <v>1513</v>
      </c>
      <c r="L25" s="4">
        <v>1513</v>
      </c>
      <c r="M25" s="4">
        <v>1513</v>
      </c>
      <c r="N25" s="4">
        <v>1513</v>
      </c>
      <c r="O25" s="4">
        <v>1513</v>
      </c>
      <c r="P25" s="4">
        <v>1502</v>
      </c>
      <c r="Q25" s="4">
        <v>1792</v>
      </c>
      <c r="R25" s="4">
        <v>1921</v>
      </c>
      <c r="S25" s="4">
        <v>2240</v>
      </c>
    </row>
    <row r="26" spans="1:20" s="4" customFormat="1" x14ac:dyDescent="0.25">
      <c r="A26" s="4" t="s">
        <v>24</v>
      </c>
      <c r="C26" s="4">
        <v>2943</v>
      </c>
      <c r="D26" s="4">
        <v>2769</v>
      </c>
      <c r="E26" s="4">
        <v>2742</v>
      </c>
      <c r="F26" s="4">
        <v>2939</v>
      </c>
      <c r="H26" s="4">
        <v>3546</v>
      </c>
      <c r="I26" s="4">
        <v>3018</v>
      </c>
      <c r="J26" s="4">
        <v>3086</v>
      </c>
      <c r="K26" s="4">
        <v>3377</v>
      </c>
      <c r="L26" s="4">
        <v>3474</v>
      </c>
      <c r="M26" s="4">
        <v>4140</v>
      </c>
      <c r="N26" s="4">
        <v>4225</v>
      </c>
      <c r="O26" s="4">
        <v>4446</v>
      </c>
      <c r="P26" s="4">
        <v>4476</v>
      </c>
      <c r="Q26" s="4">
        <v>4444</v>
      </c>
      <c r="R26" s="4">
        <v>4756</v>
      </c>
      <c r="S26" s="4">
        <v>4855</v>
      </c>
      <c r="T26" s="4">
        <v>4957</v>
      </c>
    </row>
    <row r="27" spans="1:20" s="4" customFormat="1" x14ac:dyDescent="0.25">
      <c r="A27" s="4" t="s">
        <v>25</v>
      </c>
      <c r="C27" s="4">
        <v>840</v>
      </c>
      <c r="E27" s="4">
        <v>646</v>
      </c>
      <c r="F27" s="4">
        <v>710</v>
      </c>
      <c r="G27" s="4">
        <v>719</v>
      </c>
      <c r="H27" s="4">
        <v>1000</v>
      </c>
      <c r="I27" s="4">
        <v>766</v>
      </c>
      <c r="J27" s="4">
        <v>757</v>
      </c>
      <c r="K27" s="4">
        <v>780</v>
      </c>
      <c r="L27" s="4">
        <v>782</v>
      </c>
      <c r="M27" s="4">
        <v>1320</v>
      </c>
      <c r="N27" s="4">
        <v>1267</v>
      </c>
      <c r="O27" s="4">
        <v>1267</v>
      </c>
      <c r="P27" s="4">
        <v>1267</v>
      </c>
      <c r="Q27" s="4">
        <v>1415</v>
      </c>
      <c r="R27" s="4">
        <v>1415</v>
      </c>
      <c r="S27" s="4">
        <v>1415</v>
      </c>
      <c r="T27" s="4">
        <v>1415</v>
      </c>
    </row>
    <row r="28" spans="1:20" s="4" customFormat="1" x14ac:dyDescent="0.25">
      <c r="A28" s="4" t="s">
        <v>26</v>
      </c>
      <c r="C28" s="4">
        <v>601</v>
      </c>
      <c r="H28" s="4">
        <v>929</v>
      </c>
      <c r="I28" s="4">
        <v>876</v>
      </c>
      <c r="J28" s="4">
        <v>825</v>
      </c>
      <c r="K28" s="4">
        <v>928</v>
      </c>
      <c r="L28" s="4">
        <v>1070</v>
      </c>
      <c r="M28" s="4">
        <v>1268</v>
      </c>
      <c r="N28" s="4">
        <v>1297</v>
      </c>
      <c r="O28" s="4">
        <v>1429</v>
      </c>
      <c r="P28" s="4">
        <v>1495</v>
      </c>
      <c r="Q28" s="4">
        <v>1510</v>
      </c>
      <c r="R28" s="4">
        <v>1510</v>
      </c>
      <c r="S28" s="4">
        <v>1675</v>
      </c>
      <c r="T28" s="4">
        <v>1747</v>
      </c>
    </row>
    <row r="29" spans="1:20" s="4" customFormat="1" x14ac:dyDescent="0.25">
      <c r="A29" s="4" t="s">
        <v>27</v>
      </c>
      <c r="C29" s="4">
        <v>848</v>
      </c>
      <c r="D29" s="4">
        <v>841</v>
      </c>
      <c r="E29" s="4">
        <v>851</v>
      </c>
      <c r="F29" s="4">
        <v>852</v>
      </c>
      <c r="G29" s="4">
        <v>861</v>
      </c>
      <c r="H29" s="4">
        <v>889</v>
      </c>
      <c r="I29" s="4">
        <v>924</v>
      </c>
      <c r="J29" s="4">
        <v>935</v>
      </c>
      <c r="K29" s="4">
        <v>957</v>
      </c>
      <c r="L29" s="4">
        <v>972</v>
      </c>
      <c r="M29" s="4">
        <v>983</v>
      </c>
      <c r="N29" s="4">
        <v>1020</v>
      </c>
      <c r="O29" s="4">
        <v>1022</v>
      </c>
      <c r="P29" s="4">
        <v>1062</v>
      </c>
      <c r="Q29" s="4">
        <v>1093</v>
      </c>
      <c r="R29" s="4">
        <v>1668</v>
      </c>
      <c r="S29" s="4">
        <v>1592</v>
      </c>
      <c r="T29" s="4">
        <v>1592</v>
      </c>
    </row>
    <row r="30" spans="1:20" s="4" customFormat="1" x14ac:dyDescent="0.25">
      <c r="A30" s="4" t="s">
        <v>28</v>
      </c>
      <c r="C30" s="4">
        <v>1825</v>
      </c>
      <c r="D30" s="4">
        <v>1825</v>
      </c>
      <c r="E30" s="4">
        <v>1624</v>
      </c>
      <c r="F30" s="4">
        <v>1820</v>
      </c>
      <c r="G30" s="4">
        <v>1681</v>
      </c>
      <c r="H30" s="4">
        <v>1863</v>
      </c>
      <c r="I30" s="4">
        <v>2042</v>
      </c>
      <c r="J30" s="4">
        <v>2118</v>
      </c>
      <c r="K30" s="4">
        <v>2253</v>
      </c>
      <c r="L30" s="4">
        <v>2313</v>
      </c>
      <c r="M30" s="4">
        <v>2464</v>
      </c>
      <c r="N30" s="4">
        <v>2420</v>
      </c>
      <c r="O30" s="4">
        <v>2224</v>
      </c>
      <c r="P30" s="4">
        <v>2620</v>
      </c>
      <c r="Q30" s="4">
        <v>2297</v>
      </c>
      <c r="R30" s="4">
        <v>2418</v>
      </c>
      <c r="S30" s="4">
        <v>2565</v>
      </c>
    </row>
    <row r="31" spans="1:20" s="4" customFormat="1" x14ac:dyDescent="0.25">
      <c r="A31" s="4" t="s">
        <v>29</v>
      </c>
      <c r="E31" s="4">
        <v>10041</v>
      </c>
      <c r="F31" s="4">
        <v>9754</v>
      </c>
      <c r="G31" s="4">
        <v>10607</v>
      </c>
      <c r="H31" s="4">
        <v>10717</v>
      </c>
      <c r="I31" s="4">
        <v>13063</v>
      </c>
      <c r="J31" s="4">
        <v>13273</v>
      </c>
      <c r="K31" s="4">
        <v>13326</v>
      </c>
      <c r="L31" s="4">
        <v>13602</v>
      </c>
      <c r="M31" s="4">
        <v>13190</v>
      </c>
      <c r="N31" s="4">
        <v>13130</v>
      </c>
      <c r="O31" s="4">
        <v>12625</v>
      </c>
      <c r="P31" s="4">
        <v>8441</v>
      </c>
      <c r="Q31" s="4">
        <v>11451</v>
      </c>
      <c r="R31" s="4">
        <v>11789</v>
      </c>
      <c r="S31" s="4">
        <v>12685</v>
      </c>
      <c r="T31" s="4">
        <v>12432</v>
      </c>
    </row>
    <row r="32" spans="1:20" s="4" customFormat="1" x14ac:dyDescent="0.25">
      <c r="A32" s="4" t="s">
        <v>30</v>
      </c>
      <c r="C32" s="4">
        <v>1406</v>
      </c>
      <c r="E32" s="4">
        <v>1406</v>
      </c>
      <c r="F32" s="4">
        <v>1596</v>
      </c>
      <c r="G32" s="4">
        <v>1596</v>
      </c>
      <c r="H32" s="4">
        <v>1596</v>
      </c>
      <c r="I32" s="4">
        <v>1608</v>
      </c>
      <c r="J32" s="4">
        <v>1608</v>
      </c>
      <c r="K32" s="4">
        <v>1608</v>
      </c>
      <c r="L32" s="4">
        <v>1608</v>
      </c>
      <c r="M32" s="4">
        <v>1889</v>
      </c>
      <c r="N32" s="4">
        <v>1889</v>
      </c>
      <c r="O32" s="4">
        <v>1814</v>
      </c>
      <c r="P32" s="4">
        <v>1830</v>
      </c>
      <c r="Q32" s="4">
        <v>2006</v>
      </c>
      <c r="R32" s="4">
        <v>2044</v>
      </c>
      <c r="S32" s="4">
        <v>2298</v>
      </c>
      <c r="T32" s="4">
        <v>2298</v>
      </c>
    </row>
    <row r="33" spans="1:20" x14ac:dyDescent="0.25">
      <c r="A33" s="3" t="s">
        <v>31</v>
      </c>
      <c r="C33" s="3">
        <v>851</v>
      </c>
      <c r="H33" s="3">
        <v>876</v>
      </c>
      <c r="I33" s="3">
        <v>911</v>
      </c>
      <c r="J33" s="3">
        <v>949</v>
      </c>
      <c r="K33" s="3">
        <v>976</v>
      </c>
      <c r="L33" s="3">
        <v>989</v>
      </c>
      <c r="M33" s="3">
        <v>2056</v>
      </c>
      <c r="N33" s="3">
        <v>2056</v>
      </c>
      <c r="O33" s="3">
        <v>2109</v>
      </c>
      <c r="P33" s="3">
        <v>2109</v>
      </c>
      <c r="Q33" s="3">
        <v>2109</v>
      </c>
      <c r="R33" s="3">
        <v>2109</v>
      </c>
      <c r="S33" s="3">
        <v>1641</v>
      </c>
      <c r="T33" s="3">
        <v>1641</v>
      </c>
    </row>
    <row r="34" spans="1:20" x14ac:dyDescent="0.25">
      <c r="A34" s="3" t="s">
        <v>36</v>
      </c>
    </row>
    <row r="36" spans="1:20" x14ac:dyDescent="0.25">
      <c r="A36" s="6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F35"/>
  <sheetViews>
    <sheetView topLeftCell="L20" workbookViewId="0">
      <selection activeCell="L35" sqref="L35"/>
    </sheetView>
  </sheetViews>
  <sheetFormatPr defaultRowHeight="15" x14ac:dyDescent="0.25"/>
  <cols>
    <col min="12" max="12" width="28.7109375" customWidth="1"/>
  </cols>
  <sheetData>
    <row r="1" spans="12:32" ht="54.75" customHeight="1" x14ac:dyDescent="0.25">
      <c r="L1" s="1" t="s">
        <v>484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</row>
    <row r="2" spans="12:32" x14ac:dyDescent="0.25">
      <c r="L2" s="46" t="s">
        <v>0</v>
      </c>
      <c r="M2" s="46">
        <v>33.722499999999997</v>
      </c>
      <c r="N2" s="46">
        <v>31.776700000000002</v>
      </c>
      <c r="O2" s="46">
        <v>32.130929999999999</v>
      </c>
      <c r="P2" s="46">
        <v>31.448939999999997</v>
      </c>
      <c r="Q2" s="46">
        <v>30.248889999999999</v>
      </c>
      <c r="R2" s="46">
        <v>28.908620000000003</v>
      </c>
      <c r="S2" s="46">
        <v>28.245890000000003</v>
      </c>
      <c r="T2" s="46">
        <v>28.284890000000001</v>
      </c>
      <c r="U2" s="46">
        <v>28.912939999999999</v>
      </c>
      <c r="V2" s="46">
        <v>29.04468</v>
      </c>
      <c r="W2" s="46">
        <v>29.209649999999996</v>
      </c>
      <c r="X2" s="46">
        <v>30.842269999999999</v>
      </c>
      <c r="Y2" s="46">
        <v>34.009119999999996</v>
      </c>
      <c r="Z2" s="46">
        <v>34.715649999999997</v>
      </c>
      <c r="AA2" s="46">
        <v>32.021319999999996</v>
      </c>
      <c r="AB2" s="46">
        <v>30.665920000000003</v>
      </c>
      <c r="AC2" s="46">
        <v>29.965940000000003</v>
      </c>
      <c r="AD2" s="46">
        <v>29.38982</v>
      </c>
      <c r="AE2" s="46">
        <v>29.809089999999998</v>
      </c>
      <c r="AF2" s="46">
        <v>31.241289999999999</v>
      </c>
    </row>
    <row r="3" spans="12:32" x14ac:dyDescent="0.25">
      <c r="L3" s="13" t="s">
        <v>1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>
        <v>30.985780000000002</v>
      </c>
      <c r="Y3" s="46">
        <v>30.647839999999999</v>
      </c>
      <c r="Z3" s="46">
        <v>29.49943</v>
      </c>
      <c r="AA3" s="46">
        <v>26.570399999999999</v>
      </c>
      <c r="AB3" s="46">
        <v>24.749570000000002</v>
      </c>
      <c r="AC3" s="46">
        <v>22.70628</v>
      </c>
      <c r="AD3" s="46">
        <v>26.492379999999997</v>
      </c>
      <c r="AE3" s="46">
        <v>27.696870000000001</v>
      </c>
      <c r="AF3" s="46">
        <v>26.838729999999998</v>
      </c>
    </row>
    <row r="4" spans="12:32" x14ac:dyDescent="0.25">
      <c r="L4" s="46" t="s">
        <v>2</v>
      </c>
      <c r="M4" s="46">
        <v>38.553060000000002</v>
      </c>
      <c r="N4" s="46">
        <v>36.588169999999998</v>
      </c>
      <c r="O4" s="46">
        <v>36.049779999999998</v>
      </c>
      <c r="P4" s="46">
        <v>35.479149999999997</v>
      </c>
      <c r="Q4" s="46">
        <v>32.372430000000001</v>
      </c>
      <c r="R4" s="46">
        <v>32.066119999999998</v>
      </c>
      <c r="S4" s="46">
        <v>31.250969999999999</v>
      </c>
      <c r="T4" s="46">
        <v>31.26755</v>
      </c>
      <c r="U4" s="46">
        <v>30.778489999999998</v>
      </c>
      <c r="V4" s="46">
        <v>34.661160000000002</v>
      </c>
      <c r="W4" s="46">
        <v>32.36871</v>
      </c>
      <c r="X4" s="46">
        <v>33.73715</v>
      </c>
      <c r="Y4" s="46">
        <v>35.173349999999999</v>
      </c>
      <c r="Z4" s="46">
        <v>38.04766</v>
      </c>
      <c r="AA4" s="46">
        <v>38.158930000000005</v>
      </c>
      <c r="AB4" s="46">
        <v>35.408079999999998</v>
      </c>
      <c r="AC4" s="46">
        <v>35.48254</v>
      </c>
      <c r="AD4" s="46">
        <v>33.748750000000001</v>
      </c>
      <c r="AE4" s="46">
        <v>35.066290000000002</v>
      </c>
      <c r="AF4" s="46">
        <v>35.320479999999996</v>
      </c>
    </row>
    <row r="5" spans="12:32" x14ac:dyDescent="0.25">
      <c r="L5" s="46" t="s">
        <v>3</v>
      </c>
      <c r="M5" s="46">
        <v>33.853740000000002</v>
      </c>
      <c r="N5" s="46">
        <v>31.163269999999997</v>
      </c>
      <c r="O5" s="46">
        <v>31.766379999999998</v>
      </c>
      <c r="P5" s="46">
        <v>33.342349999999996</v>
      </c>
      <c r="Q5" s="46">
        <v>28.675040000000003</v>
      </c>
      <c r="R5" s="46">
        <v>28.380600000000001</v>
      </c>
      <c r="S5" s="46">
        <v>27.95974</v>
      </c>
      <c r="T5" s="46">
        <v>26.423960000000001</v>
      </c>
      <c r="U5" s="46">
        <v>25.623750000000001</v>
      </c>
      <c r="V5" s="46">
        <v>28.88402</v>
      </c>
      <c r="W5" s="46">
        <v>32.264659999999999</v>
      </c>
      <c r="X5" s="46">
        <v>30.555399999999999</v>
      </c>
      <c r="Y5" s="46">
        <v>35.825269999999996</v>
      </c>
      <c r="Z5" s="46">
        <v>33.808500000000002</v>
      </c>
      <c r="AA5" s="46">
        <v>32.404290000000003</v>
      </c>
      <c r="AB5" s="46">
        <v>29.949550000000002</v>
      </c>
      <c r="AC5" s="46">
        <v>29.85913</v>
      </c>
      <c r="AD5" s="46">
        <v>29.796850000000003</v>
      </c>
      <c r="AE5" s="46">
        <v>27.344580000000001</v>
      </c>
      <c r="AF5" s="46">
        <v>32.042999999999999</v>
      </c>
    </row>
    <row r="6" spans="12:32" x14ac:dyDescent="0.25">
      <c r="L6" s="46" t="s">
        <v>4</v>
      </c>
      <c r="M6" s="46">
        <v>34.782170000000001</v>
      </c>
      <c r="N6" s="46">
        <v>31.627709999999997</v>
      </c>
      <c r="O6" s="46">
        <v>32.027840000000005</v>
      </c>
      <c r="P6" s="46">
        <v>31.296069999999997</v>
      </c>
      <c r="Q6" s="46">
        <v>30.173410000000001</v>
      </c>
      <c r="R6" s="46">
        <v>29.028379999999999</v>
      </c>
      <c r="S6" s="46">
        <v>28.175750000000001</v>
      </c>
      <c r="T6" s="46">
        <v>27.45307</v>
      </c>
      <c r="U6" s="46">
        <v>29.419889999999999</v>
      </c>
      <c r="V6" s="46">
        <v>30.610979999999998</v>
      </c>
      <c r="W6" s="46">
        <v>30.024650000000001</v>
      </c>
      <c r="X6" s="46">
        <v>31.2728</v>
      </c>
      <c r="Y6" s="46">
        <v>35.294959999999996</v>
      </c>
      <c r="Z6" s="46">
        <v>35.045999999999999</v>
      </c>
      <c r="AA6" s="46">
        <v>34.333649999999999</v>
      </c>
      <c r="AB6" s="46">
        <v>34.642119999999998</v>
      </c>
      <c r="AC6" s="46">
        <v>35.817030000000003</v>
      </c>
      <c r="AD6" s="46">
        <v>35.462859999999999</v>
      </c>
      <c r="AE6" s="46">
        <v>35.314659999999996</v>
      </c>
      <c r="AF6" s="46">
        <v>30.226750000000003</v>
      </c>
    </row>
    <row r="7" spans="12:32" x14ac:dyDescent="0.25">
      <c r="L7" s="46" t="s">
        <v>5</v>
      </c>
      <c r="M7" s="46">
        <v>37.806170000000002</v>
      </c>
      <c r="N7" s="46">
        <v>35.208509999999997</v>
      </c>
      <c r="O7" s="46">
        <v>34.721440000000001</v>
      </c>
      <c r="P7" s="46">
        <v>29.907099999999996</v>
      </c>
      <c r="Q7" s="46">
        <v>31.37199</v>
      </c>
      <c r="R7" s="46">
        <v>30.683979999999998</v>
      </c>
      <c r="S7" s="46">
        <v>30.084129999999998</v>
      </c>
      <c r="T7" s="46">
        <v>31.34666</v>
      </c>
      <c r="U7" s="46">
        <v>30.466379999999997</v>
      </c>
      <c r="V7" s="46">
        <v>27.175450000000001</v>
      </c>
      <c r="W7" s="46">
        <v>30.096309999999999</v>
      </c>
      <c r="X7" s="46">
        <v>28.478259999999999</v>
      </c>
      <c r="Y7" s="46">
        <v>34.079500000000003</v>
      </c>
      <c r="Z7" s="46">
        <v>38.122440000000005</v>
      </c>
      <c r="AA7" s="46">
        <v>34.198830000000001</v>
      </c>
      <c r="AB7" s="46">
        <v>30.00423</v>
      </c>
      <c r="AC7" s="46">
        <v>30.248629999999999</v>
      </c>
      <c r="AD7" s="46">
        <v>31.100989999999999</v>
      </c>
      <c r="AE7" s="46">
        <v>31.306050000000003</v>
      </c>
      <c r="AF7" s="46">
        <v>33.933419999999998</v>
      </c>
    </row>
    <row r="8" spans="12:32" x14ac:dyDescent="0.25">
      <c r="L8" s="46" t="s">
        <v>6</v>
      </c>
      <c r="M8" s="46">
        <v>42.23066</v>
      </c>
      <c r="N8" s="46">
        <v>41.314459999999997</v>
      </c>
      <c r="O8" s="46">
        <v>41.343110000000003</v>
      </c>
      <c r="P8" s="46">
        <v>39.744579999999999</v>
      </c>
      <c r="Q8" s="46">
        <v>40.71884</v>
      </c>
      <c r="R8" s="46">
        <v>37.006689999999999</v>
      </c>
      <c r="S8" s="46">
        <v>37.35989</v>
      </c>
      <c r="T8" s="46">
        <v>39.03172</v>
      </c>
      <c r="U8" s="46">
        <v>32.830210000000001</v>
      </c>
      <c r="V8" s="46">
        <v>32.387180000000001</v>
      </c>
      <c r="W8" s="46">
        <v>31.334669999999999</v>
      </c>
      <c r="X8" s="46">
        <v>30.867000000000001</v>
      </c>
      <c r="Y8" s="46">
        <v>34.667259999999999</v>
      </c>
      <c r="Z8" s="46">
        <v>37.386340000000004</v>
      </c>
      <c r="AA8" s="46">
        <v>30.829930000000001</v>
      </c>
      <c r="AB8" s="46">
        <v>32.235500000000002</v>
      </c>
      <c r="AC8" s="46">
        <v>33.2134</v>
      </c>
      <c r="AD8" s="46">
        <v>32.09552</v>
      </c>
      <c r="AE8" s="46">
        <v>32.87753</v>
      </c>
      <c r="AF8" s="46">
        <v>32.563890000000001</v>
      </c>
    </row>
    <row r="9" spans="12:32" x14ac:dyDescent="0.25">
      <c r="L9" s="10" t="s">
        <v>7</v>
      </c>
      <c r="M9" s="46">
        <v>31.901220000000002</v>
      </c>
      <c r="N9" s="46">
        <v>35.543999999999997</v>
      </c>
      <c r="O9" s="46">
        <v>33.334150000000001</v>
      </c>
      <c r="P9" s="46">
        <v>32.534329999999997</v>
      </c>
      <c r="Q9" s="46">
        <v>32.653770000000002</v>
      </c>
      <c r="R9" s="46">
        <v>28.333000000000002</v>
      </c>
      <c r="S9" s="46">
        <v>27.742739999999998</v>
      </c>
      <c r="T9" s="46">
        <v>24.724989999999998</v>
      </c>
      <c r="U9" s="46">
        <v>26.95111</v>
      </c>
      <c r="V9" s="46">
        <v>25.61289</v>
      </c>
      <c r="W9" s="46">
        <v>26.137820000000001</v>
      </c>
      <c r="X9" s="46">
        <v>28.167789999999997</v>
      </c>
      <c r="Y9" s="46">
        <v>30.81916</v>
      </c>
      <c r="Z9" s="46">
        <v>33.61795</v>
      </c>
      <c r="AA9" s="46">
        <v>31.153890000000001</v>
      </c>
      <c r="AB9" s="46">
        <v>29.983690000000003</v>
      </c>
      <c r="AC9" s="46">
        <v>29.31644</v>
      </c>
      <c r="AD9" s="46">
        <v>29.2273</v>
      </c>
      <c r="AE9" s="46">
        <v>28.91187</v>
      </c>
      <c r="AF9" s="46">
        <v>31.125039999999998</v>
      </c>
    </row>
    <row r="10" spans="12:32" x14ac:dyDescent="0.25">
      <c r="L10" s="46" t="s">
        <v>8</v>
      </c>
      <c r="M10" s="46">
        <v>38.019309999999997</v>
      </c>
      <c r="N10" s="46">
        <v>34.634990000000002</v>
      </c>
      <c r="O10" s="46">
        <v>35.386839999999999</v>
      </c>
      <c r="P10" s="46">
        <v>35.351849999999999</v>
      </c>
      <c r="Q10" s="46">
        <v>33.903929999999995</v>
      </c>
      <c r="R10" s="46">
        <v>31.653649999999999</v>
      </c>
      <c r="S10" s="46">
        <v>27.683479999999999</v>
      </c>
      <c r="T10" s="46">
        <v>26.897919999999999</v>
      </c>
      <c r="U10" s="46">
        <v>30.008390000000002</v>
      </c>
      <c r="V10" s="46">
        <v>29.2363</v>
      </c>
      <c r="W10" s="46">
        <v>29.994009999999999</v>
      </c>
      <c r="X10" s="46">
        <v>31.578220000000002</v>
      </c>
      <c r="Y10" s="46">
        <v>33.68441</v>
      </c>
      <c r="Z10" s="46">
        <v>35.836500000000001</v>
      </c>
      <c r="AA10" s="46">
        <v>32.021339999999995</v>
      </c>
      <c r="AB10" s="46">
        <v>28.153739999999999</v>
      </c>
      <c r="AC10" s="46">
        <v>25.753530000000001</v>
      </c>
      <c r="AD10" s="46">
        <v>26.644499999999997</v>
      </c>
      <c r="AE10" s="46">
        <v>25.93684</v>
      </c>
      <c r="AF10" s="46">
        <v>27.590949999999996</v>
      </c>
    </row>
    <row r="11" spans="12:32" x14ac:dyDescent="0.25">
      <c r="L11" s="46" t="s">
        <v>9</v>
      </c>
      <c r="M11" s="46">
        <v>32.755009999999999</v>
      </c>
      <c r="N11" s="46">
        <v>30.373260000000002</v>
      </c>
      <c r="O11" s="46">
        <v>30.452940000000002</v>
      </c>
      <c r="P11" s="46">
        <v>28.34196</v>
      </c>
      <c r="Q11" s="46">
        <v>27.617789999999999</v>
      </c>
      <c r="R11" s="46">
        <v>26.816559999999999</v>
      </c>
      <c r="S11" s="46">
        <v>26.527940000000001</v>
      </c>
      <c r="T11" s="46">
        <v>28.69622</v>
      </c>
      <c r="U11" s="46">
        <v>27.949220000000004</v>
      </c>
      <c r="V11" s="46">
        <v>25.784939999999999</v>
      </c>
      <c r="W11" s="46">
        <v>26.3855</v>
      </c>
      <c r="X11" s="46">
        <v>29.752489999999998</v>
      </c>
      <c r="Y11" s="46">
        <v>32.371490000000001</v>
      </c>
      <c r="Z11" s="46">
        <v>33.97533</v>
      </c>
      <c r="AA11" s="46">
        <v>29.396909999999998</v>
      </c>
      <c r="AB11" s="46">
        <v>29.93571</v>
      </c>
      <c r="AC11" s="46">
        <v>28.21415</v>
      </c>
      <c r="AD11" s="46">
        <v>27.863320000000002</v>
      </c>
      <c r="AE11" s="46">
        <v>27.25751</v>
      </c>
      <c r="AF11" s="46">
        <v>29.095090000000003</v>
      </c>
    </row>
    <row r="12" spans="12:32" x14ac:dyDescent="0.25">
      <c r="L12" s="46" t="s">
        <v>10</v>
      </c>
      <c r="M12" s="46">
        <v>34.350770000000004</v>
      </c>
      <c r="N12" s="46">
        <v>35.663559999999997</v>
      </c>
      <c r="O12" s="46">
        <v>32.775130000000004</v>
      </c>
      <c r="P12" s="46">
        <v>34.237639999999999</v>
      </c>
      <c r="Q12" s="46">
        <v>32.811610000000002</v>
      </c>
      <c r="R12" s="46">
        <v>32.30406</v>
      </c>
      <c r="S12" s="46">
        <v>31.518639999999998</v>
      </c>
      <c r="T12" s="46">
        <v>30.505589999999998</v>
      </c>
      <c r="U12" s="46">
        <v>34.922789999999999</v>
      </c>
      <c r="V12" s="46">
        <v>30.178630000000002</v>
      </c>
      <c r="W12" s="46">
        <v>31.273669999999999</v>
      </c>
      <c r="X12" s="46">
        <v>29.343000000000004</v>
      </c>
      <c r="Y12" s="46">
        <v>31.934659999999997</v>
      </c>
      <c r="Z12" s="46">
        <v>33.729730000000004</v>
      </c>
      <c r="AA12" s="46">
        <v>35.355760000000004</v>
      </c>
      <c r="AB12" s="46">
        <v>32.133420000000001</v>
      </c>
      <c r="AC12" s="46">
        <v>29.38719</v>
      </c>
      <c r="AD12" s="46">
        <v>28.319980000000001</v>
      </c>
      <c r="AE12" s="46">
        <v>29.456219999999998</v>
      </c>
      <c r="AF12" s="46">
        <v>28.138010000000001</v>
      </c>
    </row>
    <row r="13" spans="12:32" x14ac:dyDescent="0.25">
      <c r="L13" s="46" t="s">
        <v>11</v>
      </c>
      <c r="M13" s="46">
        <v>37.787599999999998</v>
      </c>
      <c r="N13" s="46">
        <v>32.162770000000002</v>
      </c>
      <c r="O13" s="46">
        <v>34.357710000000004</v>
      </c>
      <c r="P13" s="46">
        <v>32.965229999999998</v>
      </c>
      <c r="Q13" s="46">
        <v>29.022089999999999</v>
      </c>
      <c r="R13" s="46">
        <v>29.59327</v>
      </c>
      <c r="S13" s="46">
        <v>27.32152</v>
      </c>
      <c r="T13" s="46">
        <v>26.791589999999999</v>
      </c>
      <c r="U13" s="46">
        <v>27.29862</v>
      </c>
      <c r="V13" s="46">
        <v>30.874980000000001</v>
      </c>
      <c r="W13" s="46">
        <v>32.733020000000003</v>
      </c>
      <c r="X13" s="46">
        <v>36.773109999999996</v>
      </c>
      <c r="Y13" s="46">
        <v>41.303609999999999</v>
      </c>
      <c r="Z13" s="46">
        <v>39.845689999999998</v>
      </c>
      <c r="AA13" s="46">
        <v>29.744440000000001</v>
      </c>
      <c r="AB13" s="46">
        <v>32.689109999999999</v>
      </c>
      <c r="AC13" s="46">
        <v>29.981799999999996</v>
      </c>
      <c r="AD13" s="46">
        <v>29.304950000000002</v>
      </c>
      <c r="AE13" s="46">
        <v>27.272950000000002</v>
      </c>
      <c r="AF13" s="46">
        <v>29.790100000000002</v>
      </c>
    </row>
    <row r="14" spans="12:32" x14ac:dyDescent="0.25">
      <c r="L14" s="46" t="s">
        <v>12</v>
      </c>
      <c r="M14" s="46">
        <v>36.870019999999997</v>
      </c>
      <c r="N14" s="46">
        <v>36.052979999999998</v>
      </c>
      <c r="O14" s="46">
        <v>36.660160000000005</v>
      </c>
      <c r="P14" s="46">
        <v>36.192070000000001</v>
      </c>
      <c r="Q14" s="46">
        <v>33.06259</v>
      </c>
      <c r="R14" s="46">
        <v>31.79861</v>
      </c>
      <c r="S14" s="46">
        <v>31.407109999999999</v>
      </c>
      <c r="T14" s="46">
        <v>29.75217</v>
      </c>
      <c r="U14" s="46">
        <v>31.179400000000001</v>
      </c>
      <c r="V14" s="46">
        <v>32.202760000000005</v>
      </c>
      <c r="W14" s="46">
        <v>34.225539999999995</v>
      </c>
      <c r="X14" s="46">
        <v>33.427309999999999</v>
      </c>
      <c r="Y14" s="46">
        <v>40.45534</v>
      </c>
      <c r="Z14" s="46">
        <v>36.460979999999999</v>
      </c>
      <c r="AA14" s="46">
        <v>33.05415</v>
      </c>
      <c r="AB14" s="46">
        <v>35.575449999999996</v>
      </c>
      <c r="AC14" s="46">
        <v>34.036699999999996</v>
      </c>
      <c r="AD14" s="46">
        <v>34.760580000000004</v>
      </c>
      <c r="AE14" s="46">
        <v>37.618610000000004</v>
      </c>
      <c r="AF14" s="46">
        <v>39.046769999999995</v>
      </c>
    </row>
    <row r="15" spans="12:32" x14ac:dyDescent="0.25">
      <c r="L15" s="46" t="s">
        <v>13</v>
      </c>
      <c r="M15" s="46">
        <v>27.94042</v>
      </c>
      <c r="N15" s="46">
        <v>25.757249999999999</v>
      </c>
      <c r="O15" s="46">
        <v>27.086519999999997</v>
      </c>
      <c r="P15" s="46">
        <v>28.355090000000001</v>
      </c>
      <c r="Q15" s="46">
        <v>24.619869999999999</v>
      </c>
      <c r="R15" s="46">
        <v>23.56701</v>
      </c>
      <c r="S15" s="46">
        <v>22.84648</v>
      </c>
      <c r="T15" s="46">
        <v>24.08351</v>
      </c>
      <c r="U15" s="46">
        <v>24.85144</v>
      </c>
      <c r="V15" s="46">
        <v>25.814759999999996</v>
      </c>
      <c r="W15" s="46">
        <v>26.08024</v>
      </c>
      <c r="X15" s="46">
        <v>27.420109999999998</v>
      </c>
      <c r="Y15" s="46">
        <v>30.739419999999999</v>
      </c>
      <c r="Z15" s="46">
        <v>29.234310000000001</v>
      </c>
      <c r="AA15" s="46">
        <v>27.17652</v>
      </c>
      <c r="AB15" s="46">
        <v>24.558129999999998</v>
      </c>
      <c r="AC15" s="46">
        <v>24.519360000000002</v>
      </c>
      <c r="AD15" s="46">
        <v>24.434040000000003</v>
      </c>
      <c r="AE15" s="46">
        <v>24.827539999999999</v>
      </c>
      <c r="AF15" s="46">
        <v>27.703410000000002</v>
      </c>
    </row>
    <row r="16" spans="12:32" x14ac:dyDescent="0.25">
      <c r="L16" s="46" t="s">
        <v>14</v>
      </c>
      <c r="M16" s="46">
        <v>34.917349999999999</v>
      </c>
      <c r="N16" s="46">
        <v>34.372999999999998</v>
      </c>
      <c r="O16" s="46">
        <v>33.399940000000001</v>
      </c>
      <c r="P16" s="46">
        <v>32.896170000000005</v>
      </c>
      <c r="Q16" s="46">
        <v>30.6313</v>
      </c>
      <c r="R16" s="46">
        <v>29.406349999999996</v>
      </c>
      <c r="S16" s="46">
        <v>29.887710000000002</v>
      </c>
      <c r="T16" s="46">
        <v>30.197700000000001</v>
      </c>
      <c r="U16" s="46">
        <v>30.06371</v>
      </c>
      <c r="V16" s="46">
        <v>28.568110000000001</v>
      </c>
      <c r="W16" s="46">
        <v>28.138390000000001</v>
      </c>
      <c r="X16" s="46">
        <v>31.219809999999999</v>
      </c>
      <c r="Y16" s="46">
        <v>31.70682</v>
      </c>
      <c r="Z16" s="46">
        <v>34.673540000000003</v>
      </c>
      <c r="AA16" s="46">
        <v>32.417349999999999</v>
      </c>
      <c r="AB16" s="46">
        <v>30.262529999999998</v>
      </c>
      <c r="AC16" s="46">
        <v>32.433779999999999</v>
      </c>
      <c r="AD16" s="46">
        <v>31.257919999999999</v>
      </c>
      <c r="AE16" s="46">
        <v>35.592750000000002</v>
      </c>
      <c r="AF16" s="46">
        <v>36.74588</v>
      </c>
    </row>
    <row r="17" spans="12:32" x14ac:dyDescent="0.25">
      <c r="L17" s="46" t="s">
        <v>15</v>
      </c>
      <c r="M17" s="46">
        <v>36.728969999999997</v>
      </c>
      <c r="N17" s="46">
        <v>35.147210000000001</v>
      </c>
      <c r="O17" s="46">
        <v>35.551220000000001</v>
      </c>
      <c r="P17" s="46">
        <v>33.929780000000001</v>
      </c>
      <c r="Q17" s="46">
        <v>33.250779999999999</v>
      </c>
      <c r="R17" s="46">
        <v>31.933709999999998</v>
      </c>
      <c r="S17" s="46">
        <v>31.80076</v>
      </c>
      <c r="T17" s="46">
        <v>32.401499999999999</v>
      </c>
      <c r="U17" s="46">
        <v>30.171189999999999</v>
      </c>
      <c r="V17" s="46">
        <v>31.470849999999999</v>
      </c>
      <c r="W17" s="46">
        <v>31.091049999999999</v>
      </c>
      <c r="X17" s="46">
        <v>31.744860000000003</v>
      </c>
      <c r="Y17" s="46">
        <v>33.830449999999999</v>
      </c>
      <c r="Z17" s="46">
        <v>35.443380000000005</v>
      </c>
      <c r="AA17" s="46">
        <v>33.086840000000002</v>
      </c>
      <c r="AB17" s="46">
        <v>31.248660000000001</v>
      </c>
      <c r="AC17" s="46">
        <v>32.342690000000005</v>
      </c>
      <c r="AD17" s="46">
        <v>33.144570000000002</v>
      </c>
      <c r="AE17" s="46">
        <v>34.286540000000002</v>
      </c>
      <c r="AF17" s="46">
        <v>35.622389999999996</v>
      </c>
    </row>
    <row r="18" spans="12:32" x14ac:dyDescent="0.25">
      <c r="L18" s="13" t="s">
        <v>16</v>
      </c>
      <c r="M18" s="46"/>
      <c r="N18" s="46"/>
      <c r="O18" s="46"/>
      <c r="P18" s="46"/>
      <c r="Q18" s="46"/>
      <c r="R18" s="46">
        <v>32.950369999999999</v>
      </c>
      <c r="S18" s="46">
        <v>31.438829999999999</v>
      </c>
      <c r="T18" s="46">
        <v>29.818289999999998</v>
      </c>
      <c r="U18" s="46">
        <v>27.180260000000001</v>
      </c>
      <c r="V18" s="46">
        <v>28.78689</v>
      </c>
      <c r="W18" s="46">
        <v>29.30528</v>
      </c>
      <c r="X18" s="46">
        <v>29.560969999999998</v>
      </c>
      <c r="Y18" s="46">
        <v>33.244570000000003</v>
      </c>
      <c r="Z18" s="46">
        <v>33.784550000000003</v>
      </c>
      <c r="AA18" s="46">
        <v>31.889279999999999</v>
      </c>
      <c r="AB18" s="46">
        <v>31.728370000000002</v>
      </c>
      <c r="AC18" s="46">
        <v>31.635370000000002</v>
      </c>
      <c r="AD18" s="46">
        <v>29.940860000000001</v>
      </c>
      <c r="AE18" s="46">
        <v>31.526009999999999</v>
      </c>
      <c r="AF18" s="46">
        <v>33.470490000000005</v>
      </c>
    </row>
    <row r="19" spans="12:32" x14ac:dyDescent="0.25">
      <c r="L19" s="46" t="s">
        <v>17</v>
      </c>
      <c r="M19" s="46">
        <v>34.909970000000001</v>
      </c>
      <c r="N19" s="46">
        <v>31.72411</v>
      </c>
      <c r="O19" s="46">
        <v>32.74512</v>
      </c>
      <c r="P19" s="46">
        <v>31.084780000000002</v>
      </c>
      <c r="Q19" s="46">
        <v>29.543299999999999</v>
      </c>
      <c r="R19" s="46">
        <v>26.84318</v>
      </c>
      <c r="S19" s="46">
        <v>28.73293</v>
      </c>
      <c r="T19" s="46">
        <v>28.08867</v>
      </c>
      <c r="U19" s="46">
        <v>30.466460000000001</v>
      </c>
      <c r="V19" s="46">
        <v>32.540580000000006</v>
      </c>
      <c r="W19" s="46">
        <v>30.471809999999998</v>
      </c>
      <c r="X19" s="46">
        <v>35.59272</v>
      </c>
      <c r="Y19" s="46">
        <v>38.39902</v>
      </c>
      <c r="Z19" s="46">
        <v>35.305019999999999</v>
      </c>
      <c r="AA19" s="46">
        <v>37.276160000000004</v>
      </c>
      <c r="AB19" s="46">
        <v>36.309640000000002</v>
      </c>
      <c r="AC19" s="46">
        <v>35.097009999999997</v>
      </c>
      <c r="AD19" s="46">
        <v>30.014749999999999</v>
      </c>
      <c r="AE19" s="46">
        <v>28.96284</v>
      </c>
      <c r="AF19" s="46">
        <v>31.859030000000001</v>
      </c>
    </row>
    <row r="20" spans="12:32" x14ac:dyDescent="0.25">
      <c r="L20" s="13" t="s">
        <v>18</v>
      </c>
      <c r="M20" s="46"/>
      <c r="N20" s="46"/>
      <c r="O20" s="46"/>
      <c r="P20" s="46"/>
      <c r="Q20" s="46"/>
      <c r="R20" s="46">
        <v>32.220500000000001</v>
      </c>
      <c r="S20" s="46">
        <v>30.647609999999997</v>
      </c>
      <c r="T20" s="46">
        <v>31.824750000000002</v>
      </c>
      <c r="U20" s="46">
        <v>32.229970000000002</v>
      </c>
      <c r="V20" s="46">
        <v>32.397359999999999</v>
      </c>
      <c r="W20" s="46">
        <v>33.617269999999998</v>
      </c>
      <c r="X20" s="46">
        <v>35.894460000000002</v>
      </c>
      <c r="Y20" s="46">
        <v>40.4086</v>
      </c>
      <c r="Z20" s="46">
        <v>40.695259999999998</v>
      </c>
      <c r="AA20" s="46">
        <v>37.599240000000002</v>
      </c>
      <c r="AB20" s="46">
        <v>35.64284</v>
      </c>
      <c r="AC20" s="46">
        <v>35.445039999999999</v>
      </c>
      <c r="AD20" s="46">
        <v>35.718119999999999</v>
      </c>
      <c r="AE20" s="46">
        <v>36.285269999999997</v>
      </c>
      <c r="AF20" s="46">
        <v>37.321490000000004</v>
      </c>
    </row>
    <row r="21" spans="12:32" x14ac:dyDescent="0.25">
      <c r="L21" s="46" t="s">
        <v>19</v>
      </c>
      <c r="M21" s="46">
        <v>41.265000000000001</v>
      </c>
      <c r="N21" s="46">
        <v>39.831530000000001</v>
      </c>
      <c r="O21" s="46">
        <v>38.784790000000001</v>
      </c>
      <c r="P21" s="46">
        <v>37.248759999999997</v>
      </c>
      <c r="Q21" s="46">
        <v>31.34975</v>
      </c>
      <c r="R21" s="46">
        <v>33.629919999999998</v>
      </c>
      <c r="S21" s="46">
        <v>30.614000000000001</v>
      </c>
      <c r="T21" s="46">
        <v>30.863520000000001</v>
      </c>
      <c r="U21" s="46">
        <v>33.96284</v>
      </c>
      <c r="V21" s="46">
        <v>30.6631</v>
      </c>
      <c r="W21" s="46">
        <v>31.916640000000001</v>
      </c>
      <c r="X21" s="46">
        <v>37.145000000000003</v>
      </c>
      <c r="Y21" s="46">
        <v>42.216609999999996</v>
      </c>
      <c r="Z21" s="46">
        <v>43.206609999999998</v>
      </c>
      <c r="AA21" s="46">
        <v>37.248269999999998</v>
      </c>
      <c r="AB21" s="46">
        <v>34.89969</v>
      </c>
      <c r="AC21" s="46">
        <v>33.652500000000003</v>
      </c>
      <c r="AD21" s="46">
        <v>30.73883</v>
      </c>
      <c r="AE21" s="46">
        <v>34.987160000000003</v>
      </c>
      <c r="AF21" s="46">
        <v>39.648800000000001</v>
      </c>
    </row>
    <row r="22" spans="12:32" x14ac:dyDescent="0.25">
      <c r="L22" s="46" t="s">
        <v>20</v>
      </c>
      <c r="M22" s="46">
        <v>39.877410000000005</v>
      </c>
      <c r="N22" s="46">
        <v>40.162269999999999</v>
      </c>
      <c r="O22" s="46">
        <v>38.39667</v>
      </c>
      <c r="P22" s="46">
        <v>35.33052</v>
      </c>
      <c r="Q22" s="46">
        <v>31.516870000000001</v>
      </c>
      <c r="R22" s="46">
        <v>31.007400000000001</v>
      </c>
      <c r="S22" s="46">
        <v>31.351449999999996</v>
      </c>
      <c r="T22" s="46">
        <v>32.336919999999999</v>
      </c>
      <c r="U22" s="46">
        <v>35.363590000000002</v>
      </c>
      <c r="V22" s="46">
        <v>31.591819999999998</v>
      </c>
      <c r="W22" s="46">
        <v>29.823319999999999</v>
      </c>
      <c r="X22" s="46">
        <v>35.087159999999997</v>
      </c>
      <c r="Y22" s="46">
        <v>38.718590000000006</v>
      </c>
      <c r="Z22" s="46">
        <v>38.641910000000003</v>
      </c>
      <c r="AA22" s="46">
        <v>37.25573</v>
      </c>
      <c r="AB22" s="46">
        <v>34.33981</v>
      </c>
      <c r="AC22" s="46">
        <v>36.346780000000003</v>
      </c>
      <c r="AD22" s="46">
        <v>31.971789999999999</v>
      </c>
      <c r="AE22" s="46">
        <v>31.547689999999999</v>
      </c>
      <c r="AF22" s="46">
        <v>32.351279999999996</v>
      </c>
    </row>
    <row r="23" spans="12:32" x14ac:dyDescent="0.25">
      <c r="L23" s="46" t="s">
        <v>21</v>
      </c>
      <c r="M23" s="46">
        <v>38.056060000000002</v>
      </c>
      <c r="N23" s="46">
        <v>38.107020000000006</v>
      </c>
      <c r="O23" s="46">
        <v>35.605229999999999</v>
      </c>
      <c r="P23" s="46">
        <v>35.994150000000005</v>
      </c>
      <c r="Q23" s="46">
        <v>33.380629999999996</v>
      </c>
      <c r="R23" s="46">
        <v>32.662610000000001</v>
      </c>
      <c r="S23" s="46">
        <v>32.953270000000003</v>
      </c>
      <c r="T23" s="46">
        <v>38.532789999999999</v>
      </c>
      <c r="U23" s="46">
        <v>35.991390000000003</v>
      </c>
      <c r="V23" s="46">
        <v>32.979930000000003</v>
      </c>
      <c r="W23" s="46">
        <v>33.834440000000001</v>
      </c>
      <c r="X23" s="46">
        <v>35.916269999999997</v>
      </c>
      <c r="Y23" s="46">
        <v>38.271850000000001</v>
      </c>
      <c r="Z23" s="46">
        <v>39.309170000000002</v>
      </c>
      <c r="AA23" s="46">
        <v>38.487179999999995</v>
      </c>
      <c r="AB23" s="46">
        <v>37.936100000000003</v>
      </c>
      <c r="AC23" s="46">
        <v>36.513889999999996</v>
      </c>
      <c r="AD23" s="46">
        <v>37.144490000000005</v>
      </c>
      <c r="AE23" s="46">
        <v>35.688130000000001</v>
      </c>
      <c r="AF23" s="46">
        <v>37.800980000000003</v>
      </c>
    </row>
    <row r="24" spans="12:32" x14ac:dyDescent="0.25">
      <c r="L24" s="46" t="s">
        <v>22</v>
      </c>
      <c r="M24" s="46">
        <v>42.185180000000003</v>
      </c>
      <c r="N24" s="46">
        <v>41.235909999999997</v>
      </c>
      <c r="O24" s="46">
        <v>39.567550000000004</v>
      </c>
      <c r="P24" s="46">
        <v>37.779119999999999</v>
      </c>
      <c r="Q24" s="46">
        <v>37.351279999999996</v>
      </c>
      <c r="R24" s="46">
        <v>33.524850000000001</v>
      </c>
      <c r="S24" s="46">
        <v>34.345469999999999</v>
      </c>
      <c r="T24" s="46">
        <v>34.267829999999996</v>
      </c>
      <c r="U24" s="46">
        <v>31.05546</v>
      </c>
      <c r="V24" s="46">
        <v>30.65934</v>
      </c>
      <c r="W24" s="46">
        <v>30.63326</v>
      </c>
      <c r="X24" s="46">
        <v>31.346439999999998</v>
      </c>
      <c r="Y24" s="46">
        <v>35.377449999999996</v>
      </c>
      <c r="Z24" s="46">
        <v>40.54278</v>
      </c>
      <c r="AA24" s="46">
        <v>39.820889999999999</v>
      </c>
      <c r="AB24" s="46">
        <v>37.575319999999998</v>
      </c>
      <c r="AC24" s="46">
        <v>32.812980000000003</v>
      </c>
      <c r="AD24" s="46">
        <v>30.983729999999998</v>
      </c>
      <c r="AE24" s="46">
        <v>30.966850000000001</v>
      </c>
      <c r="AF24" s="46">
        <v>32.915489999999998</v>
      </c>
    </row>
    <row r="25" spans="12:32" x14ac:dyDescent="0.25">
      <c r="L25" s="46" t="s">
        <v>23</v>
      </c>
      <c r="M25" s="46">
        <v>37.650179999999999</v>
      </c>
      <c r="N25" s="46">
        <v>34.133459999999999</v>
      </c>
      <c r="O25" s="46">
        <v>33.689099999999996</v>
      </c>
      <c r="P25" s="46">
        <v>32.546140000000001</v>
      </c>
      <c r="Q25" s="46">
        <v>32.244070000000001</v>
      </c>
      <c r="R25" s="46">
        <v>33.272400000000005</v>
      </c>
      <c r="S25" s="46">
        <v>33.591500000000003</v>
      </c>
      <c r="T25" s="46">
        <v>29.437629999999999</v>
      </c>
      <c r="U25" s="46">
        <v>30.3093</v>
      </c>
      <c r="V25" s="46">
        <v>29.136309999999998</v>
      </c>
      <c r="W25" s="46">
        <v>26.380870000000002</v>
      </c>
      <c r="X25" s="46">
        <v>29.087340000000001</v>
      </c>
      <c r="Y25" s="46">
        <v>31.609480000000001</v>
      </c>
      <c r="Z25" s="46">
        <v>34.082520000000002</v>
      </c>
      <c r="AA25" s="46">
        <v>33.615940000000002</v>
      </c>
      <c r="AB25" s="46">
        <v>33.264980000000001</v>
      </c>
      <c r="AC25" s="46">
        <v>32.166450000000005</v>
      </c>
      <c r="AD25" s="46">
        <v>32.592939999999999</v>
      </c>
      <c r="AE25" s="46">
        <v>36.087580000000003</v>
      </c>
      <c r="AF25" s="46">
        <v>37.205739999999999</v>
      </c>
    </row>
    <row r="26" spans="12:32" x14ac:dyDescent="0.25">
      <c r="L26" s="46" t="s">
        <v>24</v>
      </c>
      <c r="M26" s="46">
        <v>31.806889999999999</v>
      </c>
      <c r="N26" s="46">
        <v>31.065549999999998</v>
      </c>
      <c r="O26" s="46">
        <v>32.45044</v>
      </c>
      <c r="P26" s="46">
        <v>28.848739999999999</v>
      </c>
      <c r="Q26" s="46">
        <v>27.94623</v>
      </c>
      <c r="R26" s="46">
        <v>25.916339999999998</v>
      </c>
      <c r="S26" s="46">
        <v>28.52693</v>
      </c>
      <c r="T26" s="46">
        <v>25.313690000000001</v>
      </c>
      <c r="U26" s="46">
        <v>27.211610000000004</v>
      </c>
      <c r="V26" s="46">
        <v>27.91104</v>
      </c>
      <c r="W26" s="46">
        <v>27.725020000000001</v>
      </c>
      <c r="X26" s="46">
        <v>30.038049999999998</v>
      </c>
      <c r="Y26" s="46">
        <v>32.869399999999999</v>
      </c>
      <c r="Z26" s="46">
        <v>31.54881</v>
      </c>
      <c r="AA26" s="46">
        <v>30.754639999999998</v>
      </c>
      <c r="AB26" s="46">
        <v>31.006329999999998</v>
      </c>
      <c r="AC26" s="46">
        <v>28.226210000000002</v>
      </c>
      <c r="AD26" s="46">
        <v>26.877659999999999</v>
      </c>
      <c r="AE26" s="46">
        <v>25.301000000000002</v>
      </c>
      <c r="AF26" s="46">
        <v>27.313269999999999</v>
      </c>
    </row>
    <row r="27" spans="12:32" x14ac:dyDescent="0.25">
      <c r="L27" s="46" t="s">
        <v>25</v>
      </c>
      <c r="M27" s="46">
        <v>34.43927</v>
      </c>
      <c r="N27" s="46">
        <v>32.178739999999998</v>
      </c>
      <c r="O27" s="46">
        <v>31.665300000000002</v>
      </c>
      <c r="P27" s="46">
        <v>29.746270000000003</v>
      </c>
      <c r="Q27" s="46">
        <v>30.694800000000001</v>
      </c>
      <c r="R27" s="46">
        <v>28.153830000000003</v>
      </c>
      <c r="S27" s="46">
        <v>26.726610000000001</v>
      </c>
      <c r="T27" s="46">
        <v>28.78462</v>
      </c>
      <c r="U27" s="46">
        <v>27.777760000000001</v>
      </c>
      <c r="V27" s="46">
        <v>30.162499999999998</v>
      </c>
      <c r="W27" s="46">
        <v>29.930420000000002</v>
      </c>
      <c r="X27" s="46">
        <v>29.93984</v>
      </c>
      <c r="Y27" s="46">
        <v>32.536799999999999</v>
      </c>
      <c r="Z27" s="46">
        <v>33.487719999999996</v>
      </c>
      <c r="AA27" s="46">
        <v>31.786049999999999</v>
      </c>
      <c r="AB27" s="46">
        <v>30.912089999999999</v>
      </c>
      <c r="AC27" s="46">
        <v>32.803229999999999</v>
      </c>
      <c r="AD27" s="46">
        <v>32.868270000000003</v>
      </c>
      <c r="AE27" s="46">
        <v>31.604159999999997</v>
      </c>
      <c r="AF27" s="46">
        <v>33.50806</v>
      </c>
    </row>
    <row r="28" spans="12:32" x14ac:dyDescent="0.25">
      <c r="L28" s="46" t="s">
        <v>26</v>
      </c>
      <c r="M28" s="46">
        <v>37.067979999999999</v>
      </c>
      <c r="N28" s="46">
        <v>28.550280000000001</v>
      </c>
      <c r="O28" s="46">
        <v>38.436439999999997</v>
      </c>
      <c r="P28" s="46">
        <v>40.578679999999999</v>
      </c>
      <c r="Q28" s="46">
        <v>34.931759999999997</v>
      </c>
      <c r="R28" s="46">
        <v>31.771680000000003</v>
      </c>
      <c r="S28" s="46">
        <v>28.760269999999998</v>
      </c>
      <c r="T28" s="46">
        <v>36.288160000000005</v>
      </c>
      <c r="U28" s="46">
        <v>28.699970000000004</v>
      </c>
      <c r="V28" s="46">
        <v>26.488660000000003</v>
      </c>
      <c r="W28" s="46">
        <v>28.832780000000003</v>
      </c>
      <c r="X28" s="46">
        <v>27.518009999999997</v>
      </c>
      <c r="Y28" s="46">
        <v>29.572969999999998</v>
      </c>
      <c r="Z28" s="46">
        <v>28.997529999999998</v>
      </c>
      <c r="AA28" s="46">
        <v>25.074089999999998</v>
      </c>
      <c r="AB28" s="46">
        <v>27.036429999999999</v>
      </c>
      <c r="AC28" s="46">
        <v>25.932389999999998</v>
      </c>
      <c r="AD28" s="46">
        <v>25.635829999999999</v>
      </c>
      <c r="AE28" s="46">
        <v>28.557860000000002</v>
      </c>
      <c r="AF28" s="46">
        <v>31.21828</v>
      </c>
    </row>
    <row r="29" spans="12:32" x14ac:dyDescent="0.25">
      <c r="L29" s="46" t="s">
        <v>27</v>
      </c>
      <c r="M29" s="46">
        <v>33.580120000000001</v>
      </c>
      <c r="N29" s="46">
        <v>34.623249999999999</v>
      </c>
      <c r="O29" s="46">
        <v>39.439210000000003</v>
      </c>
      <c r="P29" s="46">
        <v>37.64443</v>
      </c>
      <c r="Q29" s="46">
        <v>37.448360000000001</v>
      </c>
      <c r="R29" s="46">
        <v>33.461210000000001</v>
      </c>
      <c r="S29" s="46">
        <v>26.839410000000001</v>
      </c>
      <c r="T29" s="46">
        <v>31.711109999999998</v>
      </c>
      <c r="U29" s="46">
        <v>28.666390000000003</v>
      </c>
      <c r="V29" s="46">
        <v>26.608789999999999</v>
      </c>
      <c r="W29" s="46">
        <v>26.900770000000001</v>
      </c>
      <c r="X29" s="46">
        <v>28.056360000000002</v>
      </c>
      <c r="Y29" s="46">
        <v>32.123289999999997</v>
      </c>
      <c r="Z29" s="46">
        <v>32.95872</v>
      </c>
      <c r="AA29" s="46">
        <v>32.860479999999995</v>
      </c>
      <c r="AB29" s="46">
        <v>32.488720000000001</v>
      </c>
      <c r="AC29" s="46">
        <v>30.33755</v>
      </c>
      <c r="AD29" s="46">
        <v>29.77037</v>
      </c>
      <c r="AE29" s="46">
        <v>30.586219999999997</v>
      </c>
      <c r="AF29" s="46">
        <v>31.509869999999999</v>
      </c>
    </row>
    <row r="30" spans="12:32" x14ac:dyDescent="0.25">
      <c r="L30" s="46" t="s">
        <v>28</v>
      </c>
      <c r="M30" s="46">
        <v>42.301539999999996</v>
      </c>
      <c r="N30" s="46">
        <v>39.583350000000003</v>
      </c>
      <c r="O30" s="46">
        <v>35.926349999999999</v>
      </c>
      <c r="P30" s="46">
        <v>38.930520000000001</v>
      </c>
      <c r="Q30" s="46">
        <v>38.245429999999999</v>
      </c>
      <c r="R30" s="46">
        <v>35.51961</v>
      </c>
      <c r="S30" s="46">
        <v>35.612670000000001</v>
      </c>
      <c r="T30" s="46">
        <v>36.875950000000003</v>
      </c>
      <c r="U30" s="46">
        <v>37.19632</v>
      </c>
      <c r="V30" s="46">
        <v>37.526589999999999</v>
      </c>
      <c r="W30" s="46">
        <v>39.744729999999997</v>
      </c>
      <c r="X30" s="46">
        <v>42.008519999999997</v>
      </c>
      <c r="Y30" s="46">
        <v>46.179320000000004</v>
      </c>
      <c r="Z30" s="46">
        <v>47.878009999999996</v>
      </c>
      <c r="AA30" s="46">
        <v>46.475000000000001</v>
      </c>
      <c r="AB30" s="46">
        <v>44.09131</v>
      </c>
      <c r="AC30" s="46">
        <v>42.812739999999998</v>
      </c>
      <c r="AD30" s="46">
        <v>42.042200000000001</v>
      </c>
      <c r="AE30" s="46">
        <v>40.410819999999994</v>
      </c>
      <c r="AF30" s="46">
        <v>43.311770000000003</v>
      </c>
    </row>
    <row r="31" spans="12:32" x14ac:dyDescent="0.25">
      <c r="L31" s="46" t="s">
        <v>29</v>
      </c>
      <c r="M31" s="46">
        <v>23.981279999999998</v>
      </c>
      <c r="N31" s="46">
        <v>20.54589</v>
      </c>
      <c r="O31" s="46">
        <v>20.690850000000001</v>
      </c>
      <c r="P31" s="46">
        <v>21.522410000000001</v>
      </c>
      <c r="Q31" s="46">
        <v>21.451249999999998</v>
      </c>
      <c r="R31" s="46">
        <v>19.8186</v>
      </c>
      <c r="S31" s="46">
        <v>17.63991</v>
      </c>
      <c r="T31" s="46">
        <v>17.27918</v>
      </c>
      <c r="U31" s="46">
        <v>18.093450000000001</v>
      </c>
      <c r="V31" s="46">
        <v>20.618729999999999</v>
      </c>
      <c r="W31" s="46">
        <v>18.833110000000001</v>
      </c>
      <c r="X31" s="46">
        <v>19.308810000000001</v>
      </c>
      <c r="Y31" s="46">
        <v>20.17737</v>
      </c>
      <c r="Z31" s="46">
        <v>20.534279999999999</v>
      </c>
      <c r="AA31" s="46">
        <v>19.573429999999998</v>
      </c>
      <c r="AB31" s="46">
        <v>18.525749999999999</v>
      </c>
      <c r="AC31" s="46">
        <v>18.390460000000001</v>
      </c>
      <c r="AD31" s="46">
        <v>19.83146</v>
      </c>
      <c r="AE31" s="46">
        <v>20.252390000000002</v>
      </c>
      <c r="AF31" s="46">
        <v>19.87162</v>
      </c>
    </row>
    <row r="32" spans="12:32" x14ac:dyDescent="0.25">
      <c r="L32" s="46" t="s">
        <v>30</v>
      </c>
      <c r="M32" s="46">
        <v>30.167390000000001</v>
      </c>
      <c r="N32" s="46">
        <v>29.535309999999999</v>
      </c>
      <c r="O32" s="46">
        <v>29.173510000000004</v>
      </c>
      <c r="P32" s="46">
        <v>28.45722</v>
      </c>
      <c r="Q32" s="46">
        <v>28.174909999999997</v>
      </c>
      <c r="R32" s="46">
        <v>25.328769999999999</v>
      </c>
      <c r="S32" s="46">
        <v>26.765929999999997</v>
      </c>
      <c r="T32" s="46">
        <v>25.42108</v>
      </c>
      <c r="U32" s="46">
        <v>26.827210000000001</v>
      </c>
      <c r="V32" s="46">
        <v>27.592329999999997</v>
      </c>
      <c r="W32" s="46">
        <v>27.83755</v>
      </c>
      <c r="X32" s="46">
        <v>30.10042</v>
      </c>
      <c r="Y32" s="46">
        <v>33.92174</v>
      </c>
      <c r="Z32" s="46">
        <v>33.58746</v>
      </c>
      <c r="AA32" s="46">
        <v>28.387269999999997</v>
      </c>
      <c r="AB32" s="46">
        <v>27.11844</v>
      </c>
      <c r="AC32" s="46">
        <v>27.47289</v>
      </c>
      <c r="AD32" s="46">
        <v>25.378610000000002</v>
      </c>
      <c r="AE32" s="46">
        <v>27.722370000000002</v>
      </c>
      <c r="AF32" s="46">
        <v>30.063299999999998</v>
      </c>
    </row>
    <row r="33" spans="12:32" x14ac:dyDescent="0.25">
      <c r="L33" s="46" t="s">
        <v>31</v>
      </c>
      <c r="M33" s="46">
        <v>37.127029999999998</v>
      </c>
      <c r="N33" s="46">
        <v>34.328980000000001</v>
      </c>
      <c r="O33" s="46">
        <v>32.36421</v>
      </c>
      <c r="P33" s="46">
        <v>33.26661</v>
      </c>
      <c r="Q33" s="46">
        <v>32.785829999999997</v>
      </c>
      <c r="R33" s="46">
        <v>31.420809999999999</v>
      </c>
      <c r="S33" s="46">
        <v>33.11345</v>
      </c>
      <c r="T33" s="46">
        <v>28.990450000000003</v>
      </c>
      <c r="U33" s="46">
        <v>31.68993</v>
      </c>
      <c r="V33" s="46">
        <v>31.081700000000001</v>
      </c>
      <c r="W33" s="46">
        <v>29.650749999999999</v>
      </c>
      <c r="X33" s="46">
        <v>33.358149999999995</v>
      </c>
      <c r="Y33" s="46">
        <v>37.39087</v>
      </c>
      <c r="Z33" s="46">
        <v>37.691519999999997</v>
      </c>
      <c r="AA33" s="46">
        <v>32.036619999999999</v>
      </c>
      <c r="AB33" s="46">
        <v>30.617559999999997</v>
      </c>
      <c r="AC33" s="46">
        <v>30.281419999999997</v>
      </c>
      <c r="AD33" s="46">
        <v>27.901680000000002</v>
      </c>
      <c r="AE33" s="46">
        <v>28.179819999999999</v>
      </c>
      <c r="AF33" s="46">
        <v>27.543600000000001</v>
      </c>
    </row>
    <row r="35" spans="12:32" ht="30" x14ac:dyDescent="0.25">
      <c r="L35" s="41" t="s">
        <v>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A5" sqref="A5:A6"/>
    </sheetView>
  </sheetViews>
  <sheetFormatPr defaultRowHeight="15" x14ac:dyDescent="0.25"/>
  <cols>
    <col min="1" max="1" width="26" style="8" customWidth="1"/>
    <col min="22" max="40" width="9.140625" style="7"/>
  </cols>
  <sheetData>
    <row r="1" spans="1:40" s="12" customFormat="1" ht="45" x14ac:dyDescent="0.25">
      <c r="A1" s="11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  <c r="N1" s="12" t="s">
        <v>58</v>
      </c>
      <c r="O1" s="12" t="s">
        <v>59</v>
      </c>
      <c r="P1" s="12">
        <v>2014</v>
      </c>
      <c r="Q1" s="12">
        <v>2015</v>
      </c>
      <c r="R1" s="12">
        <v>2016</v>
      </c>
      <c r="S1" s="12">
        <v>2017</v>
      </c>
      <c r="T1" s="12" t="s">
        <v>60</v>
      </c>
      <c r="U1" s="12" t="s">
        <v>61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s="3" customFormat="1" ht="45" x14ac:dyDescent="0.25">
      <c r="A2" s="11" t="s">
        <v>45</v>
      </c>
      <c r="B2" s="3">
        <v>48</v>
      </c>
      <c r="C2" s="3">
        <v>44</v>
      </c>
      <c r="D2" s="3">
        <v>41</v>
      </c>
      <c r="E2" s="3">
        <v>39</v>
      </c>
      <c r="F2" s="3">
        <v>36</v>
      </c>
      <c r="G2" s="3">
        <v>34</v>
      </c>
      <c r="H2" s="3">
        <v>32</v>
      </c>
      <c r="I2" s="3">
        <v>30</v>
      </c>
      <c r="J2" s="3">
        <v>28</v>
      </c>
      <c r="K2" s="3">
        <v>25</v>
      </c>
      <c r="L2" s="3">
        <v>22</v>
      </c>
      <c r="M2" s="3">
        <v>19</v>
      </c>
      <c r="N2" s="3">
        <v>18</v>
      </c>
      <c r="O2" s="3">
        <v>17</v>
      </c>
      <c r="P2" s="3">
        <v>17</v>
      </c>
      <c r="Q2" s="3">
        <v>17</v>
      </c>
      <c r="R2" s="3">
        <v>16</v>
      </c>
      <c r="S2" s="3">
        <v>16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5" spans="1:40" x14ac:dyDescent="0.25">
      <c r="A5" s="59" t="s">
        <v>543</v>
      </c>
    </row>
    <row r="6" spans="1:40" x14ac:dyDescent="0.25">
      <c r="A6" s="59"/>
    </row>
  </sheetData>
  <mergeCells count="1">
    <mergeCell ref="A5:A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3"/>
  <sheetViews>
    <sheetView workbookViewId="0">
      <selection activeCell="D9" sqref="D9"/>
    </sheetView>
  </sheetViews>
  <sheetFormatPr defaultRowHeight="15" x14ac:dyDescent="0.25"/>
  <cols>
    <col min="1" max="1" width="31.7109375" customWidth="1"/>
    <col min="17" max="17" width="9.140625" style="7"/>
    <col min="22" max="47" width="9.140625" style="7"/>
  </cols>
  <sheetData>
    <row r="1" spans="1:46" s="19" customFormat="1" ht="30.75" customHeight="1" x14ac:dyDescent="0.25">
      <c r="A1" s="14" t="s">
        <v>62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s="20" customFormat="1" x14ac:dyDescent="0.25">
      <c r="A2" s="12" t="s">
        <v>71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x14ac:dyDescent="0.25">
      <c r="A3" s="21" t="s">
        <v>43</v>
      </c>
      <c r="C3" s="17"/>
      <c r="D3" s="17"/>
      <c r="E3" s="17"/>
      <c r="F3" s="17"/>
      <c r="G3" s="21"/>
      <c r="H3" s="17">
        <v>10.986344264204439</v>
      </c>
      <c r="I3" s="17">
        <v>9.9724924263354673</v>
      </c>
      <c r="J3" s="17">
        <v>9.5931175389326384</v>
      </c>
      <c r="K3" s="17">
        <v>9.0656851782219796</v>
      </c>
      <c r="L3" s="17">
        <v>8.0289460354610913</v>
      </c>
      <c r="M3" s="17">
        <v>8.593051460336337</v>
      </c>
      <c r="N3" s="17">
        <v>8.9055701798023197</v>
      </c>
      <c r="O3" s="17">
        <v>8.7857424047568511</v>
      </c>
      <c r="P3" s="17">
        <v>9.6131209300469003</v>
      </c>
      <c r="Q3" s="17">
        <v>8.6374487055565954</v>
      </c>
      <c r="R3" s="13">
        <v>8.709657256749658</v>
      </c>
      <c r="S3" s="8">
        <v>7.9754622274927822</v>
      </c>
      <c r="T3" s="8">
        <v>8.4103185946773156</v>
      </c>
    </row>
    <row r="4" spans="1:46" x14ac:dyDescent="0.25">
      <c r="A4" t="s">
        <v>1</v>
      </c>
      <c r="C4" s="17"/>
      <c r="D4" s="17"/>
      <c r="E4" s="17"/>
      <c r="F4" s="17"/>
      <c r="G4" s="21"/>
      <c r="H4" s="17"/>
      <c r="I4" s="17"/>
      <c r="J4" s="17"/>
      <c r="K4" s="17"/>
      <c r="L4" s="17">
        <v>5.7503835192273831</v>
      </c>
      <c r="M4" s="17">
        <v>4.7893643731264159</v>
      </c>
      <c r="N4" s="17">
        <v>3.8890755862969075</v>
      </c>
      <c r="O4" s="17">
        <v>5.0751282669805491</v>
      </c>
      <c r="P4" s="17">
        <v>6.2448679526006297</v>
      </c>
      <c r="Q4" s="17">
        <v>6.0732512534670624</v>
      </c>
      <c r="R4" s="13">
        <v>6.6244839831536355</v>
      </c>
      <c r="S4" s="8">
        <v>6.1148622157364585</v>
      </c>
      <c r="T4" s="8">
        <v>7.1586901128991203</v>
      </c>
    </row>
    <row r="5" spans="1:46" x14ac:dyDescent="0.25">
      <c r="A5" s="21" t="s">
        <v>2</v>
      </c>
      <c r="C5" s="17"/>
      <c r="D5" s="17"/>
      <c r="E5" s="17"/>
      <c r="F5" s="17"/>
      <c r="G5" s="21"/>
      <c r="H5" s="17">
        <v>8.1485537087145126</v>
      </c>
      <c r="I5" s="17">
        <v>3.5051812812997332</v>
      </c>
      <c r="J5" s="17">
        <v>3.4019363285435666</v>
      </c>
      <c r="K5" s="17">
        <v>5.0654313899965624</v>
      </c>
      <c r="L5" s="17">
        <v>3.0808092366671112</v>
      </c>
      <c r="M5" s="17">
        <v>4.8080458562329538</v>
      </c>
      <c r="N5" s="17">
        <v>0</v>
      </c>
      <c r="O5" s="17">
        <v>8.6396684335524601</v>
      </c>
      <c r="P5" s="17">
        <v>10.918534251086916</v>
      </c>
      <c r="Q5" s="17">
        <v>8.86709364356709</v>
      </c>
      <c r="R5" s="13">
        <v>10.76431419773612</v>
      </c>
      <c r="S5" s="8">
        <v>10.562503697939306</v>
      </c>
      <c r="T5" s="8">
        <v>12.932970969051041</v>
      </c>
    </row>
    <row r="6" spans="1:46" x14ac:dyDescent="0.25">
      <c r="A6" s="21" t="s">
        <v>3</v>
      </c>
      <c r="D6" s="17"/>
      <c r="E6" s="17"/>
      <c r="F6" s="17"/>
      <c r="G6" s="21"/>
      <c r="H6" s="17">
        <v>9.2008912274452221</v>
      </c>
      <c r="I6" s="17">
        <v>8.3228298656528086</v>
      </c>
      <c r="J6" s="17">
        <v>7.7886847510652171</v>
      </c>
      <c r="K6" s="17">
        <v>5.7547699404183534</v>
      </c>
      <c r="L6" s="17">
        <v>6.0713202884400674</v>
      </c>
      <c r="M6" s="17">
        <v>4.7183536855263695</v>
      </c>
      <c r="N6" s="17">
        <v>6.424339868701753</v>
      </c>
      <c r="O6" s="17">
        <v>6.297945387983396</v>
      </c>
      <c r="P6" s="17">
        <v>6.9064627221559487</v>
      </c>
      <c r="Q6" s="17">
        <v>6.0846543991061228</v>
      </c>
      <c r="R6" s="13">
        <v>6.1345016395700469</v>
      </c>
      <c r="S6" s="8">
        <v>4.9296690596989636</v>
      </c>
      <c r="T6" s="8">
        <v>6.2560576720988381</v>
      </c>
    </row>
    <row r="7" spans="1:46" x14ac:dyDescent="0.25">
      <c r="A7" s="21" t="s">
        <v>4</v>
      </c>
      <c r="C7" s="17"/>
      <c r="E7" s="17"/>
      <c r="G7" s="21"/>
      <c r="H7" s="17">
        <v>13.783399796650958</v>
      </c>
      <c r="I7" s="17">
        <v>14.081077650864536</v>
      </c>
      <c r="J7" s="17">
        <v>7.5510705203879285</v>
      </c>
      <c r="K7" s="17">
        <v>7.4448691509630756</v>
      </c>
      <c r="L7" s="17">
        <v>6.4580184646964955</v>
      </c>
      <c r="M7" s="17">
        <v>5.9611308937499592</v>
      </c>
      <c r="N7" s="17">
        <v>6.1647758389125569</v>
      </c>
      <c r="O7" s="17">
        <v>7.7492469133455835</v>
      </c>
      <c r="P7" s="17">
        <v>7.08463227687567</v>
      </c>
      <c r="Q7" s="17">
        <v>9.5013764986115099</v>
      </c>
      <c r="R7" s="13">
        <v>9.5818707034511252</v>
      </c>
      <c r="S7" s="8">
        <v>7.7344170994076444</v>
      </c>
      <c r="T7" s="8">
        <v>8.4161044106569509</v>
      </c>
    </row>
    <row r="8" spans="1:46" x14ac:dyDescent="0.25">
      <c r="A8" s="21" t="s">
        <v>5</v>
      </c>
      <c r="C8" s="17"/>
      <c r="D8" s="17"/>
      <c r="E8" s="17"/>
      <c r="F8" s="17"/>
      <c r="G8" s="21"/>
      <c r="H8" s="17">
        <v>16.332270133052965</v>
      </c>
      <c r="I8" s="17">
        <v>14.62147961649794</v>
      </c>
      <c r="J8" s="17">
        <v>13.461457165740109</v>
      </c>
      <c r="K8" s="17">
        <v>10.109111462526384</v>
      </c>
      <c r="L8" s="17">
        <v>8.239323679262867</v>
      </c>
      <c r="M8" s="17">
        <v>11.541975335453722</v>
      </c>
      <c r="N8" s="17">
        <v>10.94174775049232</v>
      </c>
      <c r="O8" s="17">
        <v>9.5600651810613559</v>
      </c>
      <c r="P8" s="17">
        <v>9.0881090686608967</v>
      </c>
      <c r="Q8" s="17">
        <v>10.004722133896628</v>
      </c>
      <c r="R8" s="13">
        <v>8.0465099125558694</v>
      </c>
      <c r="S8" s="8">
        <v>8.0337001501192749</v>
      </c>
      <c r="T8" s="8">
        <v>9.0722464565266847</v>
      </c>
    </row>
    <row r="9" spans="1:46" x14ac:dyDescent="0.25">
      <c r="A9" s="21" t="s">
        <v>6</v>
      </c>
      <c r="C9" s="17"/>
      <c r="D9" s="17"/>
      <c r="E9" s="17"/>
      <c r="F9" s="17"/>
      <c r="G9" s="21"/>
      <c r="H9" s="17">
        <v>7.8047991863231987</v>
      </c>
      <c r="I9" s="17">
        <v>6.0374210553984078</v>
      </c>
      <c r="J9" s="17">
        <v>6.2964171916904252</v>
      </c>
      <c r="K9" s="17">
        <v>6.0121946264885926</v>
      </c>
      <c r="L9" s="17">
        <v>6.6360920666523304</v>
      </c>
      <c r="M9" s="17">
        <v>5.7081516106922674</v>
      </c>
      <c r="N9" s="17">
        <v>5.5793519784221246</v>
      </c>
      <c r="O9" s="17">
        <v>8.1125614114426376</v>
      </c>
      <c r="P9" s="17">
        <v>9.34582827214704</v>
      </c>
      <c r="Q9" s="17">
        <v>8.2188704877545167</v>
      </c>
      <c r="R9" s="13">
        <v>4.7972833830116688</v>
      </c>
      <c r="S9" s="8">
        <v>8.3159280952185934</v>
      </c>
      <c r="T9" s="8">
        <v>6.3692250422886705</v>
      </c>
    </row>
    <row r="10" spans="1:46" x14ac:dyDescent="0.25">
      <c r="A10" s="21" t="s">
        <v>7</v>
      </c>
      <c r="C10" s="17"/>
      <c r="D10" s="17"/>
      <c r="E10" s="17"/>
      <c r="F10" s="17"/>
      <c r="G10" s="21"/>
      <c r="H10" s="17">
        <v>10.78544205798957</v>
      </c>
      <c r="I10" s="17">
        <v>12.301141982654663</v>
      </c>
      <c r="J10" s="17">
        <v>10.372133953147939</v>
      </c>
      <c r="K10" s="17">
        <v>8.7503217239713429</v>
      </c>
      <c r="L10" s="17">
        <v>7.3606010198839193</v>
      </c>
      <c r="M10" s="17">
        <v>9.3430185249984135</v>
      </c>
      <c r="N10" s="17">
        <v>10.440182955195834</v>
      </c>
      <c r="O10" s="17">
        <v>8.7640241647493013</v>
      </c>
      <c r="P10" s="17">
        <v>10.677498179523344</v>
      </c>
      <c r="Q10" s="17">
        <v>10.36006496754039</v>
      </c>
      <c r="R10" s="13">
        <v>10.155699305663131</v>
      </c>
      <c r="S10" s="8">
        <v>9.5340892655317013</v>
      </c>
      <c r="T10" s="8">
        <v>9.2480926865426909</v>
      </c>
    </row>
    <row r="11" spans="1:46" x14ac:dyDescent="0.25">
      <c r="A11" s="21" t="s">
        <v>8</v>
      </c>
      <c r="C11" s="17"/>
      <c r="D11" s="17"/>
      <c r="E11" s="17"/>
      <c r="F11" s="17"/>
      <c r="G11" s="21"/>
      <c r="H11" s="17">
        <v>8.1588766803018586</v>
      </c>
      <c r="I11" s="17">
        <v>8.3404058399848466</v>
      </c>
      <c r="J11" s="17">
        <v>8.0594016025950506</v>
      </c>
      <c r="K11" s="17">
        <v>6.3158727186088797</v>
      </c>
      <c r="L11" s="17">
        <v>4.3181861439374174</v>
      </c>
      <c r="M11" s="17">
        <v>3.8498222325992471</v>
      </c>
      <c r="N11" s="17">
        <v>3.9799411772644286</v>
      </c>
      <c r="O11" s="17">
        <v>6.1899100493720827</v>
      </c>
      <c r="P11" s="17">
        <v>8.1406561603511616</v>
      </c>
      <c r="Q11" s="17">
        <v>6.8483596019563864</v>
      </c>
      <c r="R11" s="13">
        <v>6.0426734934973281</v>
      </c>
      <c r="S11" s="8">
        <v>4.7278740873449676</v>
      </c>
      <c r="T11" s="8">
        <v>6.7661697748713685</v>
      </c>
    </row>
    <row r="12" spans="1:46" x14ac:dyDescent="0.25">
      <c r="A12" s="21" t="s">
        <v>9</v>
      </c>
      <c r="C12" s="17"/>
      <c r="D12" s="17"/>
      <c r="E12" s="17"/>
      <c r="F12" s="17"/>
      <c r="G12" s="21"/>
      <c r="H12" s="17">
        <v>10.084580351333766</v>
      </c>
      <c r="I12" s="17">
        <v>6.711028339585158</v>
      </c>
      <c r="J12" s="17">
        <v>6.9432198549304225</v>
      </c>
      <c r="K12" s="17">
        <v>7.504140924979235</v>
      </c>
      <c r="L12" s="17">
        <v>6.4629474901875863</v>
      </c>
      <c r="M12" s="17">
        <v>6.3636954848301048</v>
      </c>
      <c r="N12" s="17">
        <v>4.8059214299987936</v>
      </c>
      <c r="O12" s="17">
        <v>4.4720095824443273</v>
      </c>
      <c r="P12" s="17">
        <v>7.9987453498474217</v>
      </c>
      <c r="Q12" s="17">
        <v>6.3420708987316248</v>
      </c>
      <c r="R12" s="13">
        <v>8.2032035533982466</v>
      </c>
      <c r="S12" s="8">
        <v>8.2118355263179694</v>
      </c>
      <c r="T12" s="8">
        <v>7.6166452966584366</v>
      </c>
    </row>
    <row r="13" spans="1:46" x14ac:dyDescent="0.25">
      <c r="A13" s="21" t="s">
        <v>10</v>
      </c>
      <c r="C13" s="17"/>
      <c r="D13" s="17"/>
      <c r="E13" s="17"/>
      <c r="F13" s="17"/>
      <c r="G13" s="21"/>
      <c r="H13" s="17">
        <v>15.910451116781999</v>
      </c>
      <c r="I13" s="17">
        <v>10.404277486155715</v>
      </c>
      <c r="J13" s="17">
        <v>10.376052013568572</v>
      </c>
      <c r="K13" s="17">
        <v>14.690807246967799</v>
      </c>
      <c r="L13" s="17">
        <v>17.45347168943383</v>
      </c>
      <c r="M13" s="17">
        <v>13.021314216359935</v>
      </c>
      <c r="N13" s="17">
        <v>14.86407147948357</v>
      </c>
      <c r="O13" s="17">
        <v>14.115943767838258</v>
      </c>
      <c r="P13" s="17">
        <v>12.04700795807442</v>
      </c>
      <c r="Q13" s="17">
        <v>11.660553135193757</v>
      </c>
      <c r="R13" s="13">
        <v>12.558161778085607</v>
      </c>
      <c r="S13" s="8">
        <v>11.672472949944499</v>
      </c>
      <c r="T13" s="8">
        <v>10.571389184755851</v>
      </c>
    </row>
    <row r="14" spans="1:46" x14ac:dyDescent="0.25">
      <c r="A14" s="21" t="s">
        <v>11</v>
      </c>
      <c r="C14" s="17"/>
      <c r="D14" s="17"/>
      <c r="E14" s="17"/>
      <c r="F14" s="17"/>
      <c r="G14" s="21"/>
      <c r="H14" s="17">
        <v>5.7776189766135593</v>
      </c>
      <c r="I14" s="17">
        <v>10.548630412332777</v>
      </c>
      <c r="J14" s="17">
        <v>11.444992335722041</v>
      </c>
      <c r="K14" s="17">
        <v>13.30688785811024</v>
      </c>
      <c r="L14" s="17">
        <v>11.080451255699073</v>
      </c>
      <c r="M14" s="17">
        <v>14.851737472001707</v>
      </c>
      <c r="N14" s="17">
        <v>12.258298730175614</v>
      </c>
      <c r="O14" s="17">
        <v>13.858349457100621</v>
      </c>
      <c r="P14" s="17">
        <v>14.8049393957434</v>
      </c>
      <c r="Q14" s="17">
        <v>11.674080846650639</v>
      </c>
      <c r="R14" s="13">
        <v>8.1493034543237641</v>
      </c>
      <c r="S14" s="8">
        <v>11.759613320177317</v>
      </c>
      <c r="T14" s="8">
        <v>12.612502888180343</v>
      </c>
    </row>
    <row r="15" spans="1:46" x14ac:dyDescent="0.25">
      <c r="A15" s="21" t="s">
        <v>12</v>
      </c>
      <c r="C15" s="17"/>
      <c r="D15" s="17"/>
      <c r="E15" s="17"/>
      <c r="F15" s="17"/>
      <c r="G15" s="21"/>
      <c r="H15" s="17">
        <v>7.9116751000902639</v>
      </c>
      <c r="I15" s="17">
        <v>10.580503267332645</v>
      </c>
      <c r="J15" s="17">
        <v>10.481594548181317</v>
      </c>
      <c r="K15" s="17">
        <v>9.5727406866122848</v>
      </c>
      <c r="L15" s="17">
        <v>7.7950781969736642</v>
      </c>
      <c r="M15" s="17">
        <v>10.136167750029299</v>
      </c>
      <c r="N15" s="17">
        <v>10.848679212036476</v>
      </c>
      <c r="O15" s="17">
        <v>10.735329368777673</v>
      </c>
      <c r="P15" s="17">
        <v>13.93140539124861</v>
      </c>
      <c r="Q15" s="17">
        <v>7.8867843392608803</v>
      </c>
      <c r="R15" s="13">
        <v>6.0077557379260371</v>
      </c>
      <c r="S15" s="8">
        <v>9.5234592870500592</v>
      </c>
      <c r="T15" s="8">
        <v>10.390089639763145</v>
      </c>
    </row>
    <row r="16" spans="1:46" x14ac:dyDescent="0.25">
      <c r="A16" s="21" t="s">
        <v>13</v>
      </c>
      <c r="C16" s="17"/>
      <c r="D16" s="17"/>
      <c r="E16" s="17"/>
      <c r="F16" s="17"/>
      <c r="G16" s="21"/>
      <c r="H16" s="17">
        <v>7.3486077650126918</v>
      </c>
      <c r="I16" s="17">
        <v>4.693296365598127</v>
      </c>
      <c r="J16" s="17">
        <v>5.3619229653579499</v>
      </c>
      <c r="K16" s="17">
        <v>4.1806909929266736</v>
      </c>
      <c r="L16" s="17">
        <v>4.4177279301592858</v>
      </c>
      <c r="M16" s="17">
        <v>7.3841853914916618</v>
      </c>
      <c r="N16" s="17">
        <v>6.4143900060546644</v>
      </c>
      <c r="O16" s="17">
        <v>8.8118383918065728</v>
      </c>
      <c r="P16" s="17">
        <v>9.9609473175431091</v>
      </c>
      <c r="Q16" s="17">
        <v>8.9792883235835266</v>
      </c>
      <c r="R16" s="13">
        <v>7.0644866211144794</v>
      </c>
      <c r="S16" s="8">
        <v>7.2577038207356246</v>
      </c>
      <c r="T16" s="8">
        <v>7.8874330085312909</v>
      </c>
    </row>
    <row r="17" spans="1:20" x14ac:dyDescent="0.25">
      <c r="A17" s="21" t="s">
        <v>14</v>
      </c>
      <c r="C17" s="17"/>
      <c r="D17" s="17"/>
      <c r="E17" s="17"/>
      <c r="F17" s="17"/>
      <c r="G17" s="21"/>
      <c r="H17" s="17">
        <v>10.138601447152691</v>
      </c>
      <c r="I17" s="17">
        <v>6.4161396668974753</v>
      </c>
      <c r="J17" s="17">
        <v>7.9179407341019248</v>
      </c>
      <c r="K17" s="17">
        <v>7.4230092808760659</v>
      </c>
      <c r="L17" s="17">
        <v>7.4091349886644799</v>
      </c>
      <c r="M17" s="17">
        <v>10.617795051322236</v>
      </c>
      <c r="N17" s="17">
        <v>10.947345956388698</v>
      </c>
      <c r="O17" s="17">
        <v>11.714170332324645</v>
      </c>
      <c r="P17" s="17">
        <v>12.175239109186252</v>
      </c>
      <c r="Q17" s="17">
        <v>13.349070953806212</v>
      </c>
      <c r="R17" s="13">
        <v>13.894383379779093</v>
      </c>
      <c r="S17" s="8">
        <v>11.778981083809569</v>
      </c>
      <c r="T17" s="8">
        <v>11.51760845308859</v>
      </c>
    </row>
    <row r="18" spans="1:20" x14ac:dyDescent="0.25">
      <c r="A18" s="21" t="s">
        <v>15</v>
      </c>
      <c r="C18" s="17"/>
      <c r="D18" s="17"/>
      <c r="E18" s="17"/>
      <c r="F18" s="17"/>
      <c r="G18" s="21"/>
      <c r="H18" s="17">
        <v>16.50715668164618</v>
      </c>
      <c r="I18" s="17">
        <v>15.888969236563362</v>
      </c>
      <c r="J18" s="17">
        <v>19.02714791729522</v>
      </c>
      <c r="K18" s="17">
        <v>16.354560682601516</v>
      </c>
      <c r="L18" s="17">
        <v>16.04095831899091</v>
      </c>
      <c r="M18" s="17">
        <v>18.096837024575088</v>
      </c>
      <c r="N18" s="17">
        <v>14.404715862475415</v>
      </c>
      <c r="O18" s="17">
        <v>13.449392635200766</v>
      </c>
      <c r="P18" s="17">
        <v>14.491174573166385</v>
      </c>
      <c r="Q18" s="17">
        <v>13.340679262270003</v>
      </c>
      <c r="R18" s="13">
        <v>12.012477890583448</v>
      </c>
      <c r="S18" s="8">
        <v>9.5772998742497268</v>
      </c>
      <c r="T18" s="8">
        <v>12.316405595184428</v>
      </c>
    </row>
    <row r="19" spans="1:20" x14ac:dyDescent="0.25">
      <c r="A19" s="21" t="s">
        <v>16</v>
      </c>
      <c r="C19" s="17"/>
      <c r="D19" s="17"/>
      <c r="E19" s="17"/>
      <c r="F19" s="17"/>
      <c r="G19" s="21"/>
      <c r="H19" s="17">
        <v>10.897254457967733</v>
      </c>
      <c r="I19" s="17">
        <v>9.8849324260702822</v>
      </c>
      <c r="J19" s="17">
        <v>13.130163941652961</v>
      </c>
      <c r="K19" s="17">
        <v>9.8220059540253644</v>
      </c>
      <c r="L19" s="17">
        <v>5.8994674047199203</v>
      </c>
      <c r="M19" s="17">
        <v>8.9802313995980487</v>
      </c>
      <c r="N19" s="17">
        <v>8.8671727017319846</v>
      </c>
      <c r="O19" s="17">
        <v>9.8943199155340622</v>
      </c>
      <c r="P19" s="17">
        <v>9.8335037655746351</v>
      </c>
      <c r="Q19" s="17">
        <v>10.98297036708586</v>
      </c>
      <c r="R19" s="13">
        <v>8.441610473624781</v>
      </c>
      <c r="S19" s="8">
        <v>8.594574358267753</v>
      </c>
      <c r="T19" s="8">
        <v>8.7460878605495402</v>
      </c>
    </row>
    <row r="20" spans="1:20" x14ac:dyDescent="0.25">
      <c r="A20" s="21" t="s">
        <v>17</v>
      </c>
      <c r="C20" s="17"/>
      <c r="D20" s="17"/>
      <c r="E20" s="17"/>
      <c r="F20" s="17"/>
      <c r="G20" s="21"/>
      <c r="H20" s="17">
        <v>13.927234625622704</v>
      </c>
      <c r="I20" s="17">
        <v>11.488429010466378</v>
      </c>
      <c r="J20" s="17">
        <v>11.997991484076813</v>
      </c>
      <c r="K20" s="17">
        <v>13.07794117146314</v>
      </c>
      <c r="L20" s="17">
        <v>10.840489215855666</v>
      </c>
      <c r="M20" s="17">
        <v>8.6788513688229063</v>
      </c>
      <c r="N20" s="17">
        <v>10.924470793647377</v>
      </c>
      <c r="O20" s="17">
        <v>9.4542883320553468</v>
      </c>
      <c r="P20" s="17">
        <v>10.734252442322445</v>
      </c>
      <c r="Q20" s="17">
        <v>9.9303521000039083</v>
      </c>
      <c r="R20" s="13">
        <v>8.985410252667835</v>
      </c>
      <c r="S20" s="8">
        <v>9.0181119798705609</v>
      </c>
      <c r="T20" s="8">
        <v>8.9635120600573686</v>
      </c>
    </row>
    <row r="21" spans="1:20" x14ac:dyDescent="0.25">
      <c r="A21" s="21" t="s">
        <v>18</v>
      </c>
      <c r="C21" s="17"/>
      <c r="D21" s="17"/>
      <c r="E21" s="17"/>
      <c r="F21" s="17"/>
      <c r="G21" s="21"/>
      <c r="H21" s="17">
        <v>16.39496973048383</v>
      </c>
      <c r="I21" s="17">
        <v>13.788632757891191</v>
      </c>
      <c r="J21" s="17">
        <v>16.691060062806113</v>
      </c>
      <c r="K21" s="17">
        <v>14.10690773481244</v>
      </c>
      <c r="L21" s="17">
        <v>14.712347540433376</v>
      </c>
      <c r="M21" s="17">
        <v>13.814907041666775</v>
      </c>
      <c r="N21" s="17">
        <v>16.436374043311421</v>
      </c>
      <c r="O21" s="17">
        <v>9.8244930338900325</v>
      </c>
      <c r="P21" s="17">
        <v>11.844738085567533</v>
      </c>
      <c r="Q21" s="17">
        <v>10.03199104285466</v>
      </c>
      <c r="R21" s="13">
        <v>10.058247202604877</v>
      </c>
      <c r="S21" s="8">
        <v>8.687324132445033</v>
      </c>
      <c r="T21" s="8">
        <v>8.1552148234280555</v>
      </c>
    </row>
    <row r="22" spans="1:20" x14ac:dyDescent="0.25">
      <c r="A22" s="21" t="s">
        <v>19</v>
      </c>
      <c r="C22" s="17"/>
      <c r="D22" s="17"/>
      <c r="E22" s="17"/>
      <c r="F22" s="17"/>
      <c r="G22" s="21"/>
      <c r="H22" s="17">
        <v>9.5069866866183066</v>
      </c>
      <c r="I22" s="17">
        <v>10.39297103329797</v>
      </c>
      <c r="J22" s="17">
        <v>10.930247496008349</v>
      </c>
      <c r="K22" s="17">
        <v>9.1821873161593377</v>
      </c>
      <c r="L22" s="17">
        <v>8.7417271187811032</v>
      </c>
      <c r="M22" s="17">
        <v>9.1146073714602664</v>
      </c>
      <c r="N22" s="17">
        <v>8.9724825472924046</v>
      </c>
      <c r="O22" s="17">
        <v>9.5828676567164042</v>
      </c>
      <c r="P22" s="17">
        <v>9.5678092712516811</v>
      </c>
      <c r="Q22" s="17">
        <v>8.3839150053622848</v>
      </c>
      <c r="R22" s="13">
        <v>9.5188742009558798</v>
      </c>
      <c r="S22" s="8">
        <v>9.0405771903594001</v>
      </c>
      <c r="T22" s="8">
        <v>8.6942052493530664</v>
      </c>
    </row>
    <row r="23" spans="1:20" x14ac:dyDescent="0.25">
      <c r="A23" s="21" t="s">
        <v>20</v>
      </c>
      <c r="C23" s="17"/>
      <c r="D23" s="17"/>
      <c r="E23" s="17"/>
      <c r="F23" s="17"/>
      <c r="G23" s="21"/>
      <c r="H23" s="17">
        <v>15.384615384615385</v>
      </c>
      <c r="I23" s="17">
        <v>12.178797143032444</v>
      </c>
      <c r="J23" s="17">
        <v>10.24206582459645</v>
      </c>
      <c r="K23" s="17">
        <v>8.5393218976313197</v>
      </c>
      <c r="L23" s="17">
        <v>7.4832874491125017</v>
      </c>
      <c r="M23" s="17">
        <v>8.9572211674021567</v>
      </c>
      <c r="N23" s="17">
        <v>13.754576584319521</v>
      </c>
      <c r="O23" s="17">
        <v>4.9508586530656675</v>
      </c>
      <c r="P23" s="17">
        <v>8.1198023777901813</v>
      </c>
      <c r="Q23" s="17">
        <v>7.7736485350866236</v>
      </c>
      <c r="R23" s="13">
        <v>7.0013237237994685</v>
      </c>
      <c r="S23" s="8">
        <v>5.6902270385327745</v>
      </c>
      <c r="T23" s="8">
        <v>6.7735368718745779</v>
      </c>
    </row>
    <row r="24" spans="1:20" x14ac:dyDescent="0.25">
      <c r="A24" s="21" t="s">
        <v>21</v>
      </c>
      <c r="C24" s="17"/>
      <c r="D24" s="17"/>
      <c r="E24" s="17"/>
      <c r="F24" s="17"/>
      <c r="G24" s="21"/>
      <c r="H24" s="17">
        <v>13.849885750774629</v>
      </c>
      <c r="I24" s="17">
        <v>11.893689857329054</v>
      </c>
      <c r="J24" s="17">
        <v>12.55711867621744</v>
      </c>
      <c r="K24" s="17">
        <v>11.993219886059366</v>
      </c>
      <c r="L24" s="17">
        <v>11.11495226179075</v>
      </c>
      <c r="M24" s="17">
        <v>12.431165796828276</v>
      </c>
      <c r="N24" s="17">
        <v>12.245673155198578</v>
      </c>
      <c r="O24" s="17">
        <v>9.7411681733928592</v>
      </c>
      <c r="P24" s="17">
        <v>13.266047578829685</v>
      </c>
      <c r="Q24" s="17">
        <v>12.031950502394388</v>
      </c>
      <c r="R24" s="13">
        <v>12.691992033172143</v>
      </c>
      <c r="S24" s="8">
        <v>9.8055719154742622</v>
      </c>
      <c r="T24" s="8">
        <v>10.095230085225561</v>
      </c>
    </row>
    <row r="25" spans="1:20" x14ac:dyDescent="0.25">
      <c r="A25" s="21" t="s">
        <v>22</v>
      </c>
      <c r="C25" s="17"/>
      <c r="D25" s="17"/>
      <c r="E25" s="17"/>
      <c r="F25" s="17"/>
      <c r="G25" s="21"/>
      <c r="H25" s="17">
        <v>9.991316083853734</v>
      </c>
      <c r="I25" s="17">
        <v>8.3562414515501811</v>
      </c>
      <c r="J25" s="17">
        <v>8.0035906331329674</v>
      </c>
      <c r="K25" s="17">
        <v>12.45888385717258</v>
      </c>
      <c r="L25" s="17">
        <v>6.1797773274733778</v>
      </c>
      <c r="M25" s="17">
        <v>7.3462054809556099</v>
      </c>
      <c r="N25" s="17">
        <v>8.008150902273643</v>
      </c>
      <c r="O25" s="17">
        <v>4.743533569785634</v>
      </c>
      <c r="P25" s="17">
        <v>6.0791072750374804</v>
      </c>
      <c r="Q25" s="17">
        <v>3.5936079859734575</v>
      </c>
      <c r="R25" s="13">
        <v>5.6900816682220761</v>
      </c>
      <c r="S25" s="8">
        <v>3.8073039660962267</v>
      </c>
      <c r="T25" s="8">
        <v>6.4665399919573918</v>
      </c>
    </row>
    <row r="26" spans="1:20" x14ac:dyDescent="0.25">
      <c r="A26" s="21" t="s">
        <v>23</v>
      </c>
      <c r="C26" s="17"/>
      <c r="D26" s="17"/>
      <c r="E26" s="17"/>
      <c r="F26" s="17"/>
      <c r="G26" s="21"/>
      <c r="H26" s="17">
        <v>3.5997148367759197</v>
      </c>
      <c r="I26" s="17">
        <v>4.3899294793494503</v>
      </c>
      <c r="J26" s="17">
        <v>3.0786306720740604</v>
      </c>
      <c r="K26" s="17">
        <v>4.3492760182224064</v>
      </c>
      <c r="L26" s="17">
        <v>3.208088783786077</v>
      </c>
      <c r="M26" s="17">
        <v>14.582436454402103</v>
      </c>
      <c r="N26" s="17">
        <v>14.933654082001469</v>
      </c>
      <c r="O26" s="17">
        <v>11.308672685729219</v>
      </c>
      <c r="P26" s="17">
        <v>8.9366222964746012</v>
      </c>
      <c r="Q26" s="17">
        <v>9.6111169001231129</v>
      </c>
      <c r="R26" s="13">
        <v>9.0717614097045391</v>
      </c>
      <c r="S26" s="8">
        <v>10.774460243256714</v>
      </c>
      <c r="T26" s="8">
        <v>8.3533856557555541</v>
      </c>
    </row>
    <row r="27" spans="1:20" x14ac:dyDescent="0.25">
      <c r="A27" s="21" t="s">
        <v>24</v>
      </c>
      <c r="C27" s="17"/>
      <c r="D27" s="17"/>
      <c r="E27" s="17"/>
      <c r="F27" s="17"/>
      <c r="G27" s="21"/>
      <c r="H27" s="17">
        <v>6.2900716860153656</v>
      </c>
      <c r="I27" s="17">
        <v>7.1720723115872023</v>
      </c>
      <c r="J27" s="17">
        <v>6.8915430664231527</v>
      </c>
      <c r="K27" s="17">
        <v>8.8101536637411382</v>
      </c>
      <c r="L27" s="17">
        <v>7.999105816843568</v>
      </c>
      <c r="M27" s="17">
        <v>6.9597155236204991</v>
      </c>
      <c r="N27" s="17">
        <v>5.4567013377565905</v>
      </c>
      <c r="O27" s="17">
        <v>5.4174800902925044</v>
      </c>
      <c r="P27" s="17">
        <v>5.4301523963646785</v>
      </c>
      <c r="Q27" s="17">
        <v>5.4565952154103048</v>
      </c>
      <c r="R27" s="13">
        <v>5.6441864008860234</v>
      </c>
      <c r="S27" s="8">
        <v>4.8047124474694138</v>
      </c>
      <c r="T27" s="8">
        <v>6.0463886843787344</v>
      </c>
    </row>
    <row r="28" spans="1:20" x14ac:dyDescent="0.25">
      <c r="A28" s="21" t="s">
        <v>25</v>
      </c>
      <c r="C28" s="17"/>
      <c r="D28" s="17"/>
      <c r="E28" s="17"/>
      <c r="F28" s="17"/>
      <c r="G28" s="21"/>
      <c r="H28" s="17">
        <v>13.857056609281321</v>
      </c>
      <c r="I28" s="17">
        <v>13.272841504078178</v>
      </c>
      <c r="J28" s="17">
        <v>10.137705670014618</v>
      </c>
      <c r="K28" s="17">
        <v>8.5729161332408115</v>
      </c>
      <c r="L28" s="17">
        <v>8.924639377934561</v>
      </c>
      <c r="M28" s="17">
        <v>6.2478708387141344</v>
      </c>
      <c r="N28" s="17">
        <v>6.3762381449685854</v>
      </c>
      <c r="O28" s="17">
        <v>7.8696291787349866</v>
      </c>
      <c r="P28" s="17">
        <v>6.5990599643638657</v>
      </c>
      <c r="Q28" s="17">
        <v>6.8789012489675398</v>
      </c>
      <c r="R28" s="13">
        <v>5.770692728442202</v>
      </c>
      <c r="S28" s="8">
        <v>5.2397558983680277</v>
      </c>
      <c r="T28" s="8">
        <v>6.0818464727602937</v>
      </c>
    </row>
    <row r="29" spans="1:20" x14ac:dyDescent="0.25">
      <c r="A29" s="21" t="s">
        <v>26</v>
      </c>
      <c r="C29" s="17"/>
      <c r="D29" s="17"/>
      <c r="E29" s="17"/>
      <c r="F29" s="17"/>
      <c r="G29" s="21"/>
      <c r="H29" s="17">
        <v>12.911668315843482</v>
      </c>
      <c r="I29" s="17">
        <v>13.999550792650332</v>
      </c>
      <c r="J29" s="17">
        <v>10.90170831694781</v>
      </c>
      <c r="K29" s="17">
        <v>10.662965564439181</v>
      </c>
      <c r="L29" s="17">
        <v>8.5690502911242277</v>
      </c>
      <c r="M29" s="17">
        <v>5.8166816270717501</v>
      </c>
      <c r="N29" s="17">
        <v>4.9810386291988058</v>
      </c>
      <c r="O29" s="17">
        <v>5.3360084426706367</v>
      </c>
      <c r="P29" s="17">
        <v>4.9509610402686235</v>
      </c>
      <c r="Q29" s="17">
        <v>6.3945423901496108</v>
      </c>
      <c r="R29" s="13">
        <v>6.8147733729466529</v>
      </c>
      <c r="S29" s="8">
        <v>6.0383911290465733</v>
      </c>
      <c r="T29" s="8">
        <v>6.6752379442028857</v>
      </c>
    </row>
    <row r="30" spans="1:20" x14ac:dyDescent="0.25">
      <c r="A30" s="21" t="s">
        <v>27</v>
      </c>
      <c r="C30" s="17"/>
      <c r="D30" s="17"/>
      <c r="E30" s="17"/>
      <c r="F30" s="17"/>
      <c r="G30" s="21"/>
      <c r="H30" s="17">
        <v>13.803366474692853</v>
      </c>
      <c r="I30" s="17">
        <v>14.260526480649089</v>
      </c>
      <c r="J30" s="17">
        <v>11.985267231318943</v>
      </c>
      <c r="K30" s="17">
        <v>9.4375862948649214</v>
      </c>
      <c r="L30" s="17">
        <v>11.821529320681128</v>
      </c>
      <c r="M30" s="17">
        <v>9.3750932029574496</v>
      </c>
      <c r="N30" s="17">
        <v>11.785122965245133</v>
      </c>
      <c r="O30" s="17">
        <v>13.439368866710586</v>
      </c>
      <c r="P30" s="17">
        <v>9.5096112545207134</v>
      </c>
      <c r="Q30" s="17">
        <v>8.0429123710651442</v>
      </c>
      <c r="R30" s="13">
        <v>7.5874826844591965</v>
      </c>
      <c r="S30" s="8">
        <v>5.4409845688846872</v>
      </c>
      <c r="T30" s="8">
        <v>7.4886034754541049</v>
      </c>
    </row>
    <row r="31" spans="1:20" x14ac:dyDescent="0.25">
      <c r="A31" s="21" t="s">
        <v>28</v>
      </c>
      <c r="C31" s="17"/>
      <c r="D31" s="17"/>
      <c r="E31" s="17"/>
      <c r="F31" s="17"/>
      <c r="G31" s="21"/>
      <c r="H31" s="17">
        <v>10.363828765758779</v>
      </c>
      <c r="I31" s="17">
        <v>9.6665069791690854</v>
      </c>
      <c r="J31" s="17">
        <v>9.5785066546503543</v>
      </c>
      <c r="K31" s="17">
        <v>5.0481935407203897</v>
      </c>
      <c r="L31" s="17">
        <v>6.1849932916385812</v>
      </c>
      <c r="M31" s="17">
        <v>8.1620606583840587</v>
      </c>
      <c r="N31" s="17">
        <v>10.62100640368266</v>
      </c>
      <c r="O31" s="17">
        <v>10.131672068962965</v>
      </c>
      <c r="P31" s="17">
        <v>9.8515946447453153</v>
      </c>
      <c r="Q31" s="17">
        <v>10.181108651833256</v>
      </c>
      <c r="R31" s="13">
        <v>12.614565537076929</v>
      </c>
      <c r="S31" s="8">
        <v>8.2690987240034914</v>
      </c>
      <c r="T31" s="8">
        <v>10.872590497657828</v>
      </c>
    </row>
    <row r="32" spans="1:20" x14ac:dyDescent="0.25">
      <c r="A32" s="21" t="s">
        <v>29</v>
      </c>
      <c r="C32" s="17"/>
      <c r="D32" s="17"/>
      <c r="E32" s="17"/>
      <c r="F32" s="17"/>
      <c r="G32" s="21"/>
      <c r="H32" s="17"/>
      <c r="I32" s="17"/>
      <c r="J32" s="17"/>
      <c r="K32" s="17"/>
      <c r="L32" s="17"/>
      <c r="M32" s="17"/>
      <c r="N32" s="17"/>
      <c r="O32" s="17"/>
      <c r="P32" s="17"/>
      <c r="Q32" s="17">
        <v>5.954536111687859</v>
      </c>
      <c r="R32" s="13">
        <v>7.0075302012550642</v>
      </c>
      <c r="S32" s="8">
        <v>6.5533265064086716</v>
      </c>
      <c r="T32" s="8">
        <v>6.3187777442866064</v>
      </c>
    </row>
    <row r="33" spans="1:47" s="7" customFormat="1" x14ac:dyDescent="0.25">
      <c r="A33" s="21" t="s">
        <v>30</v>
      </c>
      <c r="C33" s="17"/>
      <c r="D33" s="17"/>
      <c r="E33" s="17"/>
      <c r="F33" s="17"/>
      <c r="G33" s="22"/>
      <c r="H33" s="17">
        <v>11.985018726591759</v>
      </c>
      <c r="I33" s="17">
        <v>8.9913065654142486</v>
      </c>
      <c r="J33" s="17">
        <v>11.586505747928445</v>
      </c>
      <c r="K33" s="17">
        <v>12.593870652284371</v>
      </c>
      <c r="L33" s="17">
        <v>8.7408488091219425</v>
      </c>
      <c r="M33" s="17">
        <v>9.9634255078102836</v>
      </c>
      <c r="N33" s="17">
        <v>10.830515522992689</v>
      </c>
      <c r="O33" s="17">
        <v>7.9697382517034523</v>
      </c>
      <c r="P33" s="17">
        <v>12.066335618054236</v>
      </c>
      <c r="Q33" s="17">
        <v>8.4729474822603219</v>
      </c>
      <c r="R33" s="13">
        <v>6.0965636812185773</v>
      </c>
      <c r="S33" s="13">
        <v>7.7457192447402452</v>
      </c>
      <c r="T33" s="13">
        <v>5.3675682765782256</v>
      </c>
    </row>
    <row r="34" spans="1:47" x14ac:dyDescent="0.25">
      <c r="A34" s="21" t="s">
        <v>31</v>
      </c>
      <c r="C34" s="17"/>
      <c r="D34" s="17"/>
      <c r="E34" s="17"/>
      <c r="F34" s="17"/>
      <c r="G34" s="21"/>
      <c r="H34" s="17">
        <v>20.374588711718552</v>
      </c>
      <c r="I34" s="17">
        <v>16.8492219648362</v>
      </c>
      <c r="J34" s="17">
        <v>10.401829340348316</v>
      </c>
      <c r="K34" s="17">
        <v>13.16600043188617</v>
      </c>
      <c r="L34" s="17">
        <v>8.9653804677285827</v>
      </c>
      <c r="M34" s="17">
        <v>6.2614621261875554</v>
      </c>
      <c r="N34" s="17">
        <v>6.3612454310753135</v>
      </c>
      <c r="O34" s="17">
        <v>5.1773640339828955</v>
      </c>
      <c r="P34" s="17">
        <v>8.4249703804329208</v>
      </c>
      <c r="Q34" s="17">
        <v>7.5041949156053773</v>
      </c>
      <c r="R34" s="13">
        <v>9.6271147125385941</v>
      </c>
      <c r="S34" s="8">
        <v>6.5204424973732547</v>
      </c>
      <c r="T34" s="8">
        <v>6.3961592244618979</v>
      </c>
    </row>
    <row r="35" spans="1:47" x14ac:dyDescent="0.25">
      <c r="A35" s="8"/>
      <c r="B35" s="17"/>
      <c r="C35" s="17"/>
      <c r="D35" s="17"/>
      <c r="E35" s="17"/>
      <c r="F35" s="17"/>
      <c r="G35" s="21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3"/>
      <c r="S35" s="8"/>
      <c r="T35" s="8"/>
    </row>
    <row r="36" spans="1:47" s="12" customFormat="1" x14ac:dyDescent="0.25">
      <c r="A36" s="12" t="s">
        <v>72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7" s="8" customFormat="1" x14ac:dyDescent="0.25">
      <c r="A37" s="8" t="s">
        <v>43</v>
      </c>
      <c r="B37" s="17"/>
      <c r="C37" s="17"/>
      <c r="D37" s="17"/>
      <c r="E37" s="17"/>
      <c r="F37" s="17"/>
      <c r="G37" s="17"/>
      <c r="H37" s="17">
        <v>15.125047778911332</v>
      </c>
      <c r="I37" s="17">
        <v>14.533184058135674</v>
      </c>
      <c r="J37" s="17">
        <v>13.400685447800504</v>
      </c>
      <c r="K37" s="17">
        <v>12.253992630667122</v>
      </c>
      <c r="L37" s="17">
        <v>11.466087728976097</v>
      </c>
      <c r="M37" s="17">
        <v>10.008871768441873</v>
      </c>
      <c r="N37" s="17">
        <v>10.250068375327482</v>
      </c>
      <c r="O37" s="17">
        <v>10.297254050250448</v>
      </c>
      <c r="P37" s="17">
        <v>11.094948122940172</v>
      </c>
      <c r="Q37" s="17">
        <v>10.28109935434858</v>
      </c>
      <c r="R37" s="13">
        <v>10.013961433385189</v>
      </c>
      <c r="S37" s="8">
        <v>9.4826426524933396</v>
      </c>
      <c r="T37" s="8">
        <v>9.6980524969369934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s="8" customFormat="1" x14ac:dyDescent="0.25">
      <c r="A38" s="8" t="s">
        <v>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v>8.8107041108288211</v>
      </c>
      <c r="M38" s="17">
        <v>5.7724562078392152</v>
      </c>
      <c r="N38" s="17">
        <v>5.0977464326480559</v>
      </c>
      <c r="O38" s="17">
        <v>5.9077012297985094</v>
      </c>
      <c r="P38" s="17">
        <v>6.9569290323617174</v>
      </c>
      <c r="Q38" s="17">
        <v>6.3600323177883382</v>
      </c>
      <c r="R38" s="13">
        <v>6.3505494474735782</v>
      </c>
      <c r="S38" s="8">
        <v>6.0672953445742843</v>
      </c>
      <c r="T38" s="8">
        <v>9.6942733790778153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s="8" customFormat="1" x14ac:dyDescent="0.25">
      <c r="A39" s="8" t="s">
        <v>2</v>
      </c>
      <c r="B39" s="17"/>
      <c r="C39" s="17"/>
      <c r="D39" s="17"/>
      <c r="E39" s="17"/>
      <c r="F39" s="17"/>
      <c r="G39" s="17"/>
      <c r="H39" s="17">
        <v>14.388109515503974</v>
      </c>
      <c r="I39" s="17">
        <v>5.3919655934719914</v>
      </c>
      <c r="J39" s="17">
        <v>5.8133006485868792</v>
      </c>
      <c r="K39" s="17">
        <v>8.6407763726234474</v>
      </c>
      <c r="L39" s="17">
        <v>3.6865691991882166</v>
      </c>
      <c r="M39" s="17">
        <v>5.5935024615703792</v>
      </c>
      <c r="N39" s="17">
        <v>0.16247895111041188</v>
      </c>
      <c r="O39" s="17">
        <v>9.574224353760556</v>
      </c>
      <c r="P39" s="17">
        <v>11.587731849434716</v>
      </c>
      <c r="Q39" s="17">
        <v>11.394373379395562</v>
      </c>
      <c r="R39" s="13">
        <v>10.343568865724206</v>
      </c>
      <c r="S39" s="8">
        <v>10.37615924268462</v>
      </c>
      <c r="T39" s="8">
        <v>12.55558650169082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s="8" customFormat="1" x14ac:dyDescent="0.25">
      <c r="A40" s="8" t="s">
        <v>3</v>
      </c>
      <c r="B40" s="17"/>
      <c r="C40" s="17"/>
      <c r="D40" s="17"/>
      <c r="E40" s="17"/>
      <c r="F40" s="17"/>
      <c r="G40" s="17"/>
      <c r="H40" s="17">
        <v>13.451589651637176</v>
      </c>
      <c r="I40" s="17">
        <v>10.516243080522292</v>
      </c>
      <c r="J40" s="17">
        <v>13.061149899470376</v>
      </c>
      <c r="K40" s="17">
        <v>8.7431264441982002</v>
      </c>
      <c r="L40" s="17">
        <v>7.6289839773790051</v>
      </c>
      <c r="M40" s="17">
        <v>5.3166337533516241</v>
      </c>
      <c r="N40" s="17">
        <v>6.6171270473435859</v>
      </c>
      <c r="O40" s="17">
        <v>6.5852713252162793</v>
      </c>
      <c r="P40" s="17">
        <v>6.6227814661918192</v>
      </c>
      <c r="Q40" s="17">
        <v>8.0870742323667155</v>
      </c>
      <c r="R40" s="13">
        <v>7.3950912414780312</v>
      </c>
      <c r="S40" s="8">
        <v>7.0832773619399845</v>
      </c>
      <c r="T40" s="8">
        <v>6.5101424368734131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s="8" customFormat="1" x14ac:dyDescent="0.25">
      <c r="A41" s="8" t="s">
        <v>4</v>
      </c>
      <c r="B41" s="17"/>
      <c r="C41" s="17"/>
      <c r="D41" s="17"/>
      <c r="E41" s="17"/>
      <c r="F41" s="17"/>
      <c r="H41" s="17">
        <v>16.676752026323971</v>
      </c>
      <c r="I41" s="17">
        <v>15.305443425578073</v>
      </c>
      <c r="J41" s="17">
        <v>11.286219503050596</v>
      </c>
      <c r="K41" s="17">
        <v>9.6030013928317857</v>
      </c>
      <c r="L41" s="17">
        <v>10.136304139439657</v>
      </c>
      <c r="M41" s="17">
        <v>7.4949860309606979</v>
      </c>
      <c r="N41" s="17">
        <v>7.4430593346214904</v>
      </c>
      <c r="O41" s="17">
        <v>8.3927183496881543</v>
      </c>
      <c r="P41" s="17">
        <v>8.5665238638998158</v>
      </c>
      <c r="Q41" s="17">
        <v>9.9021506146870237</v>
      </c>
      <c r="R41" s="13">
        <v>11.085305315368913</v>
      </c>
      <c r="S41" s="8">
        <v>9.8713915685676543</v>
      </c>
      <c r="T41" s="8">
        <v>9.7912576116102912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s="8" customFormat="1" x14ac:dyDescent="0.25">
      <c r="A42" s="8" t="s">
        <v>5</v>
      </c>
      <c r="B42" s="17"/>
      <c r="C42" s="17"/>
      <c r="D42" s="17"/>
      <c r="E42" s="17"/>
      <c r="F42" s="17"/>
      <c r="G42" s="17"/>
      <c r="H42" s="17">
        <v>19.555793330540162</v>
      </c>
      <c r="I42" s="17">
        <v>18.034216734849515</v>
      </c>
      <c r="J42" s="17">
        <v>16.096700738002262</v>
      </c>
      <c r="K42" s="17">
        <v>16.52979672526623</v>
      </c>
      <c r="L42" s="17">
        <v>12.532736889735977</v>
      </c>
      <c r="M42" s="17">
        <v>13.200912919205841</v>
      </c>
      <c r="N42" s="17">
        <v>12.469732619687512</v>
      </c>
      <c r="O42" s="17">
        <v>10.023746716341348</v>
      </c>
      <c r="P42" s="17">
        <v>10.783655431867384</v>
      </c>
      <c r="Q42" s="17">
        <v>12.155713053051066</v>
      </c>
      <c r="R42" s="13">
        <v>10.181444313835261</v>
      </c>
      <c r="S42" s="8">
        <v>10.053364588835818</v>
      </c>
      <c r="T42" s="8">
        <v>10.278402519730177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s="8" customFormat="1" x14ac:dyDescent="0.25">
      <c r="A43" s="8" t="s">
        <v>6</v>
      </c>
      <c r="B43" s="17"/>
      <c r="C43" s="17"/>
      <c r="D43" s="17"/>
      <c r="E43" s="17"/>
      <c r="F43" s="17"/>
      <c r="G43" s="17"/>
      <c r="H43" s="17">
        <v>10.194805130847694</v>
      </c>
      <c r="I43" s="17">
        <v>10.922115207498331</v>
      </c>
      <c r="J43" s="17">
        <v>8.371493754789471</v>
      </c>
      <c r="K43" s="17">
        <v>9.4620954870559899</v>
      </c>
      <c r="L43" s="17">
        <v>7.0647295314955159</v>
      </c>
      <c r="M43" s="17">
        <v>6.7455077967083206</v>
      </c>
      <c r="N43" s="17">
        <v>6.3567221172021657</v>
      </c>
      <c r="O43" s="17">
        <v>12.3399837109604</v>
      </c>
      <c r="P43" s="17">
        <v>8.6086895894018447</v>
      </c>
      <c r="Q43" s="17">
        <v>8.7540368230065795</v>
      </c>
      <c r="R43" s="13">
        <v>5.5813658709051222</v>
      </c>
      <c r="S43" s="8">
        <v>8.7480684200713092</v>
      </c>
      <c r="T43" s="8">
        <v>8.0185650198458376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s="8" customFormat="1" x14ac:dyDescent="0.25">
      <c r="A44" s="8" t="s">
        <v>7</v>
      </c>
      <c r="B44" s="17"/>
      <c r="C44" s="17"/>
      <c r="D44" s="17"/>
      <c r="E44" s="17"/>
      <c r="F44" s="17"/>
      <c r="G44" s="17"/>
      <c r="H44" s="17">
        <v>15.224403542453693</v>
      </c>
      <c r="I44" s="17">
        <v>20.811501819643475</v>
      </c>
      <c r="J44" s="17">
        <v>14.987762546182463</v>
      </c>
      <c r="K44" s="17">
        <v>13.982650538134475</v>
      </c>
      <c r="L44" s="17">
        <v>14.17455814944428</v>
      </c>
      <c r="M44" s="17">
        <v>10.886024786347321</v>
      </c>
      <c r="N44" s="17">
        <v>11.706280235081321</v>
      </c>
      <c r="O44" s="17">
        <v>11.378586220016416</v>
      </c>
      <c r="P44" s="17">
        <v>13.406805403649344</v>
      </c>
      <c r="Q44" s="17">
        <v>12.732556059206832</v>
      </c>
      <c r="R44" s="13">
        <v>11.141676191221507</v>
      </c>
      <c r="S44" s="8">
        <v>10.523689050199266</v>
      </c>
      <c r="T44" s="8">
        <v>10.168463693861776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s="8" customFormat="1" x14ac:dyDescent="0.25">
      <c r="A45" s="8" t="s">
        <v>8</v>
      </c>
      <c r="B45" s="17"/>
      <c r="C45" s="17"/>
      <c r="D45" s="17"/>
      <c r="E45" s="17"/>
      <c r="F45" s="17"/>
      <c r="G45" s="17"/>
      <c r="H45" s="17">
        <v>15.981344665887846</v>
      </c>
      <c r="I45" s="17">
        <v>12.6565136793592</v>
      </c>
      <c r="J45" s="17">
        <v>15.240540070198715</v>
      </c>
      <c r="K45" s="17">
        <v>8.6209847591917548</v>
      </c>
      <c r="L45" s="17">
        <v>8.065837234764297</v>
      </c>
      <c r="M45" s="17">
        <v>5.5408072304687837</v>
      </c>
      <c r="N45" s="17">
        <v>6.1376743893735739</v>
      </c>
      <c r="O45" s="17">
        <v>7.1141863174185813</v>
      </c>
      <c r="P45" s="17">
        <v>8.6522437693249401</v>
      </c>
      <c r="Q45" s="17">
        <v>6.7032523317654968</v>
      </c>
      <c r="R45" s="13">
        <v>7.128994229961064</v>
      </c>
      <c r="S45" s="8">
        <v>6.0504656444728209</v>
      </c>
      <c r="T45" s="8">
        <v>6.8818000687906</v>
      </c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s="8" customFormat="1" x14ac:dyDescent="0.25">
      <c r="A46" s="8" t="s">
        <v>9</v>
      </c>
      <c r="B46" s="17"/>
      <c r="C46" s="17"/>
      <c r="D46" s="17"/>
      <c r="E46" s="17"/>
      <c r="F46" s="17"/>
      <c r="G46" s="17"/>
      <c r="H46" s="17">
        <v>11.538070598575361</v>
      </c>
      <c r="I46" s="17">
        <v>9.2609123370059496</v>
      </c>
      <c r="J46" s="17">
        <v>10.700641758583094</v>
      </c>
      <c r="K46" s="17">
        <v>8.2016582174631978</v>
      </c>
      <c r="L46" s="17">
        <v>9.2726955009816816</v>
      </c>
      <c r="M46" s="17">
        <v>8.0165635743686323</v>
      </c>
      <c r="N46" s="17">
        <v>5.8997460940396902</v>
      </c>
      <c r="O46" s="17">
        <v>5.0078937022532273</v>
      </c>
      <c r="P46" s="17">
        <v>9.4840645574797975</v>
      </c>
      <c r="Q46" s="17">
        <v>9.3944406732196803</v>
      </c>
      <c r="R46" s="13">
        <v>12.314599358598445</v>
      </c>
      <c r="S46" s="8">
        <v>9.5608539232931857</v>
      </c>
      <c r="T46" s="8">
        <v>8.9303587587654309</v>
      </c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s="8" customFormat="1" x14ac:dyDescent="0.25">
      <c r="A47" s="8" t="s">
        <v>10</v>
      </c>
      <c r="B47" s="17"/>
      <c r="C47" s="17"/>
      <c r="D47" s="17"/>
      <c r="E47" s="17"/>
      <c r="F47" s="17"/>
      <c r="G47" s="17"/>
      <c r="H47" s="17">
        <v>18.236397474674355</v>
      </c>
      <c r="I47" s="17">
        <v>13.83316636333165</v>
      </c>
      <c r="J47" s="17">
        <v>13.426714192407813</v>
      </c>
      <c r="K47" s="17">
        <v>17.652938130250476</v>
      </c>
      <c r="L47" s="17">
        <v>18.430515481952192</v>
      </c>
      <c r="M47" s="17">
        <v>14.888026584815849</v>
      </c>
      <c r="N47" s="17">
        <v>15.336399135289932</v>
      </c>
      <c r="O47" s="17">
        <v>16.448598109550513</v>
      </c>
      <c r="P47" s="17">
        <v>15.402559382509954</v>
      </c>
      <c r="Q47" s="17">
        <v>12.979603835953334</v>
      </c>
      <c r="R47" s="13">
        <v>12.234475623520531</v>
      </c>
      <c r="S47" s="8">
        <v>14.129470671504015</v>
      </c>
      <c r="T47" s="8">
        <v>11.605772155595686</v>
      </c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s="8" customFormat="1" x14ac:dyDescent="0.25">
      <c r="A48" s="8" t="s">
        <v>11</v>
      </c>
      <c r="B48" s="17"/>
      <c r="C48" s="17"/>
      <c r="D48" s="17"/>
      <c r="E48" s="17"/>
      <c r="F48" s="17"/>
      <c r="G48" s="17"/>
      <c r="H48" s="17">
        <v>15.102845235628591</v>
      </c>
      <c r="I48" s="17">
        <v>16.287064056690475</v>
      </c>
      <c r="J48" s="17">
        <v>16.104178085941232</v>
      </c>
      <c r="K48" s="17">
        <v>14.544810308231336</v>
      </c>
      <c r="L48" s="17">
        <v>15.168000811608813</v>
      </c>
      <c r="M48" s="17">
        <v>16.772220323663941</v>
      </c>
      <c r="N48" s="17">
        <v>16.165639274401428</v>
      </c>
      <c r="O48" s="17">
        <v>18.245297129366282</v>
      </c>
      <c r="P48" s="17">
        <v>17.738147288570069</v>
      </c>
      <c r="Q48" s="17">
        <v>11.817769387208049</v>
      </c>
      <c r="R48" s="13">
        <v>12.041953080251593</v>
      </c>
      <c r="S48" s="8">
        <v>19.00424656627716</v>
      </c>
      <c r="T48" s="8">
        <v>15.605996441031222</v>
      </c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s="8" customFormat="1" x14ac:dyDescent="0.25">
      <c r="A49" s="8" t="s">
        <v>12</v>
      </c>
      <c r="B49" s="17"/>
      <c r="C49" s="17"/>
      <c r="D49" s="17"/>
      <c r="E49" s="17"/>
      <c r="F49" s="17"/>
      <c r="G49" s="17"/>
      <c r="H49" s="17">
        <v>11.06625599314215</v>
      </c>
      <c r="I49" s="17">
        <v>11.189701911160052</v>
      </c>
      <c r="J49" s="17">
        <v>4.290814207920433</v>
      </c>
      <c r="K49" s="17">
        <v>10.300315631970502</v>
      </c>
      <c r="L49" s="17">
        <v>14.278097370455374</v>
      </c>
      <c r="M49" s="17">
        <v>9.4527959922428426</v>
      </c>
      <c r="N49" s="17">
        <v>15.040368201231292</v>
      </c>
      <c r="O49" s="17">
        <v>10.660868140262076</v>
      </c>
      <c r="P49" s="17">
        <v>14.510472219716345</v>
      </c>
      <c r="Q49" s="17">
        <v>12.009802658737927</v>
      </c>
      <c r="R49" s="13">
        <v>9.5582071725770117</v>
      </c>
      <c r="S49" s="8">
        <v>14.134934214515772</v>
      </c>
      <c r="T49" s="8">
        <v>5.6016405188622311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s="8" customFormat="1" x14ac:dyDescent="0.25">
      <c r="A50" s="8" t="s">
        <v>13</v>
      </c>
      <c r="B50" s="17"/>
      <c r="C50" s="17"/>
      <c r="D50" s="17"/>
      <c r="E50" s="17"/>
      <c r="F50" s="17"/>
      <c r="G50" s="17"/>
      <c r="H50" s="17">
        <v>11.907351397611233</v>
      </c>
      <c r="I50" s="17">
        <v>6.4590200420847355</v>
      </c>
      <c r="J50" s="17">
        <v>7.2164691581799092</v>
      </c>
      <c r="K50" s="17">
        <v>6.052265968034563</v>
      </c>
      <c r="L50" s="17">
        <v>6.0492061801421579</v>
      </c>
      <c r="M50" s="17">
        <v>7.1617780167553855</v>
      </c>
      <c r="N50" s="17">
        <v>7.8915942371973378</v>
      </c>
      <c r="O50" s="17">
        <v>9.6286267054639421</v>
      </c>
      <c r="P50" s="17">
        <v>10.366405357146316</v>
      </c>
      <c r="Q50" s="17">
        <v>9.0338057610603091</v>
      </c>
      <c r="R50" s="13">
        <v>8.5557436028981968</v>
      </c>
      <c r="S50" s="8">
        <v>8.0120260510659804</v>
      </c>
      <c r="T50" s="8">
        <v>8.1933438859643584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s="8" customFormat="1" x14ac:dyDescent="0.25">
      <c r="A51" s="8" t="s">
        <v>14</v>
      </c>
      <c r="B51" s="17"/>
      <c r="C51" s="17"/>
      <c r="D51" s="17"/>
      <c r="E51" s="17"/>
      <c r="F51" s="17"/>
      <c r="G51" s="17"/>
      <c r="H51" s="17">
        <v>17.847684089949269</v>
      </c>
      <c r="I51" s="17">
        <v>18.09689429068322</v>
      </c>
      <c r="J51" s="17">
        <v>10.116366543818428</v>
      </c>
      <c r="K51" s="17">
        <v>12.79385849074974</v>
      </c>
      <c r="L51" s="17">
        <v>13.622845686366704</v>
      </c>
      <c r="M51" s="17">
        <v>12.98383917320316</v>
      </c>
      <c r="N51" s="17">
        <v>14.524792978415936</v>
      </c>
      <c r="O51" s="17">
        <v>11.964392726279327</v>
      </c>
      <c r="P51" s="17">
        <v>12.849988242836526</v>
      </c>
      <c r="Q51" s="17">
        <v>15.517391208709569</v>
      </c>
      <c r="R51" s="13">
        <v>15.349198572154133</v>
      </c>
      <c r="S51" s="8">
        <v>13.845095145737401</v>
      </c>
      <c r="T51" s="8">
        <v>15.078619378883539</v>
      </c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s="8" customFormat="1" x14ac:dyDescent="0.25">
      <c r="A52" s="8" t="s">
        <v>15</v>
      </c>
      <c r="B52" s="17"/>
      <c r="C52" s="17"/>
      <c r="D52" s="17"/>
      <c r="E52" s="17"/>
      <c r="F52" s="17"/>
      <c r="G52" s="17"/>
      <c r="H52" s="17">
        <v>21.110985138346528</v>
      </c>
      <c r="I52" s="17">
        <v>21.399058317124059</v>
      </c>
      <c r="J52" s="17">
        <v>22.257711591110034</v>
      </c>
      <c r="K52" s="17">
        <v>21.608884503419663</v>
      </c>
      <c r="L52" s="17">
        <v>20.897317057196407</v>
      </c>
      <c r="M52" s="17">
        <v>15.467744355333297</v>
      </c>
      <c r="N52" s="17">
        <v>15.337059443817452</v>
      </c>
      <c r="O52" s="17">
        <v>16.227176638856296</v>
      </c>
      <c r="P52" s="17">
        <v>14.71145168197674</v>
      </c>
      <c r="Q52" s="17">
        <v>15.812698146241138</v>
      </c>
      <c r="R52" s="13">
        <v>13.685655765419401</v>
      </c>
      <c r="S52" s="8">
        <v>11.285294467894534</v>
      </c>
      <c r="T52" s="8">
        <v>12.398300184649671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s="8" customFormat="1" x14ac:dyDescent="0.25">
      <c r="A53" s="8" t="s">
        <v>16</v>
      </c>
      <c r="B53" s="17"/>
      <c r="C53" s="17"/>
      <c r="D53" s="17"/>
      <c r="E53" s="17"/>
      <c r="F53" s="17"/>
      <c r="G53" s="17"/>
      <c r="H53" s="17">
        <v>12.510733183684216</v>
      </c>
      <c r="I53" s="17">
        <v>11.086315485904915</v>
      </c>
      <c r="J53" s="17">
        <v>20.370812449853805</v>
      </c>
      <c r="K53" s="17">
        <v>14.011445411020407</v>
      </c>
      <c r="L53" s="17">
        <v>6.4326209370512419</v>
      </c>
      <c r="M53" s="17">
        <v>9.7721233785080592</v>
      </c>
      <c r="N53" s="17">
        <v>10.561191042543133</v>
      </c>
      <c r="O53" s="17">
        <v>8.1041353099374991</v>
      </c>
      <c r="P53" s="17">
        <v>12.551303104492622</v>
      </c>
      <c r="Q53" s="17">
        <v>11.165934814361117</v>
      </c>
      <c r="R53" s="13">
        <v>10.28866134093869</v>
      </c>
      <c r="S53" s="8">
        <v>9.2683603528117935</v>
      </c>
      <c r="T53" s="8">
        <v>7.8783376091549187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s="8" customFormat="1" x14ac:dyDescent="0.25">
      <c r="A54" s="8" t="s">
        <v>17</v>
      </c>
      <c r="B54" s="17"/>
      <c r="C54" s="17"/>
      <c r="D54" s="17"/>
      <c r="E54" s="17"/>
      <c r="F54" s="17"/>
      <c r="G54" s="17"/>
      <c r="H54" s="17">
        <v>15.612217772218287</v>
      </c>
      <c r="I54" s="17">
        <v>14.944770028941965</v>
      </c>
      <c r="J54" s="17">
        <v>15.40803284515831</v>
      </c>
      <c r="K54" s="17">
        <v>16.449912719719258</v>
      </c>
      <c r="L54" s="17">
        <v>14.783803976263783</v>
      </c>
      <c r="M54" s="17">
        <v>10.030949934566065</v>
      </c>
      <c r="N54" s="17">
        <v>12.304465430691096</v>
      </c>
      <c r="O54" s="17">
        <v>10.284218406137811</v>
      </c>
      <c r="P54" s="17">
        <v>12.122045402976624</v>
      </c>
      <c r="Q54" s="17">
        <v>12.886290757001158</v>
      </c>
      <c r="R54" s="13">
        <v>11.275327908159625</v>
      </c>
      <c r="S54" s="8">
        <v>11.309057600140056</v>
      </c>
      <c r="T54" s="8">
        <v>10.49424209556082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s="8" customFormat="1" x14ac:dyDescent="0.25">
      <c r="A55" s="8" t="s">
        <v>18</v>
      </c>
      <c r="B55" s="17"/>
      <c r="C55" s="17"/>
      <c r="D55" s="17"/>
      <c r="E55" s="17"/>
      <c r="F55" s="17"/>
      <c r="G55" s="17"/>
      <c r="H55" s="17">
        <v>19.88305822185993</v>
      </c>
      <c r="I55" s="17">
        <v>19.809675622088431</v>
      </c>
      <c r="J55" s="17">
        <v>19.503758689280723</v>
      </c>
      <c r="K55" s="17">
        <v>17.02505831257999</v>
      </c>
      <c r="L55" s="17">
        <v>22.625233011505024</v>
      </c>
      <c r="M55" s="17">
        <v>17.453270945851035</v>
      </c>
      <c r="N55" s="17">
        <v>15.031775275678935</v>
      </c>
      <c r="O55" s="17">
        <v>13.166567761835399</v>
      </c>
      <c r="P55" s="17">
        <v>18.102610026001667</v>
      </c>
      <c r="Q55" s="17">
        <v>13.843560847080507</v>
      </c>
      <c r="R55" s="13">
        <v>10.624077400137587</v>
      </c>
      <c r="S55" s="8">
        <v>8.5136026434356129</v>
      </c>
      <c r="T55" s="8">
        <v>9.9725696431827515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s="8" customFormat="1" x14ac:dyDescent="0.25">
      <c r="A56" s="8" t="s">
        <v>19</v>
      </c>
      <c r="B56" s="17"/>
      <c r="C56" s="17"/>
      <c r="D56" s="17"/>
      <c r="E56" s="17"/>
      <c r="F56" s="17"/>
      <c r="G56" s="17"/>
      <c r="H56" s="17">
        <v>14.06315007728398</v>
      </c>
      <c r="I56" s="17">
        <v>13.799216588483116</v>
      </c>
      <c r="J56" s="17">
        <v>15.390003812654241</v>
      </c>
      <c r="K56" s="17">
        <v>14.167282278339062</v>
      </c>
      <c r="L56" s="17">
        <v>11.880453262676294</v>
      </c>
      <c r="M56" s="17">
        <v>11.08579642880945</v>
      </c>
      <c r="N56" s="17">
        <v>10.025911466800968</v>
      </c>
      <c r="O56" s="17">
        <v>10.626013387933105</v>
      </c>
      <c r="P56" s="17">
        <v>10.769481240193318</v>
      </c>
      <c r="Q56" s="17">
        <v>10.970720513153786</v>
      </c>
      <c r="R56" s="13">
        <v>9.5438365237358802</v>
      </c>
      <c r="S56" s="8">
        <v>9.2408803186058748</v>
      </c>
      <c r="T56" s="8">
        <v>10.878747977853415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s="8" customFormat="1" x14ac:dyDescent="0.25">
      <c r="A57" s="8" t="s">
        <v>20</v>
      </c>
      <c r="B57" s="17"/>
      <c r="C57" s="17"/>
      <c r="D57" s="17"/>
      <c r="E57" s="17"/>
      <c r="F57" s="17"/>
      <c r="G57" s="17"/>
      <c r="H57" s="17">
        <v>15.789473684210527</v>
      </c>
      <c r="I57" s="17">
        <v>16.84148707038954</v>
      </c>
      <c r="J57" s="17">
        <v>14.595824976985707</v>
      </c>
      <c r="K57" s="17">
        <v>11.659776955121755</v>
      </c>
      <c r="L57" s="17">
        <v>15.084653873334466</v>
      </c>
      <c r="M57" s="17">
        <v>8.8533868291957081</v>
      </c>
      <c r="N57" s="17">
        <v>14.476560386481363</v>
      </c>
      <c r="O57" s="17">
        <v>8.4204611819669388</v>
      </c>
      <c r="P57" s="17">
        <v>10.280403434014874</v>
      </c>
      <c r="Q57" s="17">
        <v>10.996913964708503</v>
      </c>
      <c r="R57" s="13">
        <v>9.9930660677078897</v>
      </c>
      <c r="S57" s="8">
        <v>5.5665810160356193</v>
      </c>
      <c r="T57" s="8">
        <v>6.7489992893088102</v>
      </c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s="8" customFormat="1" x14ac:dyDescent="0.25">
      <c r="A58" s="8" t="s">
        <v>21</v>
      </c>
      <c r="B58" s="17"/>
      <c r="C58" s="17"/>
      <c r="D58" s="17"/>
      <c r="E58" s="17"/>
      <c r="F58" s="17"/>
      <c r="G58" s="17"/>
      <c r="H58" s="17">
        <v>18.466561420488453</v>
      </c>
      <c r="I58" s="17">
        <v>16.90258633283943</v>
      </c>
      <c r="J58" s="17">
        <v>13.15965961364904</v>
      </c>
      <c r="K58" s="17">
        <v>14.582246773361776</v>
      </c>
      <c r="L58" s="17">
        <v>15.328288433651775</v>
      </c>
      <c r="M58" s="17">
        <v>13.5382590119822</v>
      </c>
      <c r="N58" s="17">
        <v>12.618836263145861</v>
      </c>
      <c r="O58" s="17">
        <v>12.780343977960936</v>
      </c>
      <c r="P58" s="17">
        <v>15.616235116173822</v>
      </c>
      <c r="Q58" s="17">
        <v>13.50909096500205</v>
      </c>
      <c r="R58" s="13">
        <v>12.256645832843654</v>
      </c>
      <c r="S58" s="8">
        <v>11.074485768536981</v>
      </c>
      <c r="T58" s="8">
        <v>14.163123594612877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s="8" customFormat="1" x14ac:dyDescent="0.25">
      <c r="A59" s="8" t="s">
        <v>22</v>
      </c>
      <c r="B59" s="17"/>
      <c r="C59" s="17"/>
      <c r="D59" s="17"/>
      <c r="E59" s="17"/>
      <c r="F59" s="17"/>
      <c r="G59" s="17"/>
      <c r="H59" s="17">
        <v>11.990860617644334</v>
      </c>
      <c r="I59" s="17">
        <v>13.702820724166177</v>
      </c>
      <c r="J59" s="17">
        <v>9.8192527983155706</v>
      </c>
      <c r="K59" s="17">
        <v>11.296643167065453</v>
      </c>
      <c r="L59" s="17">
        <v>9.9860048915676316</v>
      </c>
      <c r="M59" s="17">
        <v>10.740144148956922</v>
      </c>
      <c r="N59" s="17">
        <v>11.298960916767559</v>
      </c>
      <c r="O59" s="17">
        <v>6.8750194190783862</v>
      </c>
      <c r="P59" s="17">
        <v>8.2971388188117423</v>
      </c>
      <c r="Q59" s="17">
        <v>5.3467827903786533</v>
      </c>
      <c r="R59" s="13">
        <v>7.2984184492761353</v>
      </c>
      <c r="S59" s="8">
        <v>3.4904945479144662</v>
      </c>
      <c r="T59" s="8">
        <v>6.5356687682356061</v>
      </c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s="8" customFormat="1" x14ac:dyDescent="0.25">
      <c r="A60" s="8" t="s">
        <v>23</v>
      </c>
      <c r="B60" s="17"/>
      <c r="C60" s="17"/>
      <c r="D60" s="17"/>
      <c r="E60" s="17"/>
      <c r="F60" s="17"/>
      <c r="G60" s="17"/>
      <c r="H60" s="17">
        <v>5.9186697734928444</v>
      </c>
      <c r="I60" s="17">
        <v>5.7438401388400671</v>
      </c>
      <c r="J60" s="17">
        <v>4.7003592518123165</v>
      </c>
      <c r="K60" s="17">
        <v>6.9838797754425412</v>
      </c>
      <c r="L60" s="17">
        <v>3.64043896302615</v>
      </c>
      <c r="M60" s="17">
        <v>14.731295595831993</v>
      </c>
      <c r="N60" s="17">
        <v>12.110744231060238</v>
      </c>
      <c r="O60" s="17">
        <v>10.846653098564561</v>
      </c>
      <c r="P60" s="17">
        <v>10.831681661164183</v>
      </c>
      <c r="Q60" s="17">
        <v>11.431704031013091</v>
      </c>
      <c r="R60" s="13">
        <v>10.671966215003792</v>
      </c>
      <c r="S60" s="8">
        <v>11.800287396729088</v>
      </c>
      <c r="T60" s="8">
        <v>9.3508646010703007</v>
      </c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s="8" customFormat="1" x14ac:dyDescent="0.25">
      <c r="A61" s="8" t="s">
        <v>24</v>
      </c>
      <c r="B61" s="17"/>
      <c r="C61" s="17"/>
      <c r="D61" s="17"/>
      <c r="E61" s="17"/>
      <c r="F61" s="17"/>
      <c r="G61" s="17"/>
      <c r="H61" s="17">
        <v>7.8936324663326367</v>
      </c>
      <c r="I61" s="17">
        <v>9.9309022391760458</v>
      </c>
      <c r="J61" s="17">
        <v>8.8737556924763279</v>
      </c>
      <c r="K61" s="17">
        <v>9.4143685242198671</v>
      </c>
      <c r="L61" s="17">
        <v>7.8856288925461904</v>
      </c>
      <c r="M61" s="17">
        <v>8.245566258133465</v>
      </c>
      <c r="N61" s="17">
        <v>7.0807282021433329</v>
      </c>
      <c r="O61" s="17">
        <v>6.5900130255965639</v>
      </c>
      <c r="P61" s="17">
        <v>6.5161508646073862</v>
      </c>
      <c r="Q61" s="17">
        <v>7.1926213414714706</v>
      </c>
      <c r="R61" s="13">
        <v>7.9527736894900798</v>
      </c>
      <c r="S61" s="8">
        <v>6.0771848162006856</v>
      </c>
      <c r="T61" s="8">
        <v>6.9355709906676895</v>
      </c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s="8" customFormat="1" x14ac:dyDescent="0.25">
      <c r="A62" s="8" t="s">
        <v>25</v>
      </c>
      <c r="B62" s="17"/>
      <c r="C62" s="17"/>
      <c r="D62" s="17"/>
      <c r="E62" s="17"/>
      <c r="F62" s="17"/>
      <c r="G62" s="17"/>
      <c r="H62" s="17">
        <v>16.461297357648775</v>
      </c>
      <c r="I62" s="17">
        <v>18.425085814434361</v>
      </c>
      <c r="J62" s="17">
        <v>15.818433582541077</v>
      </c>
      <c r="K62" s="17">
        <v>11.51466413690822</v>
      </c>
      <c r="L62" s="17">
        <v>12.22844364720858</v>
      </c>
      <c r="M62" s="17">
        <v>10.069610747105767</v>
      </c>
      <c r="N62" s="17">
        <v>7.9337804440226307</v>
      </c>
      <c r="O62" s="17">
        <v>9.0717370364346124</v>
      </c>
      <c r="P62" s="17">
        <v>8.881091505330831</v>
      </c>
      <c r="Q62" s="17">
        <v>8.4369266037769304</v>
      </c>
      <c r="R62" s="13">
        <v>7.7208132782207866</v>
      </c>
      <c r="S62" s="8">
        <v>6.8777983030711862</v>
      </c>
      <c r="T62" s="8">
        <v>5.4675726417561563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s="8" customFormat="1" x14ac:dyDescent="0.25">
      <c r="A63" s="8" t="s">
        <v>26</v>
      </c>
      <c r="B63" s="17"/>
      <c r="C63" s="17"/>
      <c r="D63" s="17"/>
      <c r="E63" s="17"/>
      <c r="F63" s="17"/>
      <c r="G63" s="17"/>
      <c r="H63" s="17">
        <v>17.817219126664327</v>
      </c>
      <c r="I63" s="17">
        <v>18.26872056268666</v>
      </c>
      <c r="J63" s="17">
        <v>12.690355161483609</v>
      </c>
      <c r="K63" s="17">
        <v>11.307418631409643</v>
      </c>
      <c r="L63" s="17">
        <v>8.7221638694084564</v>
      </c>
      <c r="M63" s="17">
        <v>7.9761677325480305</v>
      </c>
      <c r="N63" s="17">
        <v>6.7720710828162156</v>
      </c>
      <c r="O63" s="17">
        <v>9.0169041406641988</v>
      </c>
      <c r="P63" s="17">
        <v>5.7244901388510332</v>
      </c>
      <c r="Q63" s="17">
        <v>7.8692364509163424</v>
      </c>
      <c r="R63" s="13">
        <v>7.1065528456732716</v>
      </c>
      <c r="S63" s="8">
        <v>6.9850451801461739</v>
      </c>
      <c r="T63" s="8">
        <v>6.3964928515898682</v>
      </c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s="8" customFormat="1" x14ac:dyDescent="0.25">
      <c r="A64" s="8" t="s">
        <v>27</v>
      </c>
      <c r="B64" s="17"/>
      <c r="C64" s="17"/>
      <c r="D64" s="17"/>
      <c r="E64" s="17"/>
      <c r="F64" s="17"/>
      <c r="G64" s="17"/>
      <c r="H64" s="17">
        <v>15.567755116016297</v>
      </c>
      <c r="I64" s="17">
        <v>17.832332391522563</v>
      </c>
      <c r="J64" s="17">
        <v>17.316735930383764</v>
      </c>
      <c r="K64" s="17">
        <v>17.130472188232826</v>
      </c>
      <c r="L64" s="17">
        <v>15.015174821040684</v>
      </c>
      <c r="M64" s="17">
        <v>16.896132586873065</v>
      </c>
      <c r="N64" s="17">
        <v>13.862151934179927</v>
      </c>
      <c r="O64" s="17">
        <v>16.222408530938552</v>
      </c>
      <c r="P64" s="17">
        <v>11.436243632690115</v>
      </c>
      <c r="Q64" s="17">
        <v>12.529537560245526</v>
      </c>
      <c r="R64" s="13">
        <v>9.9274633747657823</v>
      </c>
      <c r="S64" s="8">
        <v>8.4206659144711331</v>
      </c>
      <c r="T64" s="8">
        <v>9.8172071586355152</v>
      </c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52" s="8" customFormat="1" x14ac:dyDescent="0.25">
      <c r="A65" s="8" t="s">
        <v>28</v>
      </c>
      <c r="B65" s="17"/>
      <c r="C65" s="17"/>
      <c r="D65" s="17"/>
      <c r="E65" s="17"/>
      <c r="F65" s="17"/>
      <c r="G65" s="17"/>
      <c r="H65" s="17">
        <v>19.608009448083315</v>
      </c>
      <c r="I65" s="17">
        <v>20.822399508132719</v>
      </c>
      <c r="J65" s="17">
        <v>18.660960972305258</v>
      </c>
      <c r="K65" s="17">
        <v>9.6699701648200058</v>
      </c>
      <c r="L65" s="17">
        <v>10.034191521356613</v>
      </c>
      <c r="M65" s="17">
        <v>10.69454195723169</v>
      </c>
      <c r="N65" s="17">
        <v>11.750601068772413</v>
      </c>
      <c r="O65" s="17">
        <v>12.922974190149324</v>
      </c>
      <c r="P65" s="17">
        <v>12.240637254132306</v>
      </c>
      <c r="Q65" s="17">
        <v>12.868532368571685</v>
      </c>
      <c r="R65" s="13">
        <v>14.892212455438029</v>
      </c>
      <c r="S65" s="8">
        <v>10.068890326957018</v>
      </c>
      <c r="T65" s="8">
        <v>12.338603396484997</v>
      </c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52" s="8" customFormat="1" x14ac:dyDescent="0.25">
      <c r="A66" s="8" t="s">
        <v>29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>
        <v>6.3391108260451219</v>
      </c>
      <c r="R66" s="13">
        <v>7.138484883934904</v>
      </c>
      <c r="S66" s="8">
        <v>7.7921354581283877</v>
      </c>
      <c r="T66" s="8">
        <v>7.4283606436517982</v>
      </c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52" s="13" customFormat="1" x14ac:dyDescent="0.25">
      <c r="A67" s="13" t="s">
        <v>30</v>
      </c>
      <c r="B67" s="17"/>
      <c r="C67" s="17"/>
      <c r="D67" s="17"/>
      <c r="E67" s="17"/>
      <c r="F67" s="17"/>
      <c r="G67" s="17"/>
      <c r="H67" s="17">
        <v>14.582855854566686</v>
      </c>
      <c r="I67" s="17">
        <v>13.973743037969356</v>
      </c>
      <c r="J67" s="17">
        <v>14.512244255217746</v>
      </c>
      <c r="K67" s="17">
        <v>12.356154810243975</v>
      </c>
      <c r="L67" s="17">
        <v>13.461522087680528</v>
      </c>
      <c r="M67" s="17">
        <v>8.7305721139998127</v>
      </c>
      <c r="N67" s="17">
        <v>11.733385499774696</v>
      </c>
      <c r="O67" s="17">
        <v>10.982300476753693</v>
      </c>
      <c r="P67" s="17">
        <v>14.104255478502253</v>
      </c>
      <c r="Q67" s="17">
        <v>8.4186314031475238</v>
      </c>
      <c r="R67" s="13">
        <v>8.4303293350627797</v>
      </c>
      <c r="S67" s="13">
        <v>8.9751616275992259</v>
      </c>
      <c r="T67" s="13">
        <v>9.434551222744016</v>
      </c>
    </row>
    <row r="68" spans="1:52" s="8" customFormat="1" x14ac:dyDescent="0.25">
      <c r="A68" s="8" t="s">
        <v>31</v>
      </c>
      <c r="B68" s="17"/>
      <c r="C68" s="17"/>
      <c r="D68" s="17"/>
      <c r="E68" s="17"/>
      <c r="F68" s="17"/>
      <c r="G68" s="17"/>
      <c r="H68" s="17">
        <v>22.962788506829959</v>
      </c>
      <c r="I68" s="17">
        <v>18.566207779297553</v>
      </c>
      <c r="J68" s="17">
        <v>15.618978288251434</v>
      </c>
      <c r="K68" s="17">
        <v>17.968349271916082</v>
      </c>
      <c r="L68" s="17">
        <v>13.903127544703892</v>
      </c>
      <c r="M68" s="17">
        <v>8.6993316195205974</v>
      </c>
      <c r="N68" s="17">
        <v>8.3788325451582697</v>
      </c>
      <c r="O68" s="17">
        <v>7.4038228257994829</v>
      </c>
      <c r="P68" s="17">
        <v>9.0457358128581653</v>
      </c>
      <c r="Q68" s="17">
        <v>8.5267665471747698</v>
      </c>
      <c r="R68" s="13">
        <v>10.152684088502076</v>
      </c>
      <c r="S68" s="8">
        <v>10.284544233576984</v>
      </c>
      <c r="T68" s="8">
        <v>8.1769592991356124</v>
      </c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52" s="8" customFormat="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52" s="12" customFormat="1" x14ac:dyDescent="0.25">
      <c r="A70" s="2" t="s">
        <v>73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52" s="8" customFormat="1" x14ac:dyDescent="0.25">
      <c r="A71" s="23" t="s">
        <v>43</v>
      </c>
      <c r="B71" s="17"/>
      <c r="C71" s="17"/>
      <c r="D71" s="17"/>
      <c r="E71" s="17"/>
      <c r="F71" s="17"/>
      <c r="G71" s="17"/>
      <c r="H71" s="17">
        <v>13.119474900921986</v>
      </c>
      <c r="I71" s="17">
        <v>12.316062454005271</v>
      </c>
      <c r="J71" s="17">
        <v>11.552040392777757</v>
      </c>
      <c r="K71" s="17">
        <v>10.707946088696204</v>
      </c>
      <c r="L71" s="17">
        <v>9.7927758061347099</v>
      </c>
      <c r="M71" s="17">
        <v>9.3205267012283102</v>
      </c>
      <c r="N71" s="17">
        <v>9.5962758915049466</v>
      </c>
      <c r="O71" s="17">
        <v>9.5624070166853006</v>
      </c>
      <c r="P71" s="17">
        <v>10.374978036825198</v>
      </c>
      <c r="Q71" s="17">
        <v>9.4827083351118944</v>
      </c>
      <c r="R71" s="13">
        <v>9.3811770225012499</v>
      </c>
      <c r="S71" s="8">
        <v>8.7521573554184009</v>
      </c>
      <c r="T71" s="8">
        <v>9.0744156013429595</v>
      </c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spans="1:52" s="8" customFormat="1" x14ac:dyDescent="0.25">
      <c r="A72" s="23" t="s">
        <v>1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>
        <v>7.3351770064261865</v>
      </c>
      <c r="M72" s="17">
        <v>5.2959063022107156</v>
      </c>
      <c r="N72" s="17">
        <v>4.5097925441776807</v>
      </c>
      <c r="O72" s="17">
        <v>5.5043357343993407</v>
      </c>
      <c r="P72" s="17">
        <v>6.6118507381816265</v>
      </c>
      <c r="Q72" s="17">
        <v>6.2204971670508407</v>
      </c>
      <c r="R72" s="13">
        <v>6.483287206674869</v>
      </c>
      <c r="S72" s="8">
        <v>6.0903540939589558</v>
      </c>
      <c r="T72" s="8">
        <v>8.4760011006370082</v>
      </c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spans="1:52" s="13" customFormat="1" ht="21.75" customHeight="1" x14ac:dyDescent="0.25">
      <c r="A73" s="23" t="s">
        <v>2</v>
      </c>
      <c r="B73" s="17"/>
      <c r="C73" s="17"/>
      <c r="D73" s="17"/>
      <c r="E73" s="17"/>
      <c r="F73" s="17"/>
      <c r="G73" s="17"/>
      <c r="H73" s="17">
        <v>11.400476900834986</v>
      </c>
      <c r="I73" s="17">
        <v>4.4924269235141008</v>
      </c>
      <c r="J73" s="17">
        <v>4.6518277297190584</v>
      </c>
      <c r="K73" s="17">
        <v>6.9441402257773799</v>
      </c>
      <c r="L73" s="17">
        <v>3.3928189738822807</v>
      </c>
      <c r="M73" s="17">
        <v>5.2170599459714664</v>
      </c>
      <c r="N73" s="17">
        <v>8.3688770978790905E-2</v>
      </c>
      <c r="O73" s="17">
        <v>9.1252514965027416</v>
      </c>
      <c r="P73" s="17">
        <v>11.266477698586932</v>
      </c>
      <c r="Q73" s="17">
        <v>10.181127632539225</v>
      </c>
      <c r="R73" s="13">
        <v>10.544424160350978</v>
      </c>
      <c r="S73" s="8">
        <v>10.463861070778211</v>
      </c>
      <c r="T73" s="8">
        <v>12.732396701930085</v>
      </c>
      <c r="U73" s="8"/>
      <c r="V73" s="4"/>
    </row>
    <row r="74" spans="1:52" s="16" customFormat="1" ht="15.75" customHeight="1" x14ac:dyDescent="0.25">
      <c r="A74" s="23" t="s">
        <v>3</v>
      </c>
      <c r="B74" s="17"/>
      <c r="C74" s="17"/>
      <c r="D74" s="17"/>
      <c r="E74" s="17"/>
      <c r="F74" s="17"/>
      <c r="G74" s="8"/>
      <c r="H74" s="17">
        <v>11.391763091470473</v>
      </c>
      <c r="I74" s="17">
        <v>9.4597727521260779</v>
      </c>
      <c r="J74" s="17">
        <v>10.518463067268822</v>
      </c>
      <c r="K74" s="17">
        <v>7.2970637098524653</v>
      </c>
      <c r="L74" s="17">
        <v>6.8751722279907188</v>
      </c>
      <c r="M74" s="17">
        <v>5.028779509551585</v>
      </c>
      <c r="N74" s="17">
        <v>6.5236262290148703</v>
      </c>
      <c r="O74" s="17">
        <v>6.4464970022484547</v>
      </c>
      <c r="P74" s="17">
        <v>6.7598507453783325</v>
      </c>
      <c r="Q74" s="17">
        <v>7.1225139593792326</v>
      </c>
      <c r="R74" s="13">
        <v>6.789647167732765</v>
      </c>
      <c r="S74" s="8">
        <v>6.0469716560333868</v>
      </c>
      <c r="T74" s="8">
        <v>6.3889906329200636</v>
      </c>
      <c r="U74" s="8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spans="1:52" s="8" customFormat="1" x14ac:dyDescent="0.25">
      <c r="A75" s="23" t="s">
        <v>4</v>
      </c>
      <c r="B75" s="17"/>
      <c r="C75" s="17"/>
      <c r="D75" s="17"/>
      <c r="E75" s="17"/>
      <c r="F75" s="17"/>
      <c r="G75" s="17"/>
      <c r="H75" s="17">
        <v>15.285482561177082</v>
      </c>
      <c r="I75" s="17">
        <v>14.713780571982191</v>
      </c>
      <c r="J75" s="17">
        <v>9.4815830445428873</v>
      </c>
      <c r="K75" s="17">
        <v>8.5562555503880233</v>
      </c>
      <c r="L75" s="17">
        <v>8.3478250389627728</v>
      </c>
      <c r="M75" s="17">
        <v>6.7505254923739306</v>
      </c>
      <c r="N75" s="17">
        <v>6.8244041860279268</v>
      </c>
      <c r="O75" s="17">
        <v>8.0788369895204859</v>
      </c>
      <c r="P75" s="17">
        <v>7.8460178029356626</v>
      </c>
      <c r="Q75" s="17">
        <v>9.7070535631509536</v>
      </c>
      <c r="R75" s="13">
        <v>10.362680660454442</v>
      </c>
      <c r="S75" s="8">
        <v>8.8429534400096408</v>
      </c>
      <c r="T75" s="8">
        <v>9.1292864507059708</v>
      </c>
      <c r="U75" s="4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 s="8" customFormat="1" x14ac:dyDescent="0.25">
      <c r="A76" s="23" t="s">
        <v>5</v>
      </c>
      <c r="B76" s="17"/>
      <c r="C76" s="17"/>
      <c r="D76" s="17"/>
      <c r="E76" s="17"/>
      <c r="F76" s="17"/>
      <c r="G76" s="17"/>
      <c r="H76" s="17">
        <v>17.997280597044654</v>
      </c>
      <c r="I76" s="17">
        <v>16.38926612997037</v>
      </c>
      <c r="J76" s="17">
        <v>14.809131299772627</v>
      </c>
      <c r="K76" s="17">
        <v>13.434266655178615</v>
      </c>
      <c r="L76" s="17">
        <v>10.438264136217365</v>
      </c>
      <c r="M76" s="17">
        <v>12.391979953178165</v>
      </c>
      <c r="N76" s="17">
        <v>11.733447332297205</v>
      </c>
      <c r="O76" s="17">
        <v>9.7970635566629571</v>
      </c>
      <c r="P76" s="17">
        <v>9.9595855095355805</v>
      </c>
      <c r="Q76" s="17">
        <v>11.113531830762566</v>
      </c>
      <c r="R76" s="13">
        <v>9.1452849097591233</v>
      </c>
      <c r="S76" s="8">
        <v>9.0804469008755717</v>
      </c>
      <c r="T76" s="8">
        <v>9.7033296630368167</v>
      </c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spans="1:52" s="8" customFormat="1" x14ac:dyDescent="0.25">
      <c r="A77" s="23" t="s">
        <v>6</v>
      </c>
      <c r="B77" s="17"/>
      <c r="C77" s="17"/>
      <c r="D77" s="17"/>
      <c r="E77" s="17"/>
      <c r="F77" s="17"/>
      <c r="G77" s="17"/>
      <c r="H77" s="17">
        <v>9.0146543484392083</v>
      </c>
      <c r="I77" s="17">
        <v>8.5401815476832592</v>
      </c>
      <c r="J77" s="17">
        <v>7.3747229574920334</v>
      </c>
      <c r="K77" s="17">
        <v>7.7777857473019303</v>
      </c>
      <c r="L77" s="17">
        <v>6.8547841721902456</v>
      </c>
      <c r="M77" s="17">
        <v>6.2364273436803748</v>
      </c>
      <c r="N77" s="17">
        <v>5.978965655426574</v>
      </c>
      <c r="O77" s="17">
        <v>10.290267002943049</v>
      </c>
      <c r="P77" s="17">
        <v>8.9714813089708354</v>
      </c>
      <c r="Q77" s="17">
        <v>8.4963530884271332</v>
      </c>
      <c r="R77" s="13">
        <v>5.2015386778716293</v>
      </c>
      <c r="S77" s="8">
        <v>8.5410007307756057</v>
      </c>
      <c r="T77" s="8">
        <v>7.2201651899865897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 s="8" customFormat="1" x14ac:dyDescent="0.25">
      <c r="A78" s="23" t="s">
        <v>7</v>
      </c>
      <c r="B78" s="17"/>
      <c r="C78" s="17"/>
      <c r="D78" s="17"/>
      <c r="E78" s="17"/>
      <c r="F78" s="17"/>
      <c r="G78" s="17"/>
      <c r="H78" s="17">
        <v>13.084708162214872</v>
      </c>
      <c r="I78" s="17">
        <v>16.685991549134691</v>
      </c>
      <c r="J78" s="17">
        <v>12.745821877047268</v>
      </c>
      <c r="K78" s="17">
        <v>11.474254022994316</v>
      </c>
      <c r="L78" s="17">
        <v>10.859167868052596</v>
      </c>
      <c r="M78" s="17">
        <v>10.133823331781068</v>
      </c>
      <c r="N78" s="17">
        <v>11.094161632858922</v>
      </c>
      <c r="O78" s="17">
        <v>10.107474019960334</v>
      </c>
      <c r="P78" s="17">
        <v>12.081409409926785</v>
      </c>
      <c r="Q78" s="17">
        <v>11.580207142107646</v>
      </c>
      <c r="R78" s="13">
        <v>10.661369732907412</v>
      </c>
      <c r="S78" s="8">
        <v>10.044947499568279</v>
      </c>
      <c r="T78" s="8">
        <v>9.7227403019682441</v>
      </c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 s="8" customFormat="1" x14ac:dyDescent="0.25">
      <c r="A79" s="23" t="s">
        <v>8</v>
      </c>
      <c r="B79" s="17"/>
      <c r="C79" s="17"/>
      <c r="D79" s="17"/>
      <c r="E79" s="17"/>
      <c r="F79" s="17"/>
      <c r="G79" s="17"/>
      <c r="H79" s="17">
        <v>12.154359261612107</v>
      </c>
      <c r="I79" s="17">
        <v>10.548142630896061</v>
      </c>
      <c r="J79" s="17">
        <v>11.763689605438875</v>
      </c>
      <c r="K79" s="17">
        <v>7.4939943768215072</v>
      </c>
      <c r="L79" s="17">
        <v>6.2304695384782391</v>
      </c>
      <c r="M79" s="17">
        <v>4.7175794483019038</v>
      </c>
      <c r="N79" s="17">
        <v>5.0849506741710169</v>
      </c>
      <c r="O79" s="17">
        <v>6.6597323966148831</v>
      </c>
      <c r="P79" s="17">
        <v>8.4019969134933294</v>
      </c>
      <c r="Q79" s="17">
        <v>6.7742357868072096</v>
      </c>
      <c r="R79" s="13">
        <v>6.5998630190945509</v>
      </c>
      <c r="S79" s="8">
        <v>5.4130654276553214</v>
      </c>
      <c r="T79" s="8">
        <v>6.8259166612010711</v>
      </c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 s="8" customFormat="1" x14ac:dyDescent="0.25">
      <c r="A80" s="23" t="s">
        <v>9</v>
      </c>
      <c r="B80" s="17"/>
      <c r="C80" s="17"/>
      <c r="D80" s="17"/>
      <c r="E80" s="17"/>
      <c r="F80" s="17"/>
      <c r="G80" s="17"/>
      <c r="H80" s="17">
        <v>10.83085779981303</v>
      </c>
      <c r="I80" s="17">
        <v>8.0166985635054893</v>
      </c>
      <c r="J80" s="17">
        <v>8.8693541455282769</v>
      </c>
      <c r="K80" s="17">
        <v>7.8590110784318421</v>
      </c>
      <c r="L80" s="17">
        <v>7.8960758554242636</v>
      </c>
      <c r="M80" s="17">
        <v>7.2153355281153635</v>
      </c>
      <c r="N80" s="17">
        <v>5.3655982731277767</v>
      </c>
      <c r="O80" s="17">
        <v>4.7449952266090323</v>
      </c>
      <c r="P80" s="17">
        <v>8.7523671809539199</v>
      </c>
      <c r="Q80" s="17">
        <v>7.8990285282393176</v>
      </c>
      <c r="R80" s="13">
        <v>10.309989927159936</v>
      </c>
      <c r="S80" s="8">
        <v>8.9030877405074254</v>
      </c>
      <c r="T80" s="8">
        <v>8.2861999135773186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 s="8" customFormat="1" x14ac:dyDescent="0.25">
      <c r="A81" s="23" t="s">
        <v>10</v>
      </c>
      <c r="B81" s="17"/>
      <c r="C81" s="17"/>
      <c r="D81" s="17"/>
      <c r="E81" s="17"/>
      <c r="F81" s="17"/>
      <c r="G81" s="17"/>
      <c r="H81" s="17">
        <v>17.110965174053227</v>
      </c>
      <c r="I81" s="17">
        <v>12.173787884663801</v>
      </c>
      <c r="J81" s="17">
        <v>11.973035817949777</v>
      </c>
      <c r="K81" s="17">
        <v>16.238712664170244</v>
      </c>
      <c r="L81" s="17">
        <v>17.953819688379852</v>
      </c>
      <c r="M81" s="17">
        <v>13.984347813112576</v>
      </c>
      <c r="N81" s="17">
        <v>15.105037727833782</v>
      </c>
      <c r="O81" s="17">
        <v>15.319353256011539</v>
      </c>
      <c r="P81" s="17">
        <v>13.783102348117149</v>
      </c>
      <c r="Q81" s="17">
        <v>12.340363989911431</v>
      </c>
      <c r="R81" s="13">
        <v>12.39101820652081</v>
      </c>
      <c r="S81" s="8">
        <v>12.93950339978567</v>
      </c>
      <c r="T81" s="8">
        <v>11.108678975271298</v>
      </c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spans="1:52" s="8" customFormat="1" x14ac:dyDescent="0.25">
      <c r="A82" s="23" t="s">
        <v>11</v>
      </c>
      <c r="B82" s="17"/>
      <c r="C82" s="17"/>
      <c r="D82" s="17"/>
      <c r="E82" s="17"/>
      <c r="F82" s="17"/>
      <c r="G82" s="17"/>
      <c r="H82" s="17">
        <v>10.613981960353945</v>
      </c>
      <c r="I82" s="17">
        <v>13.483788615245826</v>
      </c>
      <c r="J82" s="17">
        <v>13.82382741316912</v>
      </c>
      <c r="K82" s="17">
        <v>13.94132650372045</v>
      </c>
      <c r="L82" s="17">
        <v>13.160566355289951</v>
      </c>
      <c r="M82" s="17">
        <v>15.838318439212532</v>
      </c>
      <c r="N82" s="17">
        <v>14.269135416268348</v>
      </c>
      <c r="O82" s="17">
        <v>16.099524088439445</v>
      </c>
      <c r="P82" s="17">
        <v>16.309284460154153</v>
      </c>
      <c r="Q82" s="17">
        <v>11.747795526411478</v>
      </c>
      <c r="R82" s="13">
        <v>10.139079635208473</v>
      </c>
      <c r="S82" s="8">
        <v>15.468875707029648</v>
      </c>
      <c r="T82" s="8">
        <v>14.142272652193061</v>
      </c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 s="8" customFormat="1" x14ac:dyDescent="0.25">
      <c r="A83" s="23" t="s">
        <v>12</v>
      </c>
      <c r="B83" s="17"/>
      <c r="C83" s="17"/>
      <c r="D83" s="17"/>
      <c r="E83" s="17"/>
      <c r="F83" s="17"/>
      <c r="G83" s="17"/>
      <c r="H83" s="17">
        <v>9.5365740509076709</v>
      </c>
      <c r="I83" s="17">
        <v>10.893019852752316</v>
      </c>
      <c r="J83" s="17">
        <v>7.2883130858657257</v>
      </c>
      <c r="K83" s="17">
        <v>9.9473560947737063</v>
      </c>
      <c r="L83" s="17">
        <v>11.140109734442264</v>
      </c>
      <c r="M83" s="17">
        <v>9.7788304995657693</v>
      </c>
      <c r="N83" s="17">
        <v>12.964990087528562</v>
      </c>
      <c r="O83" s="17">
        <v>10.696574778962992</v>
      </c>
      <c r="P83" s="17">
        <v>14.227350579531562</v>
      </c>
      <c r="Q83" s="17">
        <v>9.9686928284582823</v>
      </c>
      <c r="R83" s="13">
        <v>7.8705048602895706</v>
      </c>
      <c r="S83" s="8">
        <v>11.932208442234867</v>
      </c>
      <c r="T83" s="8">
        <v>7.8919421434667587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spans="1:52" s="8" customFormat="1" x14ac:dyDescent="0.25">
      <c r="A84" s="23" t="s">
        <v>13</v>
      </c>
      <c r="B84" s="17"/>
      <c r="C84" s="17"/>
      <c r="D84" s="17"/>
      <c r="E84" s="17"/>
      <c r="F84" s="17"/>
      <c r="G84" s="17"/>
      <c r="H84" s="17">
        <v>9.6987183342381602</v>
      </c>
      <c r="I84" s="17">
        <v>5.5971593928082886</v>
      </c>
      <c r="J84" s="17">
        <v>6.3160944801009045</v>
      </c>
      <c r="K84" s="17">
        <v>5.1507891881466135</v>
      </c>
      <c r="L84" s="17">
        <v>5.2541294431076508</v>
      </c>
      <c r="M84" s="17">
        <v>7.2698049770438997</v>
      </c>
      <c r="N84" s="17">
        <v>7.1686555351904921</v>
      </c>
      <c r="O84" s="17">
        <v>9.2297857203642266</v>
      </c>
      <c r="P84" s="17">
        <v>10.169433761888415</v>
      </c>
      <c r="Q84" s="17">
        <v>9.0074799220206341</v>
      </c>
      <c r="R84" s="13">
        <v>7.828744929648435</v>
      </c>
      <c r="S84" s="8">
        <v>7.6443955310552747</v>
      </c>
      <c r="T84" s="8">
        <v>8.0437642797805875</v>
      </c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spans="1:52" s="8" customFormat="1" x14ac:dyDescent="0.25">
      <c r="A85" s="23" t="s">
        <v>14</v>
      </c>
      <c r="B85" s="17"/>
      <c r="C85" s="17"/>
      <c r="D85" s="17"/>
      <c r="E85" s="17"/>
      <c r="F85" s="17"/>
      <c r="G85" s="17"/>
      <c r="H85" s="17">
        <v>14.074594903361765</v>
      </c>
      <c r="I85" s="17">
        <v>12.406185029886673</v>
      </c>
      <c r="J85" s="17">
        <v>9.039168200502381</v>
      </c>
      <c r="K85" s="17">
        <v>10.178292838411982</v>
      </c>
      <c r="L85" s="17">
        <v>10.588618756339848</v>
      </c>
      <c r="M85" s="17">
        <v>11.829662575925845</v>
      </c>
      <c r="N85" s="17">
        <v>12.785758957595068</v>
      </c>
      <c r="O85" s="17">
        <v>11.842130826155151</v>
      </c>
      <c r="P85" s="17">
        <v>12.522452856508558</v>
      </c>
      <c r="Q85" s="17">
        <v>14.45091269249515</v>
      </c>
      <c r="R85" s="13">
        <v>14.63856616692593</v>
      </c>
      <c r="S85" s="8">
        <v>12.840280778485784</v>
      </c>
      <c r="T85" s="8">
        <v>13.348001087794721</v>
      </c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spans="1:52" s="8" customFormat="1" x14ac:dyDescent="0.25">
      <c r="A86" s="23" t="s">
        <v>15</v>
      </c>
      <c r="B86" s="17"/>
      <c r="C86" s="17"/>
      <c r="D86" s="17"/>
      <c r="E86" s="17"/>
      <c r="F86" s="17"/>
      <c r="G86" s="17"/>
      <c r="H86" s="17">
        <v>18.903289072929088</v>
      </c>
      <c r="I86" s="17">
        <v>18.74463698637874</v>
      </c>
      <c r="J86" s="17">
        <v>20.701351062413149</v>
      </c>
      <c r="K86" s="17">
        <v>19.091799441077054</v>
      </c>
      <c r="L86" s="17">
        <v>18.578368487355341</v>
      </c>
      <c r="M86" s="17">
        <v>16.726092612451808</v>
      </c>
      <c r="N86" s="17">
        <v>14.886451686913265</v>
      </c>
      <c r="O86" s="17">
        <v>14.901739043180125</v>
      </c>
      <c r="P86" s="17">
        <v>14.606557521735956</v>
      </c>
      <c r="Q86" s="17">
        <v>14.636780278440952</v>
      </c>
      <c r="R86" s="13">
        <v>12.889695707555022</v>
      </c>
      <c r="S86" s="8">
        <v>10.476119943296442</v>
      </c>
      <c r="T86" s="8">
        <v>12.359411024771928</v>
      </c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 spans="1:52" s="8" customFormat="1" x14ac:dyDescent="0.25">
      <c r="A87" s="23" t="s">
        <v>16</v>
      </c>
      <c r="B87" s="17"/>
      <c r="C87" s="17"/>
      <c r="D87" s="17"/>
      <c r="E87" s="17"/>
      <c r="F87" s="17"/>
      <c r="G87" s="17"/>
      <c r="H87" s="17">
        <v>11.745832769332477</v>
      </c>
      <c r="I87" s="17">
        <v>10.506569224009697</v>
      </c>
      <c r="J87" s="17">
        <v>16.88189784225337</v>
      </c>
      <c r="K87" s="17">
        <v>11.95773766190953</v>
      </c>
      <c r="L87" s="17">
        <v>6.175327938861499</v>
      </c>
      <c r="M87" s="17">
        <v>9.3891741063717422</v>
      </c>
      <c r="N87" s="17">
        <v>9.7409931298721997</v>
      </c>
      <c r="O87" s="17">
        <v>8.9667164255753207</v>
      </c>
      <c r="P87" s="17">
        <v>11.236238908241983</v>
      </c>
      <c r="Q87" s="17">
        <v>11.077379984288964</v>
      </c>
      <c r="R87" s="13">
        <v>9.3906930162188527</v>
      </c>
      <c r="S87" s="8">
        <v>8.9407437167177495</v>
      </c>
      <c r="T87" s="8">
        <v>8.2990795343261183</v>
      </c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spans="1:52" s="8" customFormat="1" x14ac:dyDescent="0.25">
      <c r="A88" s="23" t="s">
        <v>17</v>
      </c>
      <c r="B88" s="17"/>
      <c r="C88" s="17"/>
      <c r="D88" s="17"/>
      <c r="E88" s="17"/>
      <c r="F88" s="17"/>
      <c r="G88" s="17"/>
      <c r="H88" s="17">
        <v>14.794568749228725</v>
      </c>
      <c r="I88" s="17">
        <v>13.264749537864633</v>
      </c>
      <c r="J88" s="17">
        <v>13.740673885399799</v>
      </c>
      <c r="K88" s="17">
        <v>14.814714562688874</v>
      </c>
      <c r="L88" s="17">
        <v>12.862477248163932</v>
      </c>
      <c r="M88" s="17">
        <v>9.3717471175776446</v>
      </c>
      <c r="N88" s="17">
        <v>11.630730237486826</v>
      </c>
      <c r="O88" s="17">
        <v>9.8804105444881642</v>
      </c>
      <c r="P88" s="17">
        <v>11.447438184132567</v>
      </c>
      <c r="Q88" s="17">
        <v>11.446250294432337</v>
      </c>
      <c r="R88" s="13">
        <v>10.158168344899996</v>
      </c>
      <c r="S88" s="8">
        <v>10.190234712311167</v>
      </c>
      <c r="T88" s="8">
        <v>9.7482407136717892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 spans="1:52" s="8" customFormat="1" x14ac:dyDescent="0.25">
      <c r="A89" s="23" t="s">
        <v>18</v>
      </c>
      <c r="B89" s="17"/>
      <c r="C89" s="17"/>
      <c r="D89" s="17"/>
      <c r="E89" s="17"/>
      <c r="F89" s="17"/>
      <c r="G89" s="17"/>
      <c r="H89" s="17">
        <v>18.202289957874846</v>
      </c>
      <c r="I89" s="17">
        <v>16.885643768545474</v>
      </c>
      <c r="J89" s="17">
        <v>18.121675795565942</v>
      </c>
      <c r="K89" s="17">
        <v>15.600653676735766</v>
      </c>
      <c r="L89" s="17">
        <v>18.801413440782436</v>
      </c>
      <c r="M89" s="17">
        <v>15.685481203508802</v>
      </c>
      <c r="N89" s="17">
        <v>15.708106555858921</v>
      </c>
      <c r="O89" s="17">
        <v>11.530922132344235</v>
      </c>
      <c r="P89" s="17">
        <v>15.031516993854517</v>
      </c>
      <c r="Q89" s="17">
        <v>11.974910308310962</v>
      </c>
      <c r="R89" s="13">
        <v>10.349461985807991</v>
      </c>
      <c r="S89" s="8">
        <v>8.5972174707316267</v>
      </c>
      <c r="T89" s="8">
        <v>9.0859383216715006</v>
      </c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0" spans="1:52" s="8" customFormat="1" x14ac:dyDescent="0.25">
      <c r="A90" s="23" t="s">
        <v>19</v>
      </c>
      <c r="B90" s="17"/>
      <c r="C90" s="17"/>
      <c r="D90" s="17"/>
      <c r="E90" s="17"/>
      <c r="F90" s="17"/>
      <c r="G90" s="17"/>
      <c r="H90" s="17">
        <v>11.857601739908434</v>
      </c>
      <c r="I90" s="17">
        <v>12.134953326575904</v>
      </c>
      <c r="J90" s="17">
        <v>13.229184285250859</v>
      </c>
      <c r="K90" s="17">
        <v>11.738646271123299</v>
      </c>
      <c r="L90" s="17">
        <v>10.353151391488492</v>
      </c>
      <c r="M90" s="17">
        <v>10.122671923204514</v>
      </c>
      <c r="N90" s="17">
        <v>9.5124870512045749</v>
      </c>
      <c r="O90" s="17">
        <v>10.117679553875918</v>
      </c>
      <c r="P90" s="17">
        <v>10.182981381252338</v>
      </c>
      <c r="Q90" s="17">
        <v>9.714038680198831</v>
      </c>
      <c r="R90" s="13">
        <v>9.531782414509415</v>
      </c>
      <c r="S90" s="8">
        <v>9.1435213450267643</v>
      </c>
      <c r="T90" s="8">
        <v>9.8139918771957202</v>
      </c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</row>
    <row r="91" spans="1:52" s="8" customFormat="1" x14ac:dyDescent="0.25">
      <c r="A91" s="23" t="s">
        <v>20</v>
      </c>
      <c r="B91" s="17"/>
      <c r="C91" s="17"/>
      <c r="D91" s="17"/>
      <c r="E91" s="17"/>
      <c r="F91" s="17"/>
      <c r="G91" s="17"/>
      <c r="H91" s="17">
        <v>15.591397849462364</v>
      </c>
      <c r="I91" s="17">
        <v>14.576399762651624</v>
      </c>
      <c r="J91" s="17">
        <v>12.477998965988828</v>
      </c>
      <c r="K91" s="17">
        <v>10.130187697187486</v>
      </c>
      <c r="L91" s="17">
        <v>11.348864173245593</v>
      </c>
      <c r="M91" s="17">
        <v>8.9041928559343617</v>
      </c>
      <c r="N91" s="17">
        <v>14.121409628271406</v>
      </c>
      <c r="O91" s="17">
        <v>6.7464385181474755</v>
      </c>
      <c r="P91" s="17">
        <v>9.239198180768998</v>
      </c>
      <c r="Q91" s="17">
        <v>9.4433472813667123</v>
      </c>
      <c r="R91" s="13">
        <v>8.5130055211722446</v>
      </c>
      <c r="S91" s="8">
        <v>5.6261643636538308</v>
      </c>
      <c r="T91" s="8">
        <v>6.7609732796888533</v>
      </c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 spans="1:52" s="8" customFormat="1" x14ac:dyDescent="0.25">
      <c r="A92" s="23" t="s">
        <v>21</v>
      </c>
      <c r="B92" s="17"/>
      <c r="C92" s="17"/>
      <c r="D92" s="17"/>
      <c r="E92" s="17"/>
      <c r="F92" s="17"/>
      <c r="G92" s="17"/>
      <c r="H92" s="17">
        <v>16.249427637088271</v>
      </c>
      <c r="I92" s="17">
        <v>14.455954524709222</v>
      </c>
      <c r="J92" s="17">
        <v>12.867556724817508</v>
      </c>
      <c r="K92" s="17">
        <v>13.322055340046223</v>
      </c>
      <c r="L92" s="17">
        <v>13.256501087431847</v>
      </c>
      <c r="M92" s="17">
        <v>12.998461875378561</v>
      </c>
      <c r="N92" s="17">
        <v>12.437639961784436</v>
      </c>
      <c r="O92" s="17">
        <v>11.298436200977475</v>
      </c>
      <c r="P92" s="17">
        <v>14.478136907376124</v>
      </c>
      <c r="Q92" s="17">
        <v>12.796912716849816</v>
      </c>
      <c r="R92" s="13">
        <v>12.468320447534831</v>
      </c>
      <c r="S92" s="8">
        <v>10.461366640522103</v>
      </c>
      <c r="T92" s="8">
        <v>12.18586853257643</v>
      </c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spans="1:52" s="8" customFormat="1" x14ac:dyDescent="0.25">
      <c r="A93" s="23" t="s">
        <v>22</v>
      </c>
      <c r="B93" s="17"/>
      <c r="C93" s="17"/>
      <c r="D93" s="17"/>
      <c r="E93" s="17"/>
      <c r="F93" s="17"/>
      <c r="G93" s="17"/>
      <c r="H93" s="17">
        <v>11.043618868320785</v>
      </c>
      <c r="I93" s="17">
        <v>11.112018811272156</v>
      </c>
      <c r="J93" s="17">
        <v>8.9419745485284388</v>
      </c>
      <c r="K93" s="17">
        <v>11.850277974104785</v>
      </c>
      <c r="L93" s="17">
        <v>8.1438299336404008</v>
      </c>
      <c r="M93" s="17">
        <v>9.1062298761360392</v>
      </c>
      <c r="N93" s="17">
        <v>9.7086236232751517</v>
      </c>
      <c r="O93" s="17">
        <v>5.854901181354597</v>
      </c>
      <c r="P93" s="17">
        <v>7.2290188836499842</v>
      </c>
      <c r="Q93" s="17">
        <v>4.5109108163691394</v>
      </c>
      <c r="R93" s="13">
        <v>6.5301806530021054</v>
      </c>
      <c r="S93" s="8">
        <v>3.6419826289270025</v>
      </c>
      <c r="T93" s="8">
        <v>6.5024857383748005</v>
      </c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 spans="1:52" s="8" customFormat="1" x14ac:dyDescent="0.25">
      <c r="A94" s="23" t="s">
        <v>23</v>
      </c>
      <c r="B94" s="17"/>
      <c r="C94" s="17"/>
      <c r="D94" s="17"/>
      <c r="E94" s="17"/>
      <c r="F94" s="17"/>
      <c r="G94" s="17"/>
      <c r="H94" s="17">
        <v>4.7935471930857432</v>
      </c>
      <c r="I94" s="17">
        <v>5.0860692141088855</v>
      </c>
      <c r="J94" s="17">
        <v>3.9149207517917048</v>
      </c>
      <c r="K94" s="17">
        <v>5.704765306470466</v>
      </c>
      <c r="L94" s="17">
        <v>3.4302580331499848</v>
      </c>
      <c r="M94" s="17">
        <v>14.658982283678913</v>
      </c>
      <c r="N94" s="17">
        <v>13.478362662301672</v>
      </c>
      <c r="O94" s="17">
        <v>11.071870847176895</v>
      </c>
      <c r="P94" s="17">
        <v>9.9125384083339085</v>
      </c>
      <c r="Q94" s="17">
        <v>10.544054981498753</v>
      </c>
      <c r="R94" s="13">
        <v>9.900071364441656</v>
      </c>
      <c r="S94" s="8">
        <v>11.300876160303563</v>
      </c>
      <c r="T94" s="8">
        <v>8.8682099627874056</v>
      </c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spans="1:52" s="8" customFormat="1" x14ac:dyDescent="0.25">
      <c r="A95" s="23" t="s">
        <v>24</v>
      </c>
      <c r="B95" s="17"/>
      <c r="C95" s="17"/>
      <c r="D95" s="17"/>
      <c r="E95" s="17"/>
      <c r="F95" s="17"/>
      <c r="G95" s="17"/>
      <c r="H95" s="17">
        <v>7.112900134552798</v>
      </c>
      <c r="I95" s="17">
        <v>8.5877217235394276</v>
      </c>
      <c r="J95" s="17">
        <v>7.9040636837556084</v>
      </c>
      <c r="K95" s="17">
        <v>9.1161144689406477</v>
      </c>
      <c r="L95" s="17">
        <v>7.9414772554918658</v>
      </c>
      <c r="M95" s="17">
        <v>7.6109297354149801</v>
      </c>
      <c r="N95" s="17">
        <v>6.2975060658830007</v>
      </c>
      <c r="O95" s="17">
        <v>6.019608948569056</v>
      </c>
      <c r="P95" s="17">
        <v>5.9884607436254687</v>
      </c>
      <c r="Q95" s="17">
        <v>6.3521727092332094</v>
      </c>
      <c r="R95" s="13">
        <v>6.8316857171434862</v>
      </c>
      <c r="S95" s="8">
        <v>5.4546871644833024</v>
      </c>
      <c r="T95" s="8">
        <v>6.5033652911001054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 spans="1:52" s="8" customFormat="1" x14ac:dyDescent="0.25">
      <c r="A96" s="23" t="s">
        <v>25</v>
      </c>
      <c r="B96" s="17"/>
      <c r="C96" s="17"/>
      <c r="D96" s="17"/>
      <c r="E96" s="17"/>
      <c r="F96" s="17"/>
      <c r="G96" s="17"/>
      <c r="H96" s="17">
        <v>15.174996806044346</v>
      </c>
      <c r="I96" s="17">
        <v>15.927045237853481</v>
      </c>
      <c r="J96" s="17">
        <v>13.091794240606761</v>
      </c>
      <c r="K96" s="17">
        <v>10.078137259692996</v>
      </c>
      <c r="L96" s="17">
        <v>10.634988388485267</v>
      </c>
      <c r="M96" s="17">
        <v>8.225644060273174</v>
      </c>
      <c r="N96" s="17">
        <v>7.1762908931163247</v>
      </c>
      <c r="O96" s="17">
        <v>8.4859945707629727</v>
      </c>
      <c r="P96" s="17">
        <v>7.7705803588972922</v>
      </c>
      <c r="Q96" s="17">
        <v>7.6793838462763642</v>
      </c>
      <c r="R96" s="13">
        <v>6.7742981122789878</v>
      </c>
      <c r="S96" s="8">
        <v>6.0887902233611406</v>
      </c>
      <c r="T96" s="8">
        <v>5.7668496884633882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 spans="1:52" s="8" customFormat="1" x14ac:dyDescent="0.25">
      <c r="A97" s="23" t="s">
        <v>26</v>
      </c>
      <c r="B97" s="17"/>
      <c r="C97" s="17"/>
      <c r="D97" s="17"/>
      <c r="E97" s="17"/>
      <c r="F97" s="17"/>
      <c r="G97" s="17"/>
      <c r="H97" s="17">
        <v>15.424519522541866</v>
      </c>
      <c r="I97" s="17">
        <v>16.203917570860376</v>
      </c>
      <c r="J97" s="17">
        <v>11.813279233633878</v>
      </c>
      <c r="K97" s="17">
        <v>10.994818566829501</v>
      </c>
      <c r="L97" s="17">
        <v>8.6479553530951492</v>
      </c>
      <c r="M97" s="17">
        <v>6.9194024214632401</v>
      </c>
      <c r="N97" s="17">
        <v>5.9008174103841817</v>
      </c>
      <c r="O97" s="17">
        <v>7.2441634225247107</v>
      </c>
      <c r="P97" s="17">
        <v>5.3407600851902686</v>
      </c>
      <c r="Q97" s="17">
        <v>7.1482435802890896</v>
      </c>
      <c r="R97" s="13">
        <v>6.9655379904761361</v>
      </c>
      <c r="S97" s="8">
        <v>6.5239231872113841</v>
      </c>
      <c r="T97" s="8">
        <v>6.5308284316758183</v>
      </c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1:52" s="8" customFormat="1" x14ac:dyDescent="0.25">
      <c r="A98" s="23" t="s">
        <v>27</v>
      </c>
      <c r="B98" s="17"/>
      <c r="C98" s="17"/>
      <c r="D98" s="17"/>
      <c r="E98" s="17"/>
      <c r="F98" s="17"/>
      <c r="G98" s="17"/>
      <c r="H98" s="17">
        <v>14.697167239540121</v>
      </c>
      <c r="I98" s="17">
        <v>16.047941265894519</v>
      </c>
      <c r="J98" s="17">
        <v>14.695887659702226</v>
      </c>
      <c r="K98" s="17">
        <v>13.302107397271621</v>
      </c>
      <c r="L98" s="17">
        <v>13.461066512808067</v>
      </c>
      <c r="M98" s="17">
        <v>13.147606897760115</v>
      </c>
      <c r="N98" s="17">
        <v>12.844213950138606</v>
      </c>
      <c r="O98" s="17">
        <v>14.866444704346694</v>
      </c>
      <c r="P98" s="17">
        <v>10.499777181030616</v>
      </c>
      <c r="Q98" s="17">
        <v>10.335885263628535</v>
      </c>
      <c r="R98" s="13">
        <v>8.7899442778711983</v>
      </c>
      <c r="S98" s="8">
        <v>6.963112810438135</v>
      </c>
      <c r="T98" s="8">
        <v>8.6897181750977222</v>
      </c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spans="1:52" s="8" customFormat="1" x14ac:dyDescent="0.25">
      <c r="A99" s="23" t="s">
        <v>28</v>
      </c>
      <c r="B99" s="17"/>
      <c r="C99" s="17"/>
      <c r="D99" s="17"/>
      <c r="E99" s="17"/>
      <c r="F99" s="17"/>
      <c r="G99" s="17"/>
      <c r="H99" s="17">
        <v>15.089797705507527</v>
      </c>
      <c r="I99" s="17">
        <v>15.378818682855421</v>
      </c>
      <c r="J99" s="17">
        <v>14.235004057066789</v>
      </c>
      <c r="K99" s="17">
        <v>7.4404769515305054</v>
      </c>
      <c r="L99" s="17">
        <v>8.1596051326976617</v>
      </c>
      <c r="M99" s="17">
        <v>9.4621749028905242</v>
      </c>
      <c r="N99" s="17">
        <v>11.202028457102379</v>
      </c>
      <c r="O99" s="17">
        <v>11.566994637054435</v>
      </c>
      <c r="P99" s="17">
        <v>11.08545107623446</v>
      </c>
      <c r="Q99" s="17">
        <v>11.562100360663257</v>
      </c>
      <c r="R99" s="13">
        <v>13.781336978196668</v>
      </c>
      <c r="S99" s="8">
        <v>9.1898287634385216</v>
      </c>
      <c r="T99" s="8">
        <v>11.624724654897085</v>
      </c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spans="1:52" s="8" customFormat="1" x14ac:dyDescent="0.25">
      <c r="A100" s="23" t="s">
        <v>29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>
        <v>6.1519171417543985</v>
      </c>
      <c r="R100" s="13">
        <v>7.0748179744627295</v>
      </c>
      <c r="S100" s="8">
        <v>7.1918459231920293</v>
      </c>
      <c r="T100" s="8">
        <v>6.8923630064104531</v>
      </c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spans="1:52" s="13" customFormat="1" x14ac:dyDescent="0.25">
      <c r="A101" s="24" t="s">
        <v>30</v>
      </c>
      <c r="B101" s="17"/>
      <c r="C101" s="17"/>
      <c r="D101" s="17"/>
      <c r="E101" s="17"/>
      <c r="F101" s="17"/>
      <c r="G101" s="17"/>
      <c r="H101" s="17">
        <v>13.301666347040554</v>
      </c>
      <c r="I101" s="17">
        <v>11.529251320806104</v>
      </c>
      <c r="J101" s="17">
        <v>13.079355854068936</v>
      </c>
      <c r="K101" s="17">
        <v>12.472303474040784</v>
      </c>
      <c r="L101" s="17">
        <v>11.1453734003136</v>
      </c>
      <c r="M101" s="17">
        <v>9.332567605197891</v>
      </c>
      <c r="N101" s="17">
        <v>11.287633019839854</v>
      </c>
      <c r="O101" s="17">
        <v>9.5049679269930838</v>
      </c>
      <c r="P101" s="17">
        <v>13.10288805909228</v>
      </c>
      <c r="Q101" s="17">
        <v>8.4452686800745447</v>
      </c>
      <c r="R101" s="13">
        <v>7.2964617605381212</v>
      </c>
      <c r="S101" s="13">
        <v>8.3776165444121489</v>
      </c>
      <c r="T101" s="13">
        <v>7.4409248261763032</v>
      </c>
    </row>
    <row r="102" spans="1:52" s="8" customFormat="1" x14ac:dyDescent="0.25">
      <c r="A102" s="23" t="s">
        <v>31</v>
      </c>
      <c r="B102" s="17"/>
      <c r="C102" s="17"/>
      <c r="D102" s="17"/>
      <c r="E102" s="17"/>
      <c r="F102" s="17"/>
      <c r="G102" s="17"/>
      <c r="H102" s="17">
        <v>21.715261681102845</v>
      </c>
      <c r="I102" s="17">
        <v>17.714124925522007</v>
      </c>
      <c r="J102" s="17">
        <v>13.122105995804098</v>
      </c>
      <c r="K102" s="17">
        <v>15.596663916872881</v>
      </c>
      <c r="L102" s="17">
        <v>11.489212049505035</v>
      </c>
      <c r="M102" s="17">
        <v>7.5158468766721178</v>
      </c>
      <c r="N102" s="17">
        <v>7.4001966060325577</v>
      </c>
      <c r="O102" s="17">
        <v>6.3137650200528252</v>
      </c>
      <c r="P102" s="17">
        <v>8.7425712993481639</v>
      </c>
      <c r="Q102" s="17">
        <v>8.0271988653488293</v>
      </c>
      <c r="R102" s="13">
        <v>9.898050387274699</v>
      </c>
      <c r="S102" s="8">
        <v>8.4608772890000949</v>
      </c>
      <c r="T102" s="8">
        <v>7.3220029404347722</v>
      </c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spans="1:52" s="8" customFormat="1" x14ac:dyDescent="0.25">
      <c r="A103" s="23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I5" sqref="I5"/>
    </sheetView>
  </sheetViews>
  <sheetFormatPr defaultRowHeight="15" x14ac:dyDescent="0.25"/>
  <cols>
    <col min="1" max="1" width="20.140625" customWidth="1"/>
    <col min="10" max="10" width="14.5703125" customWidth="1"/>
  </cols>
  <sheetData>
    <row r="1" spans="1:21" ht="45" x14ac:dyDescent="0.25">
      <c r="A1" s="1" t="s">
        <v>33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>
        <v>630038622.87961805</v>
      </c>
      <c r="C2" s="4">
        <v>733908981.93327904</v>
      </c>
      <c r="D2" s="4">
        <v>954240273.38503504</v>
      </c>
      <c r="E2" s="4">
        <v>1189286878.7142382</v>
      </c>
      <c r="F2" s="4">
        <v>1554810893.8310206</v>
      </c>
      <c r="G2" s="4">
        <v>1941187584.0470281</v>
      </c>
      <c r="H2" s="4">
        <v>2382674817.73032</v>
      </c>
      <c r="I2" s="4">
        <v>3072615439.1503763</v>
      </c>
      <c r="J2" s="4">
        <v>3655195472.0952501</v>
      </c>
      <c r="K2" s="4">
        <v>3894223778.0158706</v>
      </c>
      <c r="L2" s="4">
        <v>4855862210.7523193</v>
      </c>
      <c r="M2" s="4">
        <v>6866811146.7931738</v>
      </c>
      <c r="N2" s="4">
        <v>8533391829.5241766</v>
      </c>
      <c r="O2" s="4">
        <v>11804886264.696907</v>
      </c>
      <c r="P2" s="4">
        <v>12550960025.581482</v>
      </c>
      <c r="Q2" s="4">
        <v>12180016128.499393</v>
      </c>
      <c r="R2" s="4">
        <v>14752763019.075155</v>
      </c>
      <c r="S2" s="4">
        <v>17739557314.202404</v>
      </c>
      <c r="T2" s="4">
        <v>25373247190.684776</v>
      </c>
      <c r="U2" s="4">
        <v>33489413426.693321</v>
      </c>
    </row>
    <row r="3" spans="1:2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>
        <v>164224668.37658063</v>
      </c>
      <c r="N3" s="4">
        <v>213700198.25540149</v>
      </c>
      <c r="O3" s="4">
        <v>290687894.0312615</v>
      </c>
      <c r="P3" s="4">
        <v>340555204.40571398</v>
      </c>
      <c r="Q3" s="4">
        <v>365166719.12811619</v>
      </c>
      <c r="R3" s="4">
        <v>409473444.52850348</v>
      </c>
      <c r="S3" s="4">
        <v>494578434.65450466</v>
      </c>
      <c r="T3" s="4">
        <v>681862786.29475582</v>
      </c>
      <c r="U3" s="4">
        <v>926090829.67700303</v>
      </c>
    </row>
    <row r="4" spans="1:21" x14ac:dyDescent="0.25">
      <c r="A4" s="3" t="s">
        <v>2</v>
      </c>
      <c r="B4" s="4">
        <v>6383852.5421294281</v>
      </c>
      <c r="C4" s="4">
        <v>7417469.7502154214</v>
      </c>
      <c r="D4" s="4">
        <v>9632260.0554047469</v>
      </c>
      <c r="E4" s="4">
        <v>12072379.753651062</v>
      </c>
      <c r="F4" s="4">
        <v>14736569.099403795</v>
      </c>
      <c r="G4" s="4">
        <v>17657858.902133368</v>
      </c>
      <c r="H4" s="4">
        <v>22171414.400250208</v>
      </c>
      <c r="I4" s="4">
        <v>28408018.177723989</v>
      </c>
      <c r="J4" s="4">
        <v>35176601.459038526</v>
      </c>
      <c r="K4" s="4">
        <v>39944055.559145398</v>
      </c>
      <c r="L4" s="4">
        <v>47350340.894562706</v>
      </c>
      <c r="M4" s="4">
        <v>55805863.07749065</v>
      </c>
      <c r="N4" s="4">
        <v>74972469.52316168</v>
      </c>
      <c r="O4" s="4">
        <v>106871272.95085803</v>
      </c>
      <c r="P4" s="4">
        <v>124437125.93023387</v>
      </c>
      <c r="Q4" s="4">
        <v>130982236.63652284</v>
      </c>
      <c r="R4" s="4">
        <v>147264281.7108545</v>
      </c>
      <c r="S4" s="4">
        <v>174444926.66898802</v>
      </c>
      <c r="T4" s="4">
        <v>239608514.90288538</v>
      </c>
      <c r="U4" s="4">
        <v>323367516.99783933</v>
      </c>
    </row>
    <row r="5" spans="1:21" x14ac:dyDescent="0.25">
      <c r="A5" s="3" t="s">
        <v>3</v>
      </c>
      <c r="B5" s="4">
        <v>24921275.57573007</v>
      </c>
      <c r="C5" s="4">
        <v>29028588.929792773</v>
      </c>
      <c r="D5" s="4">
        <v>37538795.310300082</v>
      </c>
      <c r="E5" s="4">
        <v>44664528.087398499</v>
      </c>
      <c r="F5" s="4">
        <v>58239069.41138421</v>
      </c>
      <c r="G5" s="4">
        <v>68257880.749060854</v>
      </c>
      <c r="H5" s="4">
        <v>83248269.595180511</v>
      </c>
      <c r="I5" s="4">
        <v>107311971.05706728</v>
      </c>
      <c r="J5" s="4">
        <v>127122221.99630965</v>
      </c>
      <c r="K5" s="4">
        <v>139874024.34146073</v>
      </c>
      <c r="L5" s="4">
        <v>161139732.29951277</v>
      </c>
      <c r="M5" s="4">
        <v>204264776.12662274</v>
      </c>
      <c r="N5" s="4">
        <v>265799753.78220725</v>
      </c>
      <c r="O5" s="4">
        <v>356197179.79714555</v>
      </c>
      <c r="P5" s="4">
        <v>399069333.63868171</v>
      </c>
      <c r="Q5" s="4">
        <v>440684492.33960766</v>
      </c>
      <c r="R5" s="4">
        <v>518494728.16782886</v>
      </c>
      <c r="S5" s="4">
        <v>609630282.01196623</v>
      </c>
      <c r="T5" s="4">
        <v>851075745.0309279</v>
      </c>
      <c r="U5" s="4">
        <v>1155745764.9000192</v>
      </c>
    </row>
    <row r="6" spans="1:21" x14ac:dyDescent="0.25">
      <c r="A6" s="3" t="s">
        <v>4</v>
      </c>
      <c r="B6" s="4">
        <v>13961453.152864877</v>
      </c>
      <c r="C6" s="4">
        <v>15873455.246497834</v>
      </c>
      <c r="D6" s="4">
        <v>19919393.626810636</v>
      </c>
      <c r="E6" s="4">
        <v>24362996.058150508</v>
      </c>
      <c r="F6" s="4">
        <v>29515839.129042391</v>
      </c>
      <c r="G6" s="4">
        <v>37325064.577801816</v>
      </c>
      <c r="H6" s="4">
        <v>46949299.602846861</v>
      </c>
      <c r="I6" s="4">
        <v>55841982.469141565</v>
      </c>
      <c r="J6" s="4">
        <v>68397116.821516186</v>
      </c>
      <c r="K6" s="4">
        <v>84500406.408735991</v>
      </c>
      <c r="L6" s="4">
        <v>94081585.256839424</v>
      </c>
      <c r="M6" s="4">
        <v>126842728.54448515</v>
      </c>
      <c r="N6" s="4">
        <v>150865819.22358406</v>
      </c>
      <c r="O6" s="4">
        <v>215374836.95956555</v>
      </c>
      <c r="P6" s="4">
        <v>240975603.85666719</v>
      </c>
      <c r="Q6" s="4">
        <v>265815819.89995232</v>
      </c>
      <c r="R6" s="4">
        <v>311296246.09335703</v>
      </c>
      <c r="S6" s="4">
        <v>356675596.12125421</v>
      </c>
      <c r="T6" s="4">
        <v>488065459.34353846</v>
      </c>
      <c r="U6" s="4">
        <v>654822728.30183172</v>
      </c>
    </row>
    <row r="7" spans="1:21" x14ac:dyDescent="0.25">
      <c r="A7" s="3" t="s">
        <v>5</v>
      </c>
      <c r="B7" s="4">
        <v>6544400.9252915094</v>
      </c>
      <c r="C7" s="4">
        <v>9118296.7791464105</v>
      </c>
      <c r="D7" s="4">
        <v>13034068.585899036</v>
      </c>
      <c r="E7" s="4">
        <v>37640239.117819645</v>
      </c>
      <c r="F7" s="4">
        <v>48421493.069052786</v>
      </c>
      <c r="G7" s="4">
        <v>41558264.897291526</v>
      </c>
      <c r="H7" s="4">
        <v>48100914.07223957</v>
      </c>
      <c r="I7" s="4">
        <v>75484163.039083049</v>
      </c>
      <c r="J7" s="4">
        <v>85033730.483811677</v>
      </c>
      <c r="K7" s="4">
        <v>84804382.364002123</v>
      </c>
      <c r="L7" s="4">
        <v>143237046.81677702</v>
      </c>
      <c r="M7" s="4">
        <v>297661436.20174164</v>
      </c>
      <c r="N7" s="4">
        <v>371491688.91424114</v>
      </c>
      <c r="O7" s="4">
        <v>689683737.14599502</v>
      </c>
      <c r="P7" s="4">
        <v>834966071.90736175</v>
      </c>
      <c r="Q7" s="4">
        <v>600391021.75542009</v>
      </c>
      <c r="R7" s="4">
        <v>848772704.59011042</v>
      </c>
      <c r="S7" s="4">
        <v>924637972.65040112</v>
      </c>
      <c r="T7" s="4">
        <v>1418233180.9154227</v>
      </c>
      <c r="U7" s="4">
        <v>2022806071.333046</v>
      </c>
    </row>
    <row r="8" spans="1:21" x14ac:dyDescent="0.25">
      <c r="A8" s="3" t="s">
        <v>6</v>
      </c>
      <c r="B8" s="4">
        <v>3831004.3955458626</v>
      </c>
      <c r="C8" s="4">
        <v>4752148.7614962468</v>
      </c>
      <c r="D8" s="4">
        <v>6011478.1024336563</v>
      </c>
      <c r="E8" s="4">
        <v>7348105.2001929283</v>
      </c>
      <c r="F8" s="4">
        <v>8902372.1606811546</v>
      </c>
      <c r="G8" s="4">
        <v>11575946.392303096</v>
      </c>
      <c r="H8" s="4">
        <v>14621826.005171249</v>
      </c>
      <c r="I8" s="4">
        <v>18709151.203306459</v>
      </c>
      <c r="J8" s="4">
        <v>23410333.403427511</v>
      </c>
      <c r="K8" s="4">
        <v>27081466.305322286</v>
      </c>
      <c r="L8" s="4">
        <v>32814127.56456627</v>
      </c>
      <c r="M8" s="4">
        <v>40037433.526352726</v>
      </c>
      <c r="N8" s="4">
        <v>50543959.294658452</v>
      </c>
      <c r="O8" s="4">
        <v>65841147.415236801</v>
      </c>
      <c r="P8" s="4">
        <v>71266063.038225383</v>
      </c>
      <c r="Q8" s="4">
        <v>84652524.479901925</v>
      </c>
      <c r="R8" s="4">
        <v>96693204.924795389</v>
      </c>
      <c r="S8" s="4">
        <v>116089372.21981184</v>
      </c>
      <c r="T8" s="4">
        <v>158606859.08477214</v>
      </c>
      <c r="U8" s="4">
        <v>212733469.99225008</v>
      </c>
    </row>
    <row r="9" spans="1:21" x14ac:dyDescent="0.25">
      <c r="A9" s="3" t="s">
        <v>7</v>
      </c>
      <c r="B9" s="4">
        <v>25938923.828880001</v>
      </c>
      <c r="C9" s="4">
        <v>31469731.287064213</v>
      </c>
      <c r="D9" s="4">
        <v>42333231.239668451</v>
      </c>
      <c r="E9" s="4">
        <v>52487787.32590469</v>
      </c>
      <c r="F9" s="4">
        <v>67340907.283574432</v>
      </c>
      <c r="G9" s="4">
        <v>79127596.768533975</v>
      </c>
      <c r="H9" s="4">
        <v>99239966.460423455</v>
      </c>
      <c r="I9" s="4">
        <v>124488715.64854164</v>
      </c>
      <c r="J9" s="4">
        <v>144318783.96985221</v>
      </c>
      <c r="K9" s="4">
        <v>158857056.22815046</v>
      </c>
      <c r="L9" s="4">
        <v>202438458.33823061</v>
      </c>
      <c r="M9" s="4">
        <v>321118110.82532352</v>
      </c>
      <c r="N9" s="4">
        <v>395253651.59162688</v>
      </c>
      <c r="O9" s="4">
        <v>534779265.74856979</v>
      </c>
      <c r="P9" s="4">
        <v>594690254.77266932</v>
      </c>
      <c r="Q9" s="4">
        <v>598071974.69468701</v>
      </c>
      <c r="R9" s="4">
        <v>709436674.87922418</v>
      </c>
      <c r="S9" s="4">
        <v>828328392.98632777</v>
      </c>
      <c r="T9" s="4">
        <v>1146345290.2784877</v>
      </c>
      <c r="U9" s="4">
        <v>1565759161.1395936</v>
      </c>
    </row>
    <row r="10" spans="1:21" x14ac:dyDescent="0.25">
      <c r="A10" s="3" t="s">
        <v>8</v>
      </c>
      <c r="B10" s="4">
        <v>15685793.611110885</v>
      </c>
      <c r="C10" s="4">
        <v>18493786.826344974</v>
      </c>
      <c r="D10" s="4">
        <v>23659549.477873273</v>
      </c>
      <c r="E10" s="4">
        <v>28649250.053418443</v>
      </c>
      <c r="F10" s="4">
        <v>34155029.226877436</v>
      </c>
      <c r="G10" s="4">
        <v>41453368.986080281</v>
      </c>
      <c r="H10" s="4">
        <v>49605950.676970467</v>
      </c>
      <c r="I10" s="4">
        <v>66072056.376837611</v>
      </c>
      <c r="J10" s="4">
        <v>81874780.805098236</v>
      </c>
      <c r="K10" s="4">
        <v>91283684.456528768</v>
      </c>
      <c r="L10" s="4">
        <v>100006376.87910591</v>
      </c>
      <c r="M10" s="4">
        <v>119724121.95995162</v>
      </c>
      <c r="N10" s="4">
        <v>153670466.34748828</v>
      </c>
      <c r="O10" s="4">
        <v>219727912.7659463</v>
      </c>
      <c r="P10" s="4">
        <v>283861988.1418066</v>
      </c>
      <c r="Q10" s="4">
        <v>285132907.61042285</v>
      </c>
      <c r="R10" s="4">
        <v>345795239.12488627</v>
      </c>
      <c r="S10" s="4">
        <v>406807194.39042985</v>
      </c>
      <c r="T10" s="4">
        <v>552357867.86364019</v>
      </c>
      <c r="U10" s="4">
        <v>740773970.2709676</v>
      </c>
    </row>
    <row r="11" spans="1:21" x14ac:dyDescent="0.25">
      <c r="A11" s="3" t="s">
        <v>9</v>
      </c>
      <c r="B11" s="4">
        <v>9058311.7375965994</v>
      </c>
      <c r="C11" s="4">
        <v>10159063.444527501</v>
      </c>
      <c r="D11" s="4">
        <v>12961202.418731032</v>
      </c>
      <c r="E11" s="4">
        <v>16498937.671178956</v>
      </c>
      <c r="F11" s="4">
        <v>21181587.412803225</v>
      </c>
      <c r="G11" s="4">
        <v>24662134.266089685</v>
      </c>
      <c r="H11" s="4">
        <v>28729116.353131533</v>
      </c>
      <c r="I11" s="4">
        <v>37195317.482431471</v>
      </c>
      <c r="J11" s="4">
        <v>44539910.605808549</v>
      </c>
      <c r="K11" s="4">
        <v>50942978.992922679</v>
      </c>
      <c r="L11" s="4">
        <v>57820970.383341238</v>
      </c>
      <c r="M11" s="4">
        <v>64552879.629623197</v>
      </c>
      <c r="N11" s="4">
        <v>86415711.960506439</v>
      </c>
      <c r="O11" s="4">
        <v>119473918.65560262</v>
      </c>
      <c r="P11" s="4">
        <v>142730862.83832854</v>
      </c>
      <c r="Q11" s="4">
        <v>159870719.9924413</v>
      </c>
      <c r="R11" s="4">
        <v>190200278.15371886</v>
      </c>
      <c r="S11" s="4">
        <v>212837622.23478514</v>
      </c>
      <c r="T11" s="4">
        <v>288807844.21820158</v>
      </c>
      <c r="U11" s="4">
        <v>386571537.7805143</v>
      </c>
    </row>
    <row r="12" spans="1:21" x14ac:dyDescent="0.25">
      <c r="A12" s="3" t="s">
        <v>10</v>
      </c>
      <c r="B12" s="4">
        <v>9040072.0670557022</v>
      </c>
      <c r="C12" s="4">
        <v>11165327.653664717</v>
      </c>
      <c r="D12" s="4">
        <v>14152560.912327219</v>
      </c>
      <c r="E12" s="4">
        <v>16588844.751717633</v>
      </c>
      <c r="F12" s="4">
        <v>22224199.505528823</v>
      </c>
      <c r="G12" s="4">
        <v>26076117.563219905</v>
      </c>
      <c r="H12" s="4">
        <v>32417027.309040893</v>
      </c>
      <c r="I12" s="4">
        <v>42141045.143423066</v>
      </c>
      <c r="J12" s="4">
        <v>48554974.990606032</v>
      </c>
      <c r="K12" s="4">
        <v>57952665.183810145</v>
      </c>
      <c r="L12" s="4">
        <v>68286634.442577258</v>
      </c>
      <c r="M12" s="4">
        <v>80570856.854054302</v>
      </c>
      <c r="N12" s="4">
        <v>98262405.220717639</v>
      </c>
      <c r="O12" s="4">
        <v>137828055.03979778</v>
      </c>
      <c r="P12" s="4">
        <v>163024237.8400912</v>
      </c>
      <c r="Q12" s="4">
        <v>166941816.65308803</v>
      </c>
      <c r="R12" s="4">
        <v>193543474.33566436</v>
      </c>
      <c r="S12" s="4">
        <v>228990873.57183757</v>
      </c>
      <c r="T12" s="4">
        <v>310997278.96256661</v>
      </c>
      <c r="U12" s="4">
        <v>418253247.78672945</v>
      </c>
    </row>
    <row r="13" spans="1:21" x14ac:dyDescent="0.25">
      <c r="A13" s="3" t="s">
        <v>11</v>
      </c>
      <c r="B13" s="4">
        <v>11966660.82738643</v>
      </c>
      <c r="C13" s="4">
        <v>14828728.455025533</v>
      </c>
      <c r="D13" s="4">
        <v>17415112.21220763</v>
      </c>
      <c r="E13" s="4">
        <v>22568018.302061144</v>
      </c>
      <c r="F13" s="4">
        <v>31887701.403097805</v>
      </c>
      <c r="G13" s="4">
        <v>35717819.796833083</v>
      </c>
      <c r="H13" s="4">
        <v>41790841.801819593</v>
      </c>
      <c r="I13" s="4">
        <v>50112701.905922376</v>
      </c>
      <c r="J13" s="4">
        <v>65928083.58148922</v>
      </c>
      <c r="K13" s="4">
        <v>67343163.377890065</v>
      </c>
      <c r="L13" s="4">
        <v>87139149.058471471</v>
      </c>
      <c r="M13" s="4">
        <v>129402103.65305376</v>
      </c>
      <c r="N13" s="4">
        <v>168923056.67306101</v>
      </c>
      <c r="O13" s="4">
        <v>243249710.76815304</v>
      </c>
      <c r="P13" s="4">
        <v>230402427.87155175</v>
      </c>
      <c r="Q13" s="4">
        <v>255629444.45287046</v>
      </c>
      <c r="R13" s="4">
        <v>299387620.96757942</v>
      </c>
      <c r="S13" s="4">
        <v>358615025.37978208</v>
      </c>
      <c r="T13" s="4">
        <v>499673638.63307947</v>
      </c>
      <c r="U13" s="4">
        <v>662432822.54649723</v>
      </c>
    </row>
    <row r="14" spans="1:21" x14ac:dyDescent="0.25">
      <c r="A14" s="3" t="s">
        <v>12</v>
      </c>
      <c r="B14" s="4">
        <v>3925355.9561639898</v>
      </c>
      <c r="C14" s="4">
        <v>4942167.0109861298</v>
      </c>
      <c r="D14" s="4">
        <v>4804205.3307497073</v>
      </c>
      <c r="E14" s="4">
        <v>5984547.1168530751</v>
      </c>
      <c r="F14" s="4">
        <v>11365995.862695564</v>
      </c>
      <c r="G14" s="4">
        <v>19416944.534528546</v>
      </c>
      <c r="H14" s="4">
        <v>26727691.503368542</v>
      </c>
      <c r="I14" s="4">
        <v>38553811.394687116</v>
      </c>
      <c r="J14" s="4">
        <v>41601125.70466046</v>
      </c>
      <c r="K14" s="4">
        <v>38805322.454663776</v>
      </c>
      <c r="L14" s="4">
        <v>51439403.176075347</v>
      </c>
      <c r="M14" s="4">
        <v>91457684.181290612</v>
      </c>
      <c r="N14" s="4">
        <v>79657838.85987401</v>
      </c>
      <c r="O14" s="4">
        <v>129271292.4520327</v>
      </c>
      <c r="P14" s="4">
        <v>122190839.39702508</v>
      </c>
      <c r="Q14" s="4">
        <v>99454110.424764439</v>
      </c>
      <c r="R14" s="4">
        <v>148839478.32757577</v>
      </c>
      <c r="S14" s="4">
        <v>207425148.81774759</v>
      </c>
      <c r="T14" s="4">
        <v>329385334.7385726</v>
      </c>
      <c r="U14" s="4">
        <v>402824365.64641082</v>
      </c>
    </row>
    <row r="15" spans="1:21" x14ac:dyDescent="0.25">
      <c r="A15" s="3" t="s">
        <v>13</v>
      </c>
      <c r="B15" s="4">
        <v>38820908.715967469</v>
      </c>
      <c r="C15" s="4">
        <v>44231226.29936216</v>
      </c>
      <c r="D15" s="4">
        <v>55806474.000215098</v>
      </c>
      <c r="E15" s="4">
        <v>74363943.533696279</v>
      </c>
      <c r="F15" s="4">
        <v>101373094.28440742</v>
      </c>
      <c r="G15" s="4">
        <v>119266987.29670776</v>
      </c>
      <c r="H15" s="4">
        <v>143122348.06467187</v>
      </c>
      <c r="I15" s="4">
        <v>195282258.38415417</v>
      </c>
      <c r="J15" s="4">
        <v>236091876.99133387</v>
      </c>
      <c r="K15" s="4">
        <v>245794025.16992363</v>
      </c>
      <c r="L15" s="4">
        <v>309593094.89474875</v>
      </c>
      <c r="M15" s="4">
        <v>354241458.26895499</v>
      </c>
      <c r="N15" s="4">
        <v>426960102.95226854</v>
      </c>
      <c r="O15" s="4">
        <v>630644550.17080653</v>
      </c>
      <c r="P15" s="4">
        <v>679989862.55194294</v>
      </c>
      <c r="Q15" s="4">
        <v>709475357.71788955</v>
      </c>
      <c r="R15" s="4">
        <v>832594200.31517279</v>
      </c>
      <c r="S15" s="4">
        <v>1025490978.1023128</v>
      </c>
      <c r="T15" s="4">
        <v>1429185531.7145357</v>
      </c>
      <c r="U15" s="4">
        <v>1947728160.5041699</v>
      </c>
    </row>
    <row r="16" spans="1:21" x14ac:dyDescent="0.25">
      <c r="A16" s="3" t="s">
        <v>14</v>
      </c>
      <c r="B16" s="4">
        <v>20140011.073270157</v>
      </c>
      <c r="C16" s="4">
        <v>20178328.261672426</v>
      </c>
      <c r="D16" s="4">
        <v>25282466.712329645</v>
      </c>
      <c r="E16" s="4">
        <v>29345296.583197221</v>
      </c>
      <c r="F16" s="4">
        <v>37011418.367676526</v>
      </c>
      <c r="G16" s="4">
        <v>49258972.675749235</v>
      </c>
      <c r="H16" s="4">
        <v>68729645.141552314</v>
      </c>
      <c r="I16" s="4">
        <v>86325712.591377616</v>
      </c>
      <c r="J16" s="4">
        <v>88567704.075791448</v>
      </c>
      <c r="K16" s="4">
        <v>102826776.51358059</v>
      </c>
      <c r="L16" s="4">
        <v>135743455.86847714</v>
      </c>
      <c r="M16" s="4">
        <v>163264962.87483218</v>
      </c>
      <c r="N16" s="4">
        <v>255301293.25411654</v>
      </c>
      <c r="O16" s="4">
        <v>329623348.46015841</v>
      </c>
      <c r="P16" s="4">
        <v>351747386.92108899</v>
      </c>
      <c r="Q16" s="4">
        <v>364387554.85337675</v>
      </c>
      <c r="R16" s="4">
        <v>432666328.1723718</v>
      </c>
      <c r="S16" s="4">
        <v>539324580.57533956</v>
      </c>
      <c r="T16" s="4">
        <v>751379262.74895895</v>
      </c>
      <c r="U16" s="4">
        <v>1023114350.340981</v>
      </c>
    </row>
    <row r="17" spans="1:21" x14ac:dyDescent="0.25">
      <c r="A17" s="3" t="s">
        <v>15</v>
      </c>
      <c r="B17" s="4">
        <v>8750149.2535857204</v>
      </c>
      <c r="C17" s="4">
        <v>10641405.320762755</v>
      </c>
      <c r="D17" s="4">
        <v>13693945.430020224</v>
      </c>
      <c r="E17" s="4">
        <v>17445890.3020548</v>
      </c>
      <c r="F17" s="4">
        <v>22851535.700241297</v>
      </c>
      <c r="G17" s="4">
        <v>27786726.296071477</v>
      </c>
      <c r="H17" s="4">
        <v>33640496.374790758</v>
      </c>
      <c r="I17" s="4">
        <v>42585952.024603173</v>
      </c>
      <c r="J17" s="4">
        <v>53549257.077755935</v>
      </c>
      <c r="K17" s="4">
        <v>63132022.48186139</v>
      </c>
      <c r="L17" s="4">
        <v>81370927.823446855</v>
      </c>
      <c r="M17" s="4">
        <v>104654993.01421216</v>
      </c>
      <c r="N17" s="4">
        <v>125158231.35287936</v>
      </c>
      <c r="O17" s="4">
        <v>162373246.50336823</v>
      </c>
      <c r="P17" s="4">
        <v>193024597.82388842</v>
      </c>
      <c r="Q17" s="4">
        <v>198794933.89336821</v>
      </c>
      <c r="R17" s="4">
        <v>229985874.55268416</v>
      </c>
      <c r="S17" s="4">
        <v>269754442.1315034</v>
      </c>
      <c r="T17" s="4">
        <v>367840764.60318899</v>
      </c>
      <c r="U17" s="4">
        <v>491121373.54162443</v>
      </c>
    </row>
    <row r="18" spans="1:21" x14ac:dyDescent="0.25">
      <c r="A18" s="3" t="s">
        <v>16</v>
      </c>
      <c r="B18" s="4"/>
      <c r="C18" s="4"/>
      <c r="D18" s="4"/>
      <c r="E18" s="4"/>
      <c r="F18" s="4">
        <v>9424741.3189681955</v>
      </c>
      <c r="G18" s="4">
        <v>11708086.190570459</v>
      </c>
      <c r="H18" s="4">
        <v>15924571.817867853</v>
      </c>
      <c r="I18" s="4">
        <v>18775427.100849237</v>
      </c>
      <c r="J18" s="4">
        <v>22744807.764832988</v>
      </c>
      <c r="K18" s="4">
        <v>26279579.204845287</v>
      </c>
      <c r="L18" s="4">
        <v>26738714.255484357</v>
      </c>
      <c r="M18" s="4">
        <v>31356808.146916166</v>
      </c>
      <c r="N18" s="4">
        <v>40776213.673397258</v>
      </c>
      <c r="O18" s="4">
        <v>58203464.342843689</v>
      </c>
      <c r="P18" s="4">
        <v>66555505.222571567</v>
      </c>
      <c r="Q18" s="4">
        <v>68454394.339160964</v>
      </c>
      <c r="R18" s="4">
        <v>81247087.632503629</v>
      </c>
      <c r="S18" s="4">
        <v>95220013.126009077</v>
      </c>
      <c r="T18" s="4">
        <v>129529977.80563276</v>
      </c>
      <c r="U18" s="4">
        <v>174841477.26712352</v>
      </c>
    </row>
    <row r="19" spans="1:21" x14ac:dyDescent="0.25">
      <c r="A19" s="3" t="s">
        <v>17</v>
      </c>
      <c r="B19" s="4">
        <v>39129636.912015975</v>
      </c>
      <c r="C19" s="4">
        <v>46270500.242247395</v>
      </c>
      <c r="D19" s="4">
        <v>57956517.19822596</v>
      </c>
      <c r="E19" s="4">
        <v>72262383.499389157</v>
      </c>
      <c r="F19" s="4">
        <v>76480355.879470006</v>
      </c>
      <c r="G19" s="4">
        <v>92969249.465974867</v>
      </c>
      <c r="H19" s="4">
        <v>115668943.57307218</v>
      </c>
      <c r="I19" s="4">
        <v>148037026.45001411</v>
      </c>
      <c r="J19" s="4">
        <v>174525218.64736474</v>
      </c>
      <c r="K19" s="4">
        <v>207997775.52466682</v>
      </c>
      <c r="L19" s="4">
        <v>254841309.63882756</v>
      </c>
      <c r="M19" s="4">
        <v>314633481.35022426</v>
      </c>
      <c r="N19" s="4">
        <v>396559680.23994297</v>
      </c>
      <c r="O19" s="4">
        <v>551410852.95792341</v>
      </c>
      <c r="P19" s="4">
        <v>650286674.83913696</v>
      </c>
      <c r="Q19" s="4">
        <v>700566551.54861414</v>
      </c>
      <c r="R19" s="4">
        <v>777196157.19520438</v>
      </c>
      <c r="S19" s="4">
        <v>897909451.98576105</v>
      </c>
      <c r="T19" s="4">
        <v>1216832068.7650635</v>
      </c>
      <c r="U19" s="4">
        <v>1642094712.7089396</v>
      </c>
    </row>
    <row r="20" spans="1:21" x14ac:dyDescent="0.25">
      <c r="A20" s="3" t="s">
        <v>18</v>
      </c>
      <c r="B20" s="4"/>
      <c r="C20" s="4"/>
      <c r="D20" s="4"/>
      <c r="E20" s="4"/>
      <c r="F20" s="4">
        <v>6589937.598626107</v>
      </c>
      <c r="G20" s="4">
        <v>8984178.8839442208</v>
      </c>
      <c r="H20" s="4">
        <v>11714628.838939033</v>
      </c>
      <c r="I20" s="4">
        <v>15723005.300242392</v>
      </c>
      <c r="J20" s="4">
        <v>18869076.739272807</v>
      </c>
      <c r="K20" s="4">
        <v>22309278.427671839</v>
      </c>
      <c r="L20" s="4">
        <v>22542179.451138053</v>
      </c>
      <c r="M20" s="4">
        <v>27718691.26789863</v>
      </c>
      <c r="N20" s="4">
        <v>35967396.869352646</v>
      </c>
      <c r="O20" s="4">
        <v>49192979.535520129</v>
      </c>
      <c r="P20" s="4">
        <v>57860286.306752123</v>
      </c>
      <c r="Q20" s="4">
        <v>66790718.59480051</v>
      </c>
      <c r="R20" s="4">
        <v>75805033.732541054</v>
      </c>
      <c r="S20" s="4">
        <v>90324870.184142902</v>
      </c>
      <c r="T20" s="4">
        <v>123469975.20531993</v>
      </c>
      <c r="U20" s="4">
        <v>165367139.26857036</v>
      </c>
    </row>
    <row r="21" spans="1:21" x14ac:dyDescent="0.25">
      <c r="A21" s="3" t="s">
        <v>19</v>
      </c>
      <c r="B21" s="4">
        <v>90851181.158098549</v>
      </c>
      <c r="C21" s="4">
        <v>97662639.11211206</v>
      </c>
      <c r="D21" s="4">
        <v>142060885.09914523</v>
      </c>
      <c r="E21" s="4">
        <v>162268303.8902213</v>
      </c>
      <c r="F21" s="4">
        <v>227491548.52773476</v>
      </c>
      <c r="G21" s="4">
        <v>305032880.40397048</v>
      </c>
      <c r="H21" s="4">
        <v>367522670.51634771</v>
      </c>
      <c r="I21" s="4">
        <v>484196309.26843518</v>
      </c>
      <c r="J21" s="4">
        <v>520059219.07556045</v>
      </c>
      <c r="K21" s="4">
        <v>461528327.29074067</v>
      </c>
      <c r="L21" s="4">
        <v>616015166.13477898</v>
      </c>
      <c r="M21" s="4">
        <v>1441408706.9643176</v>
      </c>
      <c r="N21" s="4">
        <v>1730502356.4904382</v>
      </c>
      <c r="O21" s="4">
        <v>2092330853.2972515</v>
      </c>
      <c r="P21" s="4">
        <v>1920652127.8740599</v>
      </c>
      <c r="Q21" s="4">
        <v>1388253598.689275</v>
      </c>
      <c r="R21" s="4">
        <v>1904099306.603034</v>
      </c>
      <c r="S21" s="4">
        <v>2564383303.7450886</v>
      </c>
      <c r="T21" s="4">
        <v>4165852951.9272957</v>
      </c>
      <c r="U21" s="4">
        <v>4954401278.4231358</v>
      </c>
    </row>
    <row r="22" spans="1:21" x14ac:dyDescent="0.25">
      <c r="A22" s="3" t="s">
        <v>20</v>
      </c>
      <c r="B22" s="4">
        <v>32660408.440620013</v>
      </c>
      <c r="C22" s="4">
        <v>30858142.62501872</v>
      </c>
      <c r="D22" s="4">
        <v>36945750.060717382</v>
      </c>
      <c r="E22" s="4">
        <v>41430763.791778713</v>
      </c>
      <c r="F22" s="4">
        <v>60961014.120683149</v>
      </c>
      <c r="G22" s="4">
        <v>79900866.422840148</v>
      </c>
      <c r="H22" s="4">
        <v>90684006.669686392</v>
      </c>
      <c r="I22" s="4">
        <v>92581808.022764131</v>
      </c>
      <c r="J22" s="4">
        <v>94845701.527187183</v>
      </c>
      <c r="K22" s="4">
        <v>81227339.811100736</v>
      </c>
      <c r="L22" s="4">
        <v>113640135.66369557</v>
      </c>
      <c r="M22" s="4">
        <v>187432173.32079476</v>
      </c>
      <c r="N22" s="4">
        <v>204414680.3951762</v>
      </c>
      <c r="O22" s="4">
        <v>290103070.2908197</v>
      </c>
      <c r="P22" s="4">
        <v>318840347.82937908</v>
      </c>
      <c r="Q22" s="4">
        <v>224711976.12929791</v>
      </c>
      <c r="R22" s="4">
        <v>289043512.40940696</v>
      </c>
      <c r="S22" s="4">
        <v>378770687.84457767</v>
      </c>
      <c r="T22" s="4">
        <v>619120303.2339685</v>
      </c>
      <c r="U22" s="4">
        <v>728484967.54541886</v>
      </c>
    </row>
    <row r="23" spans="1:21" x14ac:dyDescent="0.25">
      <c r="A23" s="3" t="s">
        <v>21</v>
      </c>
      <c r="B23" s="4">
        <v>5978948.9199537989</v>
      </c>
      <c r="C23" s="4">
        <v>6772141.3300860804</v>
      </c>
      <c r="D23" s="4">
        <v>9022122.5735241305</v>
      </c>
      <c r="E23" s="4">
        <v>11210790.515554417</v>
      </c>
      <c r="F23" s="4">
        <v>14282147.366166517</v>
      </c>
      <c r="G23" s="4">
        <v>17463547.436180428</v>
      </c>
      <c r="H23" s="4">
        <v>22307821.83324698</v>
      </c>
      <c r="I23" s="4">
        <v>28372050.054057144</v>
      </c>
      <c r="J23" s="4">
        <v>33633944.633874573</v>
      </c>
      <c r="K23" s="4">
        <v>39435020.15696463</v>
      </c>
      <c r="L23" s="4">
        <v>46592597.472948425</v>
      </c>
      <c r="M23" s="4">
        <v>58665409.979652047</v>
      </c>
      <c r="N23" s="4">
        <v>72476489.971067071</v>
      </c>
      <c r="O23" s="4">
        <v>96907347.424310058</v>
      </c>
      <c r="P23" s="4">
        <v>111465789.36078927</v>
      </c>
      <c r="Q23" s="4">
        <v>121864301.99724516</v>
      </c>
      <c r="R23" s="4">
        <v>146941951.94441098</v>
      </c>
      <c r="S23" s="4">
        <v>164220819.54241294</v>
      </c>
      <c r="T23" s="4">
        <v>221656127.04322916</v>
      </c>
      <c r="U23" s="4">
        <v>295319873.16230047</v>
      </c>
    </row>
    <row r="24" spans="1:21" x14ac:dyDescent="0.25">
      <c r="A24" s="3" t="s">
        <v>22</v>
      </c>
      <c r="B24" s="4">
        <v>8247290.739234806</v>
      </c>
      <c r="C24" s="4">
        <v>9951845.5120723918</v>
      </c>
      <c r="D24" s="4">
        <v>11868170.699719075</v>
      </c>
      <c r="E24" s="4">
        <v>14522969.646118186</v>
      </c>
      <c r="F24" s="4">
        <v>17897985.487185173</v>
      </c>
      <c r="G24" s="4">
        <v>22124400.808049399</v>
      </c>
      <c r="H24" s="4">
        <v>28397803.931220509</v>
      </c>
      <c r="I24" s="4">
        <v>33898935.916184813</v>
      </c>
      <c r="J24" s="4">
        <v>39710270.700937353</v>
      </c>
      <c r="K24" s="4">
        <v>45657557.591513187</v>
      </c>
      <c r="L24" s="4">
        <v>58764757.432360597</v>
      </c>
      <c r="M24" s="4">
        <v>72370334.27219145</v>
      </c>
      <c r="N24" s="4">
        <v>92317917.762534678</v>
      </c>
      <c r="O24" s="4">
        <v>127188930.22277041</v>
      </c>
      <c r="P24" s="4">
        <v>137208453.03886199</v>
      </c>
      <c r="Q24" s="4">
        <v>153777841.36440873</v>
      </c>
      <c r="R24" s="4">
        <v>176862276.22680756</v>
      </c>
      <c r="S24" s="4">
        <v>206807415.42021921</v>
      </c>
      <c r="T24" s="4">
        <v>282111198.91297126</v>
      </c>
      <c r="U24" s="4">
        <v>375944906.1109817</v>
      </c>
    </row>
    <row r="25" spans="1:21" x14ac:dyDescent="0.25">
      <c r="A25" s="3" t="s">
        <v>23</v>
      </c>
      <c r="B25" s="4">
        <v>13817699.371115834</v>
      </c>
      <c r="C25" s="4">
        <v>17615271.51590861</v>
      </c>
      <c r="D25" s="4">
        <v>22022327.846090678</v>
      </c>
      <c r="E25" s="4">
        <v>25768859.107431632</v>
      </c>
      <c r="F25" s="4">
        <v>32786317.490319289</v>
      </c>
      <c r="G25" s="4">
        <v>38109374.300391637</v>
      </c>
      <c r="H25" s="4">
        <v>49399119.140179045</v>
      </c>
      <c r="I25" s="4">
        <v>59849684.683930263</v>
      </c>
      <c r="J25" s="4">
        <v>69156941.338948801</v>
      </c>
      <c r="K25" s="4">
        <v>75490344.668415338</v>
      </c>
      <c r="L25" s="4">
        <v>92114443.598451674</v>
      </c>
      <c r="M25" s="4">
        <v>111811090.31279156</v>
      </c>
      <c r="N25" s="4">
        <v>144565988.0499438</v>
      </c>
      <c r="O25" s="4">
        <v>204092719.72790331</v>
      </c>
      <c r="P25" s="4">
        <v>227739501.17901</v>
      </c>
      <c r="Q25" s="4">
        <v>240176306.76953718</v>
      </c>
      <c r="R25" s="4">
        <v>275449680.53056127</v>
      </c>
      <c r="S25" s="4">
        <v>334919870.46205235</v>
      </c>
      <c r="T25" s="4">
        <v>472378595.24638301</v>
      </c>
      <c r="U25" s="4">
        <v>643913913.15211463</v>
      </c>
    </row>
    <row r="26" spans="1:21" x14ac:dyDescent="0.25">
      <c r="A26" s="3" t="s">
        <v>24</v>
      </c>
      <c r="B26" s="4">
        <v>21983852.172598321</v>
      </c>
      <c r="C26" s="4">
        <v>27510030.416775692</v>
      </c>
      <c r="D26" s="4">
        <v>34647209.272666939</v>
      </c>
      <c r="E26" s="4">
        <v>43282100.737765789</v>
      </c>
      <c r="F26" s="4">
        <v>51953138.435224719</v>
      </c>
      <c r="G26" s="4">
        <v>64255020.152947426</v>
      </c>
      <c r="H26" s="4">
        <v>75732441.788892686</v>
      </c>
      <c r="I26" s="4">
        <v>97417685.657759085</v>
      </c>
      <c r="J26" s="4">
        <v>128854131.93344438</v>
      </c>
      <c r="K26" s="4">
        <v>141794722.39864463</v>
      </c>
      <c r="L26" s="4">
        <v>166048955.01415804</v>
      </c>
      <c r="M26" s="4">
        <v>193471857.47480181</v>
      </c>
      <c r="N26" s="4">
        <v>250022266.66348684</v>
      </c>
      <c r="O26" s="4">
        <v>345933222.35039759</v>
      </c>
      <c r="P26" s="4">
        <v>388846363.76822686</v>
      </c>
      <c r="Q26" s="4">
        <v>436350211.3100878</v>
      </c>
      <c r="R26" s="4">
        <v>522846977.77428859</v>
      </c>
      <c r="S26" s="4">
        <v>601836111.94499612</v>
      </c>
      <c r="T26" s="4">
        <v>818519329.10575163</v>
      </c>
      <c r="U26" s="4">
        <v>1104028313.6682854</v>
      </c>
    </row>
    <row r="27" spans="1:21" x14ac:dyDescent="0.25">
      <c r="A27" s="3" t="s">
        <v>25</v>
      </c>
      <c r="B27" s="4">
        <v>10050017.586501114</v>
      </c>
      <c r="C27" s="4">
        <v>12041780.522624312</v>
      </c>
      <c r="D27" s="4">
        <v>13829755.497642105</v>
      </c>
      <c r="E27" s="4">
        <v>16674732.243045066</v>
      </c>
      <c r="F27" s="4">
        <v>20518950.718509406</v>
      </c>
      <c r="G27" s="4">
        <v>25895659.162457447</v>
      </c>
      <c r="H27" s="4">
        <v>32639546.852310218</v>
      </c>
      <c r="I27" s="4">
        <v>39839707.972575262</v>
      </c>
      <c r="J27" s="4">
        <v>52840970.787757747</v>
      </c>
      <c r="K27" s="4">
        <v>57620396.711429067</v>
      </c>
      <c r="L27" s="4">
        <v>65077669.702993251</v>
      </c>
      <c r="M27" s="4">
        <v>88689075.450594977</v>
      </c>
      <c r="N27" s="4">
        <v>115883203.40399893</v>
      </c>
      <c r="O27" s="4">
        <v>160763103.32555652</v>
      </c>
      <c r="P27" s="4">
        <v>186856163.86377743</v>
      </c>
      <c r="Q27" s="4">
        <v>213386675.82728586</v>
      </c>
      <c r="R27" s="4">
        <v>247699876.94260263</v>
      </c>
      <c r="S27" s="4">
        <v>264607931.05302203</v>
      </c>
      <c r="T27" s="4">
        <v>370461624.72064251</v>
      </c>
      <c r="U27" s="4">
        <v>503744758.02638853</v>
      </c>
    </row>
    <row r="28" spans="1:21" x14ac:dyDescent="0.25">
      <c r="A28" s="3" t="s">
        <v>26</v>
      </c>
      <c r="B28" s="4">
        <v>5887767.9426050121</v>
      </c>
      <c r="C28" s="4">
        <v>7383276.3466668287</v>
      </c>
      <c r="D28" s="4">
        <v>9638482.416997144</v>
      </c>
      <c r="E28" s="4">
        <v>11773120.051775774</v>
      </c>
      <c r="F28" s="4">
        <v>15345211.464277308</v>
      </c>
      <c r="G28" s="4">
        <v>18017216.316437107</v>
      </c>
      <c r="H28" s="4">
        <v>21437115.823337615</v>
      </c>
      <c r="I28" s="4">
        <v>27583351.095184851</v>
      </c>
      <c r="J28" s="4">
        <v>33406563.557365056</v>
      </c>
      <c r="K28" s="4">
        <v>37266559.730149917</v>
      </c>
      <c r="L28" s="4">
        <v>45335410.474294029</v>
      </c>
      <c r="M28" s="4">
        <v>56415618.268554755</v>
      </c>
      <c r="N28" s="4">
        <v>70435318.175093487</v>
      </c>
      <c r="O28" s="4">
        <v>100366333.34166518</v>
      </c>
      <c r="P28" s="4">
        <v>112848945.12859347</v>
      </c>
      <c r="Q28" s="4">
        <v>131437760.1864876</v>
      </c>
      <c r="R28" s="4">
        <v>158029960.41367659</v>
      </c>
      <c r="S28" s="4">
        <v>173006113.59538513</v>
      </c>
      <c r="T28" s="4">
        <v>236870276.298408</v>
      </c>
      <c r="U28" s="4">
        <v>321865230.90066892</v>
      </c>
    </row>
    <row r="29" spans="1:21" x14ac:dyDescent="0.25">
      <c r="A29" s="3" t="s">
        <v>27</v>
      </c>
      <c r="B29" s="4">
        <v>4721078.5307254698</v>
      </c>
      <c r="C29" s="4">
        <v>5771589.5881317528</v>
      </c>
      <c r="D29" s="4">
        <v>7237072.9423807915</v>
      </c>
      <c r="E29" s="4">
        <v>9050600.7270194106</v>
      </c>
      <c r="F29" s="4">
        <v>13115247.003012851</v>
      </c>
      <c r="G29" s="4">
        <v>15135092.098297276</v>
      </c>
      <c r="H29" s="4">
        <v>18717693.562708523</v>
      </c>
      <c r="I29" s="4">
        <v>23464194.395662725</v>
      </c>
      <c r="J29" s="4">
        <v>29547595.650119428</v>
      </c>
      <c r="K29" s="4">
        <v>33377957.882308416</v>
      </c>
      <c r="L29" s="4">
        <v>44320344.728641666</v>
      </c>
      <c r="M29" s="4">
        <v>54661892.53299617</v>
      </c>
      <c r="N29" s="4">
        <v>67719626.804263517</v>
      </c>
      <c r="O29" s="4">
        <v>88028914.740234822</v>
      </c>
      <c r="P29" s="4">
        <v>99127681.463550374</v>
      </c>
      <c r="Q29" s="4">
        <v>109736580.65911317</v>
      </c>
      <c r="R29" s="4">
        <v>145385163.17263123</v>
      </c>
      <c r="S29" s="4">
        <v>157868111.65607306</v>
      </c>
      <c r="T29" s="4">
        <v>220068713.54514202</v>
      </c>
      <c r="U29" s="4">
        <v>298132516.75226015</v>
      </c>
    </row>
    <row r="30" spans="1:21" x14ac:dyDescent="0.25">
      <c r="A30" s="3" t="s">
        <v>28</v>
      </c>
      <c r="B30" s="4">
        <v>6930924.3387085441</v>
      </c>
      <c r="C30" s="4">
        <v>8382022.7021164745</v>
      </c>
      <c r="D30" s="4">
        <v>10210413.760657528</v>
      </c>
      <c r="E30" s="4">
        <v>12365250.032110022</v>
      </c>
      <c r="F30" s="4">
        <v>15481984.314034773</v>
      </c>
      <c r="G30" s="4">
        <v>20013234.713823378</v>
      </c>
      <c r="H30" s="4">
        <v>23130547.887500621</v>
      </c>
      <c r="I30" s="4">
        <v>27673133.246448871</v>
      </c>
      <c r="J30" s="4">
        <v>34978602.101683788</v>
      </c>
      <c r="K30" s="4">
        <v>40676634.763847329</v>
      </c>
      <c r="L30" s="4">
        <v>59837165.33165291</v>
      </c>
      <c r="M30" s="4">
        <v>76151004.110279664</v>
      </c>
      <c r="N30" s="4">
        <v>103737253.73930706</v>
      </c>
      <c r="O30" s="4">
        <v>133752339.38327225</v>
      </c>
      <c r="P30" s="4">
        <v>159186117.95930669</v>
      </c>
      <c r="Q30" s="4">
        <v>176582446.61079669</v>
      </c>
      <c r="R30" s="4">
        <v>208892263.60848525</v>
      </c>
      <c r="S30" s="4">
        <v>248815900.1145831</v>
      </c>
      <c r="T30" s="4">
        <v>347275114.32236522</v>
      </c>
      <c r="U30" s="4">
        <v>456319804.0839985</v>
      </c>
    </row>
    <row r="31" spans="1:21" x14ac:dyDescent="0.25">
      <c r="A31" s="3" t="s">
        <v>29</v>
      </c>
      <c r="B31" s="4">
        <v>153727790.86615992</v>
      </c>
      <c r="C31" s="4">
        <v>192115514.40526402</v>
      </c>
      <c r="D31" s="4">
        <v>245044656.33249903</v>
      </c>
      <c r="E31" s="4">
        <v>312052088.83724564</v>
      </c>
      <c r="F31" s="4">
        <v>394274591.13104761</v>
      </c>
      <c r="G31" s="4">
        <v>475521261.14232755</v>
      </c>
      <c r="H31" s="4">
        <v>594282894.11319923</v>
      </c>
      <c r="I31" s="4">
        <v>770269511.85116291</v>
      </c>
      <c r="J31" s="4">
        <v>988614325.74553478</v>
      </c>
      <c r="K31" s="4">
        <v>1125810315.9051628</v>
      </c>
      <c r="L31" s="4">
        <v>1331110598.4326069</v>
      </c>
      <c r="M31" s="4">
        <v>1407266370.8546908</v>
      </c>
      <c r="N31" s="4">
        <v>1795079307.6989913</v>
      </c>
      <c r="O31" s="4">
        <v>2406227063.100029</v>
      </c>
      <c r="P31" s="4">
        <v>2720862682.174346</v>
      </c>
      <c r="Q31" s="4">
        <v>2910644257.9134345</v>
      </c>
      <c r="R31" s="4">
        <v>3427575341.3195934</v>
      </c>
      <c r="S31" s="4">
        <v>4039735977.4701633</v>
      </c>
      <c r="T31" s="4">
        <v>5468394969.8309498</v>
      </c>
      <c r="U31" s="4">
        <v>7406565442.6958733</v>
      </c>
    </row>
    <row r="32" spans="1:21" x14ac:dyDescent="0.25">
      <c r="A32" s="3" t="s">
        <v>30</v>
      </c>
      <c r="B32" s="4">
        <v>7230171.7659474071</v>
      </c>
      <c r="C32" s="4">
        <v>9101243.4882767927</v>
      </c>
      <c r="D32" s="4">
        <v>11713448.707036426</v>
      </c>
      <c r="E32" s="4">
        <v>14056203.648710839</v>
      </c>
      <c r="F32" s="4">
        <v>16786174.042653952</v>
      </c>
      <c r="G32" s="4">
        <v>22919721.917708058</v>
      </c>
      <c r="H32" s="4">
        <v>30376424.713636693</v>
      </c>
      <c r="I32" s="4">
        <v>38695002.134767495</v>
      </c>
      <c r="J32" s="4">
        <v>47953560.345653139</v>
      </c>
      <c r="K32" s="4">
        <v>54564368.503541201</v>
      </c>
      <c r="L32" s="4">
        <v>79971140.016257495</v>
      </c>
      <c r="M32" s="4">
        <v>107383025.83320934</v>
      </c>
      <c r="N32" s="4">
        <v>147117808.56477743</v>
      </c>
      <c r="O32" s="4">
        <v>196318182.07654437</v>
      </c>
      <c r="P32" s="4">
        <v>226914490.07009575</v>
      </c>
      <c r="Q32" s="4">
        <v>230868764.44461626</v>
      </c>
      <c r="R32" s="4">
        <v>265903759.97755083</v>
      </c>
      <c r="S32" s="4">
        <v>311548803.01388144</v>
      </c>
      <c r="T32" s="4">
        <v>439727597.39441746</v>
      </c>
      <c r="U32" s="4">
        <v>603114213.42825902</v>
      </c>
    </row>
    <row r="33" spans="1:21" x14ac:dyDescent="0.25">
      <c r="A33" s="3" t="s">
        <v>31</v>
      </c>
      <c r="B33" s="4">
        <v>5563848.3607781893</v>
      </c>
      <c r="C33" s="4">
        <v>6018007.6992547447</v>
      </c>
      <c r="D33" s="4">
        <v>7911016.3841775004</v>
      </c>
      <c r="E33" s="4">
        <v>9989933.3290602807</v>
      </c>
      <c r="F33" s="4">
        <v>13146182.232535768</v>
      </c>
      <c r="G33" s="4">
        <v>17108323.674143333</v>
      </c>
      <c r="H33" s="4">
        <v>21134007.381620012</v>
      </c>
      <c r="I33" s="4">
        <v>24997629.216062102</v>
      </c>
      <c r="J33" s="4">
        <v>30989606.574941356</v>
      </c>
      <c r="K33" s="4">
        <v>35109698.663028181</v>
      </c>
      <c r="L33" s="4">
        <v>42549777.974150859</v>
      </c>
      <c r="M33" s="4">
        <v>53182019.177047253</v>
      </c>
      <c r="N33" s="4">
        <v>72828148.448909372</v>
      </c>
      <c r="O33" s="4">
        <v>94026073.931976557</v>
      </c>
      <c r="P33" s="4">
        <v>105752269.71277663</v>
      </c>
      <c r="Q33" s="4">
        <v>125022977.73129879</v>
      </c>
      <c r="R33" s="4">
        <v>151330200.01643658</v>
      </c>
      <c r="S33" s="4">
        <v>178576778.76565826</v>
      </c>
      <c r="T33" s="4">
        <v>249259347.68166682</v>
      </c>
      <c r="U33" s="4">
        <v>338159755.98723787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workbookViewId="0">
      <selection activeCell="G18" sqref="G18"/>
    </sheetView>
  </sheetViews>
  <sheetFormatPr defaultRowHeight="15" x14ac:dyDescent="0.25"/>
  <cols>
    <col min="1" max="1" width="28.7109375" style="8" customWidth="1"/>
    <col min="2" max="3" width="9.140625" style="8" customWidth="1"/>
    <col min="4" max="5" width="9.140625" style="8"/>
    <col min="6" max="6" width="9.140625" style="8" customWidth="1"/>
    <col min="7" max="12" width="9.140625" style="13"/>
    <col min="13" max="16" width="9.140625" style="8"/>
    <col min="17" max="17" width="9.140625" style="13"/>
    <col min="18" max="21" width="9.140625" style="8"/>
    <col min="22" max="42" width="9.140625" style="13"/>
    <col min="43" max="16384" width="9.140625" style="8"/>
  </cols>
  <sheetData>
    <row r="1" spans="1:40" s="16" customFormat="1" ht="28.5" customHeight="1" x14ac:dyDescent="0.25">
      <c r="A1" s="14" t="s">
        <v>63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  <c r="V1" s="4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s="12" customFormat="1" x14ac:dyDescent="0.25">
      <c r="A2" s="12" t="s">
        <v>71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x14ac:dyDescent="0.25">
      <c r="A3" s="21" t="s">
        <v>43</v>
      </c>
      <c r="B3" s="25"/>
      <c r="C3" s="17"/>
      <c r="D3" s="17"/>
      <c r="E3" s="17"/>
      <c r="G3" s="17"/>
      <c r="H3" s="17">
        <v>17.425540574019614</v>
      </c>
      <c r="I3" s="17">
        <v>17.33112919780411</v>
      </c>
      <c r="J3" s="17">
        <v>15.933224514696205</v>
      </c>
      <c r="K3" s="17">
        <v>15.686566391858298</v>
      </c>
      <c r="L3" s="17">
        <v>14.004041646047428</v>
      </c>
      <c r="M3" s="17">
        <v>14.441050535743754</v>
      </c>
      <c r="N3" s="17">
        <v>14.428534242368867</v>
      </c>
      <c r="O3" s="17">
        <v>14.30170053396917</v>
      </c>
      <c r="P3" s="17">
        <v>15.405779143012479</v>
      </c>
      <c r="Q3" s="17">
        <v>14.350408581200053</v>
      </c>
      <c r="R3" s="13">
        <v>13.837334141724451</v>
      </c>
      <c r="S3" s="8">
        <v>13.388510336538596</v>
      </c>
      <c r="T3" s="8">
        <v>13.507397009447994</v>
      </c>
    </row>
    <row r="4" spans="1:40" x14ac:dyDescent="0.25">
      <c r="A4" t="s">
        <v>1</v>
      </c>
      <c r="B4" s="25"/>
      <c r="C4" s="17"/>
      <c r="D4" s="17"/>
      <c r="E4" s="17"/>
      <c r="G4" s="17"/>
      <c r="H4" s="17"/>
      <c r="I4" s="17"/>
      <c r="J4" s="17"/>
      <c r="K4" s="17"/>
      <c r="L4" s="17">
        <v>8.6880849794282984</v>
      </c>
      <c r="M4" s="17">
        <v>9.5045142542019114</v>
      </c>
      <c r="N4" s="17">
        <v>7.3670437778115039</v>
      </c>
      <c r="O4" s="17">
        <v>9.5693612865853108</v>
      </c>
      <c r="P4" s="17">
        <v>10.583293562680346</v>
      </c>
      <c r="Q4" s="17">
        <v>11.092226770817568</v>
      </c>
      <c r="R4" s="13">
        <v>10.505995712012307</v>
      </c>
      <c r="S4" s="8">
        <v>9.4396295013548617</v>
      </c>
      <c r="T4" s="8">
        <v>10.981112260125927</v>
      </c>
    </row>
    <row r="5" spans="1:40" x14ac:dyDescent="0.25">
      <c r="A5" s="21" t="s">
        <v>2</v>
      </c>
      <c r="B5" s="25"/>
      <c r="C5" s="17"/>
      <c r="D5" s="17"/>
      <c r="E5" s="17"/>
      <c r="G5" s="17"/>
      <c r="H5" s="17">
        <v>13.560533727844353</v>
      </c>
      <c r="I5" s="17">
        <v>8.332247571398339</v>
      </c>
      <c r="J5" s="17">
        <v>6.7875303446033115</v>
      </c>
      <c r="K5" s="17">
        <v>10.381794644671439</v>
      </c>
      <c r="L5" s="17">
        <v>6.2645806705382503</v>
      </c>
      <c r="M5" s="17">
        <v>9.337462158397317</v>
      </c>
      <c r="N5" s="17">
        <v>9.11377009072622</v>
      </c>
      <c r="O5" s="17">
        <v>12.838781043822422</v>
      </c>
      <c r="P5" s="17">
        <v>16.098522645893407</v>
      </c>
      <c r="Q5" s="17">
        <v>13.786687053457994</v>
      </c>
      <c r="R5" s="13">
        <v>16.643175158778003</v>
      </c>
      <c r="S5" s="8">
        <v>15.938384077873845</v>
      </c>
      <c r="T5" s="8">
        <v>18.013753758863281</v>
      </c>
    </row>
    <row r="6" spans="1:40" x14ac:dyDescent="0.25">
      <c r="A6" s="21" t="s">
        <v>3</v>
      </c>
      <c r="B6" s="25"/>
      <c r="C6" s="17"/>
      <c r="D6" s="17"/>
      <c r="E6" s="17"/>
      <c r="G6" s="17"/>
      <c r="H6" s="17">
        <v>14.614938134340461</v>
      </c>
      <c r="I6" s="17">
        <v>14.079820049420132</v>
      </c>
      <c r="J6" s="17">
        <v>13.456374053290867</v>
      </c>
      <c r="K6" s="17">
        <v>10.585179727133742</v>
      </c>
      <c r="L6" s="17">
        <v>11.774551676955676</v>
      </c>
      <c r="M6" s="17">
        <v>10.313611419216738</v>
      </c>
      <c r="N6" s="17">
        <v>12.069044756115412</v>
      </c>
      <c r="O6" s="17">
        <v>11.672794668874779</v>
      </c>
      <c r="P6" s="17">
        <v>12.573320381410973</v>
      </c>
      <c r="Q6" s="17">
        <v>12.050268517542536</v>
      </c>
      <c r="R6" s="13">
        <v>11.516152589032226</v>
      </c>
      <c r="S6" s="8">
        <v>10.978200693301618</v>
      </c>
      <c r="T6" s="8">
        <v>11.585632580477903</v>
      </c>
    </row>
    <row r="7" spans="1:40" x14ac:dyDescent="0.25">
      <c r="A7" s="21" t="s">
        <v>4</v>
      </c>
      <c r="B7" s="25"/>
      <c r="C7" s="17"/>
      <c r="D7" s="17"/>
      <c r="E7" s="17"/>
      <c r="H7" s="17">
        <v>21.312820974337566</v>
      </c>
      <c r="I7" s="17">
        <v>21.130824898115208</v>
      </c>
      <c r="J7" s="17">
        <v>12.710653428497674</v>
      </c>
      <c r="K7" s="17">
        <v>14.510675825799723</v>
      </c>
      <c r="L7" s="17">
        <v>11.976502809323534</v>
      </c>
      <c r="M7" s="17">
        <v>10.590380060420937</v>
      </c>
      <c r="N7" s="17">
        <v>10.426350766516068</v>
      </c>
      <c r="O7" s="17">
        <v>12.957743384656672</v>
      </c>
      <c r="P7" s="17">
        <v>12.963973969859238</v>
      </c>
      <c r="Q7" s="17">
        <v>15.827896340420811</v>
      </c>
      <c r="R7" s="13">
        <v>14.875910804901888</v>
      </c>
      <c r="S7" s="8">
        <v>13.095433503934904</v>
      </c>
      <c r="T7" s="8">
        <v>13.236729351086376</v>
      </c>
    </row>
    <row r="8" spans="1:40" x14ac:dyDescent="0.25">
      <c r="A8" s="21" t="s">
        <v>5</v>
      </c>
      <c r="B8" s="25"/>
      <c r="C8" s="17"/>
      <c r="D8" s="17"/>
      <c r="E8" s="17"/>
      <c r="G8" s="17"/>
      <c r="H8" s="17">
        <v>24.239403931460892</v>
      </c>
      <c r="I8" s="17">
        <v>22.325779670599427</v>
      </c>
      <c r="J8" s="17">
        <v>19.424466944869852</v>
      </c>
      <c r="K8" s="17">
        <v>16.978690896492903</v>
      </c>
      <c r="L8" s="17">
        <v>15.260552379588388</v>
      </c>
      <c r="M8" s="17">
        <v>18.568580304423115</v>
      </c>
      <c r="N8" s="17">
        <v>16.932503541304257</v>
      </c>
      <c r="O8" s="17">
        <v>16.152040818564767</v>
      </c>
      <c r="P8" s="17">
        <v>13.890251847038707</v>
      </c>
      <c r="Q8" s="17">
        <v>17.998567853041816</v>
      </c>
      <c r="R8" s="13">
        <v>12.440564708511737</v>
      </c>
      <c r="S8" s="8">
        <v>13.88648987893813</v>
      </c>
      <c r="T8" s="8">
        <v>13.623004039869105</v>
      </c>
    </row>
    <row r="9" spans="1:40" x14ac:dyDescent="0.25">
      <c r="A9" s="21" t="s">
        <v>6</v>
      </c>
      <c r="B9" s="25"/>
      <c r="C9" s="17"/>
      <c r="D9" s="17"/>
      <c r="E9" s="17"/>
      <c r="G9" s="17"/>
      <c r="H9" s="17">
        <v>13.34623840960011</v>
      </c>
      <c r="I9" s="17">
        <v>12.11789444800268</v>
      </c>
      <c r="J9" s="17">
        <v>11.978868599224668</v>
      </c>
      <c r="K9" s="17">
        <v>11.991025416658735</v>
      </c>
      <c r="L9" s="17">
        <v>11.764902707299425</v>
      </c>
      <c r="M9" s="17">
        <v>10.536815815934871</v>
      </c>
      <c r="N9" s="17">
        <v>9.5328174085006196</v>
      </c>
      <c r="O9" s="17">
        <v>12.963639806036891</v>
      </c>
      <c r="P9" s="17">
        <v>13.802984798630831</v>
      </c>
      <c r="Q9" s="17">
        <v>12.34103917769383</v>
      </c>
      <c r="R9" s="13">
        <v>9.9425566027340651</v>
      </c>
      <c r="S9" s="8">
        <v>13.031339700378753</v>
      </c>
      <c r="T9" s="8">
        <v>10.709993960144077</v>
      </c>
    </row>
    <row r="10" spans="1:40" x14ac:dyDescent="0.25">
      <c r="A10" s="21" t="s">
        <v>7</v>
      </c>
      <c r="B10" s="25"/>
      <c r="C10" s="17"/>
      <c r="D10" s="17"/>
      <c r="E10" s="17"/>
      <c r="G10" s="17"/>
      <c r="H10" s="17">
        <v>18.167084161051449</v>
      </c>
      <c r="I10" s="17">
        <v>19.400690020244742</v>
      </c>
      <c r="J10" s="17">
        <v>17.497137145234436</v>
      </c>
      <c r="K10" s="17">
        <v>16.178867946926477</v>
      </c>
      <c r="L10" s="17">
        <v>13.850599237945733</v>
      </c>
      <c r="M10" s="17">
        <v>15.277201739007676</v>
      </c>
      <c r="N10" s="17">
        <v>16.731621507889574</v>
      </c>
      <c r="O10" s="17">
        <v>14.682502080072226</v>
      </c>
      <c r="P10" s="17">
        <v>17.057983979740957</v>
      </c>
      <c r="Q10" s="17">
        <v>16.836815172148235</v>
      </c>
      <c r="R10" s="13">
        <v>15.460291548981022</v>
      </c>
      <c r="S10" s="8">
        <v>15.287276212698467</v>
      </c>
      <c r="T10" s="8">
        <v>15.073298846567662</v>
      </c>
    </row>
    <row r="11" spans="1:40" x14ac:dyDescent="0.25">
      <c r="A11" s="21" t="s">
        <v>8</v>
      </c>
      <c r="B11" s="25"/>
      <c r="C11" s="17"/>
      <c r="D11" s="17"/>
      <c r="E11" s="17"/>
      <c r="G11" s="17"/>
      <c r="H11" s="17">
        <v>12.26226947700061</v>
      </c>
      <c r="I11" s="17">
        <v>11.831731055117706</v>
      </c>
      <c r="J11" s="17">
        <v>12.390728027860947</v>
      </c>
      <c r="K11" s="17">
        <v>9.5059631446983541</v>
      </c>
      <c r="L11" s="17">
        <v>7.8849467424527973</v>
      </c>
      <c r="M11" s="17">
        <v>7.7616828216628555</v>
      </c>
      <c r="N11" s="17">
        <v>6.4878219609728989</v>
      </c>
      <c r="O11" s="17">
        <v>9.2622787598970309</v>
      </c>
      <c r="P11" s="17">
        <v>10.116824296540907</v>
      </c>
      <c r="Q11" s="17">
        <v>9.6209200647555093</v>
      </c>
      <c r="R11" s="13">
        <v>9.7628010123296498</v>
      </c>
      <c r="S11" s="8">
        <v>8.2284470078584331</v>
      </c>
      <c r="T11" s="8">
        <v>9.6050769410312125</v>
      </c>
    </row>
    <row r="12" spans="1:40" x14ac:dyDescent="0.25">
      <c r="A12" s="21" t="s">
        <v>9</v>
      </c>
      <c r="B12" s="25"/>
      <c r="C12" s="17"/>
      <c r="D12" s="17"/>
      <c r="E12" s="17"/>
      <c r="G12" s="17"/>
      <c r="H12" s="17">
        <v>14.899154196486661</v>
      </c>
      <c r="I12" s="17">
        <v>12.12090245649612</v>
      </c>
      <c r="J12" s="17">
        <v>11.832061307149399</v>
      </c>
      <c r="K12" s="17">
        <v>11.347323271408859</v>
      </c>
      <c r="L12" s="17">
        <v>12.338424815862295</v>
      </c>
      <c r="M12" s="17">
        <v>11.26381916968335</v>
      </c>
      <c r="N12" s="17">
        <v>9.2502495024917906</v>
      </c>
      <c r="O12" s="17">
        <v>7.9197131314917968</v>
      </c>
      <c r="P12" s="17">
        <v>14.421426027373245</v>
      </c>
      <c r="Q12" s="17">
        <v>12.165502862741244</v>
      </c>
      <c r="R12" s="13">
        <v>14.837103497988039</v>
      </c>
      <c r="S12" s="8">
        <v>14.616059376544879</v>
      </c>
      <c r="T12" s="8">
        <v>12.808359155310121</v>
      </c>
    </row>
    <row r="13" spans="1:40" x14ac:dyDescent="0.25">
      <c r="A13" s="21" t="s">
        <v>10</v>
      </c>
      <c r="B13" s="25"/>
      <c r="C13" s="17"/>
      <c r="D13" s="17"/>
      <c r="E13" s="17"/>
      <c r="G13" s="17"/>
      <c r="H13" s="17">
        <v>21.476459200316654</v>
      </c>
      <c r="I13" s="17">
        <v>15.766788194181162</v>
      </c>
      <c r="J13" s="17">
        <v>15.972032722755557</v>
      </c>
      <c r="K13" s="17">
        <v>20.793366494358587</v>
      </c>
      <c r="L13" s="17">
        <v>24.492507377638177</v>
      </c>
      <c r="M13" s="17">
        <v>19.589182687020624</v>
      </c>
      <c r="N13" s="17">
        <v>21.702668432254924</v>
      </c>
      <c r="O13" s="17">
        <v>18.797729589023099</v>
      </c>
      <c r="P13" s="17">
        <v>17.820573241214909</v>
      </c>
      <c r="Q13" s="17">
        <v>16.387704797662607</v>
      </c>
      <c r="R13" s="13">
        <v>17.843188794635278</v>
      </c>
      <c r="S13" s="8">
        <v>18.06775398508616</v>
      </c>
      <c r="T13" s="8">
        <v>15.814083341413463</v>
      </c>
    </row>
    <row r="14" spans="1:40" x14ac:dyDescent="0.25">
      <c r="A14" s="21" t="s">
        <v>11</v>
      </c>
      <c r="B14" s="25"/>
      <c r="C14" s="17"/>
      <c r="D14" s="17"/>
      <c r="E14" s="17"/>
      <c r="G14" s="17"/>
      <c r="H14" s="17">
        <v>13.687918217404428</v>
      </c>
      <c r="I14" s="17">
        <v>19.977176863937114</v>
      </c>
      <c r="J14" s="17">
        <v>19.24925824742979</v>
      </c>
      <c r="K14" s="17">
        <v>20.909018335024644</v>
      </c>
      <c r="L14" s="17">
        <v>17.603532379968339</v>
      </c>
      <c r="M14" s="17">
        <v>24.226395864004207</v>
      </c>
      <c r="N14" s="17">
        <v>20.922484865841394</v>
      </c>
      <c r="O14" s="17">
        <v>21.167623104542283</v>
      </c>
      <c r="P14" s="17">
        <v>22.103468684371791</v>
      </c>
      <c r="Q14" s="17">
        <v>19.258895328503474</v>
      </c>
      <c r="R14" s="13">
        <v>13.553419877105977</v>
      </c>
      <c r="S14" s="8">
        <v>20.02734760646161</v>
      </c>
      <c r="T14" s="8">
        <v>19.986292059236387</v>
      </c>
    </row>
    <row r="15" spans="1:40" x14ac:dyDescent="0.25">
      <c r="A15" s="21" t="s">
        <v>12</v>
      </c>
      <c r="B15" s="25"/>
      <c r="C15" s="17"/>
      <c r="D15" s="17"/>
      <c r="E15" s="17"/>
      <c r="G15" s="17"/>
      <c r="H15" s="17">
        <v>14.014967320159897</v>
      </c>
      <c r="I15" s="17">
        <v>21.088175008002082</v>
      </c>
      <c r="J15" s="17">
        <v>15.308004737446591</v>
      </c>
      <c r="K15" s="17">
        <v>15.763785063219533</v>
      </c>
      <c r="L15" s="17">
        <v>12.489938594958712</v>
      </c>
      <c r="M15" s="17">
        <v>18.373136443920956</v>
      </c>
      <c r="N15" s="17">
        <v>18.287136167492953</v>
      </c>
      <c r="O15" s="17">
        <v>18.320451034362311</v>
      </c>
      <c r="P15" s="17">
        <v>18.393915572896741</v>
      </c>
      <c r="Q15" s="17">
        <v>14.880015510582627</v>
      </c>
      <c r="R15" s="13">
        <v>11.855653652485319</v>
      </c>
      <c r="S15" s="8">
        <v>18.037610202972015</v>
      </c>
      <c r="T15" s="8">
        <v>17.367198836147402</v>
      </c>
    </row>
    <row r="16" spans="1:40" x14ac:dyDescent="0.25">
      <c r="A16" s="21" t="s">
        <v>13</v>
      </c>
      <c r="B16" s="25"/>
      <c r="C16" s="17"/>
      <c r="D16" s="17"/>
      <c r="E16" s="17"/>
      <c r="G16" s="17"/>
      <c r="H16" s="17">
        <v>12.403257428556945</v>
      </c>
      <c r="I16" s="17">
        <v>19.715202482126763</v>
      </c>
      <c r="J16" s="17">
        <v>10.731480220438661</v>
      </c>
      <c r="K16" s="17">
        <v>14.272304391856057</v>
      </c>
      <c r="L16" s="17">
        <v>8.1651509841701237</v>
      </c>
      <c r="M16" s="17">
        <v>12.787460386176642</v>
      </c>
      <c r="N16" s="17">
        <v>8.5894656916642731</v>
      </c>
      <c r="O16" s="17">
        <v>13.639707982960262</v>
      </c>
      <c r="P16" s="17">
        <v>14.904250328415165</v>
      </c>
      <c r="Q16" s="17">
        <v>13.994748801953575</v>
      </c>
      <c r="R16" s="13">
        <v>10.866480721192234</v>
      </c>
      <c r="S16" s="8">
        <v>11.12807897802492</v>
      </c>
      <c r="T16" s="8">
        <v>10.924271314814717</v>
      </c>
    </row>
    <row r="17" spans="1:20" x14ac:dyDescent="0.25">
      <c r="A17" s="21" t="s">
        <v>14</v>
      </c>
      <c r="B17" s="25"/>
      <c r="C17" s="17"/>
      <c r="D17" s="17"/>
      <c r="E17" s="17"/>
      <c r="G17" s="17"/>
      <c r="H17" s="17">
        <v>16.461876819882821</v>
      </c>
      <c r="I17" s="17">
        <v>12.633855779900246</v>
      </c>
      <c r="J17" s="17">
        <v>13.895523407831591</v>
      </c>
      <c r="K17" s="17">
        <v>14.348050847414273</v>
      </c>
      <c r="L17" s="17">
        <v>14.652745361825964</v>
      </c>
      <c r="M17" s="17">
        <v>17.636366251198627</v>
      </c>
      <c r="N17" s="17">
        <v>17.661148322044397</v>
      </c>
      <c r="O17" s="17">
        <v>17.980006197054461</v>
      </c>
      <c r="P17" s="17">
        <v>18.784478837642101</v>
      </c>
      <c r="Q17" s="17">
        <v>21.125147753456822</v>
      </c>
      <c r="R17" s="13">
        <v>20.320188594472572</v>
      </c>
      <c r="S17" s="8">
        <v>19.29094072873697</v>
      </c>
      <c r="T17" s="8">
        <v>18.040192672167201</v>
      </c>
    </row>
    <row r="18" spans="1:20" x14ac:dyDescent="0.25">
      <c r="A18" s="21" t="s">
        <v>15</v>
      </c>
      <c r="B18" s="25"/>
      <c r="C18" s="17"/>
      <c r="D18" s="17"/>
      <c r="E18" s="17"/>
      <c r="G18" s="17"/>
      <c r="H18" s="17">
        <v>22.491000978742921</v>
      </c>
      <c r="I18" s="17">
        <v>22.928107971034098</v>
      </c>
      <c r="J18" s="17">
        <v>25.735253375954866</v>
      </c>
      <c r="K18" s="17">
        <v>22.548018009609173</v>
      </c>
      <c r="L18" s="17">
        <v>23.064813161065999</v>
      </c>
      <c r="M18" s="17">
        <v>24.120231885776644</v>
      </c>
      <c r="N18" s="17">
        <v>19.549167199410576</v>
      </c>
      <c r="O18" s="17">
        <v>17.550693350385295</v>
      </c>
      <c r="P18" s="17">
        <v>19.221892177596878</v>
      </c>
      <c r="Q18" s="17">
        <v>19.30619153753727</v>
      </c>
      <c r="R18" s="13">
        <v>17.207590860811976</v>
      </c>
      <c r="S18" s="8">
        <v>16.747739669110057</v>
      </c>
      <c r="T18" s="8">
        <v>17.810072108292225</v>
      </c>
    </row>
    <row r="19" spans="1:20" x14ac:dyDescent="0.25">
      <c r="A19" s="21" t="s">
        <v>16</v>
      </c>
      <c r="B19" s="25"/>
      <c r="C19" s="17"/>
      <c r="D19" s="17"/>
      <c r="E19" s="17"/>
      <c r="G19" s="17"/>
      <c r="H19" s="17">
        <v>17.124257005377864</v>
      </c>
      <c r="I19" s="17">
        <v>17.317087910411168</v>
      </c>
      <c r="J19" s="17">
        <v>23.716518684048889</v>
      </c>
      <c r="K19" s="17">
        <v>16.007333104694546</v>
      </c>
      <c r="L19" s="17">
        <v>11.707036303139944</v>
      </c>
      <c r="M19" s="17">
        <v>13.6477594263739</v>
      </c>
      <c r="N19" s="17">
        <v>13.73821135607843</v>
      </c>
      <c r="O19" s="17">
        <v>16.861032647066086</v>
      </c>
      <c r="P19" s="17">
        <v>16.778607121797194</v>
      </c>
      <c r="Q19" s="17">
        <v>17.819566502918306</v>
      </c>
      <c r="R19" s="13">
        <v>16.043249223171017</v>
      </c>
      <c r="S19" s="8">
        <v>15.619547339389397</v>
      </c>
      <c r="T19" s="8">
        <v>15.191934156718577</v>
      </c>
    </row>
    <row r="20" spans="1:20" x14ac:dyDescent="0.25">
      <c r="A20" s="21" t="s">
        <v>17</v>
      </c>
      <c r="B20" s="25"/>
      <c r="C20" s="17"/>
      <c r="D20" s="17"/>
      <c r="E20" s="17"/>
      <c r="G20" s="17"/>
      <c r="H20" s="17">
        <v>22.34111773926978</v>
      </c>
      <c r="I20" s="17">
        <v>19.100455008286922</v>
      </c>
      <c r="J20" s="17">
        <v>20.078569093498039</v>
      </c>
      <c r="K20" s="17">
        <v>21.665508634989838</v>
      </c>
      <c r="L20" s="17">
        <v>17.566446869587516</v>
      </c>
      <c r="M20" s="17">
        <v>15.247287120149899</v>
      </c>
      <c r="N20" s="17">
        <v>17.386084931436145</v>
      </c>
      <c r="O20" s="17">
        <v>15.78046971467554</v>
      </c>
      <c r="P20" s="17">
        <v>17.409198547332721</v>
      </c>
      <c r="Q20" s="17">
        <v>16.936115621224424</v>
      </c>
      <c r="R20" s="13">
        <v>14.821763876363942</v>
      </c>
      <c r="S20" s="8">
        <v>15.203180841865967</v>
      </c>
      <c r="T20" s="8">
        <v>14.502336572746749</v>
      </c>
    </row>
    <row r="21" spans="1:20" x14ac:dyDescent="0.25">
      <c r="A21" s="21" t="s">
        <v>18</v>
      </c>
      <c r="B21" s="25"/>
      <c r="C21" s="17"/>
      <c r="D21" s="17"/>
      <c r="E21" s="17"/>
      <c r="G21" s="17"/>
      <c r="H21" s="17">
        <v>22.823672821478201</v>
      </c>
      <c r="I21" s="17">
        <v>24.092628808545854</v>
      </c>
      <c r="J21" s="17">
        <v>26.765742255858775</v>
      </c>
      <c r="K21" s="17">
        <v>24.552565745396794</v>
      </c>
      <c r="L21" s="17">
        <v>23.939486546442723</v>
      </c>
      <c r="M21" s="17">
        <v>22.735621151818279</v>
      </c>
      <c r="N21" s="17">
        <v>24.188194698549587</v>
      </c>
      <c r="O21" s="17">
        <v>17.217221351564728</v>
      </c>
      <c r="P21" s="17">
        <v>18.738271320666161</v>
      </c>
      <c r="Q21" s="17">
        <v>17.241850343065646</v>
      </c>
      <c r="R21" s="13">
        <v>16.429969366739659</v>
      </c>
      <c r="S21" s="8">
        <v>16.605754839755267</v>
      </c>
      <c r="T21" s="8">
        <v>14.817649842592092</v>
      </c>
    </row>
    <row r="22" spans="1:20" x14ac:dyDescent="0.25">
      <c r="A22" s="21" t="s">
        <v>19</v>
      </c>
      <c r="B22" s="25"/>
      <c r="C22" s="17"/>
      <c r="D22" s="17"/>
      <c r="E22" s="17"/>
      <c r="G22" s="17"/>
      <c r="H22" s="17">
        <v>15.313954385074121</v>
      </c>
      <c r="I22" s="17">
        <v>16.327215833133394</v>
      </c>
      <c r="J22" s="17">
        <v>17.388832447463813</v>
      </c>
      <c r="K22" s="17">
        <v>15.059303672602372</v>
      </c>
      <c r="L22" s="17">
        <v>15.339766022561815</v>
      </c>
      <c r="M22" s="17">
        <v>14.924122809482768</v>
      </c>
      <c r="N22" s="17">
        <v>13.58839558629092</v>
      </c>
      <c r="O22" s="17">
        <v>15.566770106196465</v>
      </c>
      <c r="P22" s="17">
        <v>15.05737538917343</v>
      </c>
      <c r="Q22" s="17">
        <v>14.21773970336317</v>
      </c>
      <c r="R22" s="13">
        <v>15.422090767734661</v>
      </c>
      <c r="S22" s="8">
        <v>15.133709432531436</v>
      </c>
      <c r="T22" s="8">
        <v>14.71504770164948</v>
      </c>
    </row>
    <row r="23" spans="1:20" x14ac:dyDescent="0.25">
      <c r="A23" s="21" t="s">
        <v>20</v>
      </c>
      <c r="B23" s="25"/>
      <c r="C23" s="17"/>
      <c r="D23" s="17"/>
      <c r="E23" s="17"/>
      <c r="G23" s="17"/>
      <c r="H23" s="17">
        <v>22.448979591836732</v>
      </c>
      <c r="I23" s="17">
        <v>20.400937565969055</v>
      </c>
      <c r="J23" s="17">
        <v>14.284089037080596</v>
      </c>
      <c r="K23" s="17">
        <v>15.436833248171231</v>
      </c>
      <c r="L23" s="17">
        <v>11.74142604879072</v>
      </c>
      <c r="M23" s="17">
        <v>15.059827363154428</v>
      </c>
      <c r="N23" s="17">
        <v>17.199860876064459</v>
      </c>
      <c r="O23" s="17">
        <v>11.090097678423685</v>
      </c>
      <c r="P23" s="17">
        <v>14.791457129604339</v>
      </c>
      <c r="Q23" s="17">
        <v>13.463395902407267</v>
      </c>
      <c r="R23" s="13">
        <v>11.31416649424321</v>
      </c>
      <c r="S23" s="8">
        <v>9.8939052790611814</v>
      </c>
      <c r="T23" s="8">
        <v>11.305102849871037</v>
      </c>
    </row>
    <row r="24" spans="1:20" x14ac:dyDescent="0.25">
      <c r="A24" s="21" t="s">
        <v>21</v>
      </c>
      <c r="B24" s="25"/>
      <c r="C24" s="17"/>
      <c r="D24" s="17"/>
      <c r="E24" s="17"/>
      <c r="G24" s="17"/>
      <c r="H24" s="17">
        <v>20.477438441329358</v>
      </c>
      <c r="I24" s="17">
        <v>18.281348443679011</v>
      </c>
      <c r="J24" s="17">
        <v>19.133731580258015</v>
      </c>
      <c r="K24" s="17">
        <v>17.53014147852193</v>
      </c>
      <c r="L24" s="17">
        <v>17.370846700027073</v>
      </c>
      <c r="M24" s="17">
        <v>17.357173295490224</v>
      </c>
      <c r="N24" s="17">
        <v>18.283292203679036</v>
      </c>
      <c r="O24" s="17">
        <v>13.129406188816434</v>
      </c>
      <c r="P24" s="17">
        <v>18.58012842974361</v>
      </c>
      <c r="Q24" s="17">
        <v>17.341992962475281</v>
      </c>
      <c r="R24" s="13">
        <v>16.56231647071807</v>
      </c>
      <c r="S24" s="8">
        <v>14.428036293837714</v>
      </c>
      <c r="T24" s="8">
        <v>14.529716129238372</v>
      </c>
    </row>
    <row r="25" spans="1:20" x14ac:dyDescent="0.25">
      <c r="A25" s="21" t="s">
        <v>22</v>
      </c>
      <c r="B25" s="25"/>
      <c r="C25" s="17"/>
      <c r="D25" s="17"/>
      <c r="E25" s="17"/>
      <c r="G25" s="17"/>
      <c r="H25" s="17">
        <v>14.390189150325011</v>
      </c>
      <c r="I25" s="17">
        <v>12.804374438651505</v>
      </c>
      <c r="J25" s="17">
        <v>11.598686452281656</v>
      </c>
      <c r="K25" s="17">
        <v>16.599460748715103</v>
      </c>
      <c r="L25" s="17">
        <v>10.991490645019887</v>
      </c>
      <c r="M25" s="17">
        <v>10.761076414424181</v>
      </c>
      <c r="N25" s="17">
        <v>11.898162256423777</v>
      </c>
      <c r="O25" s="17">
        <v>8.5064634454404793</v>
      </c>
      <c r="P25" s="17">
        <v>10.165458085379246</v>
      </c>
      <c r="Q25" s="17">
        <v>8.2981629840314231</v>
      </c>
      <c r="R25" s="13">
        <v>8.9848250615003273</v>
      </c>
      <c r="S25" s="8">
        <v>8.3665065846140276</v>
      </c>
      <c r="T25" s="8">
        <v>9.7990716136563236</v>
      </c>
    </row>
    <row r="26" spans="1:20" x14ac:dyDescent="0.25">
      <c r="A26" s="21" t="s">
        <v>23</v>
      </c>
      <c r="B26" s="25"/>
      <c r="C26" s="17"/>
      <c r="D26" s="17"/>
      <c r="E26" s="17"/>
      <c r="G26" s="17"/>
      <c r="H26" s="17">
        <v>7.6049484462508534</v>
      </c>
      <c r="I26" s="17">
        <v>10.573879621582735</v>
      </c>
      <c r="J26" s="17">
        <v>9.9284790763190482</v>
      </c>
      <c r="K26" s="17">
        <v>9.7557125330035124</v>
      </c>
      <c r="L26" s="17">
        <v>9.0944858855898278</v>
      </c>
      <c r="M26" s="17">
        <v>20.088462573661477</v>
      </c>
      <c r="N26" s="17">
        <v>18.20063641158093</v>
      </c>
      <c r="O26" s="17">
        <v>14.641246750297622</v>
      </c>
      <c r="P26" s="17">
        <v>13.292988770141106</v>
      </c>
      <c r="Q26" s="17">
        <v>14.763353635421435</v>
      </c>
      <c r="R26" s="13">
        <v>13.518806385538461</v>
      </c>
      <c r="S26" s="8">
        <v>15.083024982716699</v>
      </c>
      <c r="T26" s="8">
        <v>13.463184716898823</v>
      </c>
    </row>
    <row r="27" spans="1:20" x14ac:dyDescent="0.25">
      <c r="A27" s="21" t="s">
        <v>24</v>
      </c>
      <c r="B27" s="25"/>
      <c r="C27" s="17"/>
      <c r="D27" s="17"/>
      <c r="E27" s="17"/>
      <c r="F27" s="13"/>
      <c r="G27" s="17"/>
      <c r="H27" s="17">
        <v>10.993021656036003</v>
      </c>
      <c r="I27" s="17">
        <v>12.230493657331923</v>
      </c>
      <c r="J27" s="17">
        <v>11.539943132136424</v>
      </c>
      <c r="K27" s="17">
        <v>13.841840127603602</v>
      </c>
      <c r="L27" s="17">
        <v>12.189143875525465</v>
      </c>
      <c r="M27" s="17">
        <v>11.078275843196344</v>
      </c>
      <c r="N27" s="17">
        <v>9.7164206394740198</v>
      </c>
      <c r="O27" s="17">
        <v>9.0473032052297739</v>
      </c>
      <c r="P27" s="17">
        <v>9.1187558047686856</v>
      </c>
      <c r="Q27" s="17">
        <v>9.5554637547512886</v>
      </c>
      <c r="R27" s="13">
        <v>10.159444746395563</v>
      </c>
      <c r="S27" s="8">
        <v>8.0980436225455428</v>
      </c>
      <c r="T27" s="8">
        <v>9.9420326435650814</v>
      </c>
    </row>
    <row r="28" spans="1:20" x14ac:dyDescent="0.25">
      <c r="A28" s="21" t="s">
        <v>25</v>
      </c>
      <c r="B28" s="25"/>
      <c r="C28" s="17"/>
      <c r="D28" s="17"/>
      <c r="E28" s="17"/>
      <c r="G28" s="17"/>
      <c r="H28" s="17">
        <v>20.154758851933906</v>
      </c>
      <c r="I28" s="17">
        <v>19.852697900167712</v>
      </c>
      <c r="J28" s="17">
        <v>16.519587077041539</v>
      </c>
      <c r="K28" s="17">
        <v>16.343130557118823</v>
      </c>
      <c r="L28" s="17">
        <v>16.576051937334018</v>
      </c>
      <c r="M28" s="17">
        <v>11.886517435139535</v>
      </c>
      <c r="N28" s="17">
        <v>11.787389745846019</v>
      </c>
      <c r="O28" s="17">
        <v>12.308565985503833</v>
      </c>
      <c r="P28" s="17">
        <v>12.723592293432826</v>
      </c>
      <c r="Q28" s="17">
        <v>11.159448539351709</v>
      </c>
      <c r="R28" s="13">
        <v>10.893772539674698</v>
      </c>
      <c r="S28" s="8">
        <v>9.1192031765105686</v>
      </c>
      <c r="T28" s="8">
        <v>8.7591592179814644</v>
      </c>
    </row>
    <row r="29" spans="1:20" x14ac:dyDescent="0.25">
      <c r="A29" s="21" t="s">
        <v>26</v>
      </c>
      <c r="B29" s="25"/>
      <c r="C29" s="17"/>
      <c r="D29" s="17"/>
      <c r="E29" s="17"/>
      <c r="G29" s="17"/>
      <c r="H29" s="17">
        <v>19.532507882585698</v>
      </c>
      <c r="I29" s="17">
        <v>20.35191856228592</v>
      </c>
      <c r="J29" s="17">
        <v>17.49461451126751</v>
      </c>
      <c r="K29" s="17">
        <v>16.755135943420168</v>
      </c>
      <c r="L29" s="17">
        <v>14.962789608173251</v>
      </c>
      <c r="M29" s="17">
        <v>10.661658781259408</v>
      </c>
      <c r="N29" s="17">
        <v>9.7076157589293608</v>
      </c>
      <c r="O29" s="17">
        <v>10.578141877797886</v>
      </c>
      <c r="P29" s="17">
        <v>9.4921424385972042</v>
      </c>
      <c r="Q29" s="17">
        <v>11.356666745850671</v>
      </c>
      <c r="R29" s="13">
        <v>10.913430867994792</v>
      </c>
      <c r="S29" s="8">
        <v>10.338315659431421</v>
      </c>
      <c r="T29" s="8">
        <v>9.8908680911809004</v>
      </c>
    </row>
    <row r="30" spans="1:20" x14ac:dyDescent="0.25">
      <c r="A30" s="21" t="s">
        <v>27</v>
      </c>
      <c r="B30" s="25"/>
      <c r="C30" s="17"/>
      <c r="D30" s="17"/>
      <c r="E30" s="17"/>
      <c r="G30" s="17"/>
      <c r="H30" s="17">
        <v>19.796420850348305</v>
      </c>
      <c r="I30" s="17">
        <v>21.597474354165996</v>
      </c>
      <c r="J30" s="17">
        <v>19.248784268872388</v>
      </c>
      <c r="K30" s="17">
        <v>15.608352817554778</v>
      </c>
      <c r="L30" s="17">
        <v>21.207765923363876</v>
      </c>
      <c r="M30" s="17">
        <v>14.984487570522804</v>
      </c>
      <c r="N30" s="17">
        <v>17.39514594331979</v>
      </c>
      <c r="O30" s="17">
        <v>20.399292302758397</v>
      </c>
      <c r="P30" s="17">
        <v>15.248607733545956</v>
      </c>
      <c r="Q30" s="17">
        <v>14.781210360472176</v>
      </c>
      <c r="R30" s="13">
        <v>13.052611811251539</v>
      </c>
      <c r="S30" s="8">
        <v>10.570318995383618</v>
      </c>
      <c r="T30" s="8">
        <v>12.444450076320871</v>
      </c>
    </row>
    <row r="31" spans="1:20" x14ac:dyDescent="0.25">
      <c r="A31" s="21" t="s">
        <v>28</v>
      </c>
      <c r="B31" s="25"/>
      <c r="C31" s="17"/>
      <c r="D31" s="17"/>
      <c r="E31" s="17"/>
      <c r="G31" s="17"/>
      <c r="H31" s="17">
        <v>19.633872552118259</v>
      </c>
      <c r="I31" s="17">
        <v>19.382606418124318</v>
      </c>
      <c r="J31" s="17">
        <v>17.66263706791338</v>
      </c>
      <c r="K31" s="17">
        <v>10.984530275793478</v>
      </c>
      <c r="L31" s="17">
        <v>13.841467836278836</v>
      </c>
      <c r="M31" s="17">
        <v>15.819561006284369</v>
      </c>
      <c r="N31" s="17">
        <v>20.553507903222204</v>
      </c>
      <c r="O31" s="17">
        <v>18.525775706923984</v>
      </c>
      <c r="P31" s="17">
        <v>18.715560795710459</v>
      </c>
      <c r="Q31" s="17">
        <v>19.459587185281844</v>
      </c>
      <c r="R31" s="13">
        <v>21.303163414287987</v>
      </c>
      <c r="S31" s="8">
        <v>17.04399427780335</v>
      </c>
      <c r="T31" s="8">
        <v>20.069078828717267</v>
      </c>
    </row>
    <row r="32" spans="1:20" x14ac:dyDescent="0.25">
      <c r="A32" s="21" t="s">
        <v>29</v>
      </c>
      <c r="B32" s="25"/>
      <c r="C32" s="17"/>
      <c r="D32" s="17"/>
      <c r="E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>
        <v>9.0385571301191803</v>
      </c>
      <c r="R32" s="13">
        <v>10.251480153688481</v>
      </c>
      <c r="S32" s="8">
        <v>9.5674071747460108</v>
      </c>
      <c r="T32" s="8">
        <v>9.5141383606441767</v>
      </c>
    </row>
    <row r="33" spans="1:40" s="13" customFormat="1" x14ac:dyDescent="0.25">
      <c r="A33" s="21" t="s">
        <v>30</v>
      </c>
      <c r="B33" s="25"/>
      <c r="C33" s="17"/>
      <c r="D33" s="17"/>
      <c r="E33" s="17"/>
      <c r="G33" s="17"/>
      <c r="H33" s="17">
        <v>17.931352932122518</v>
      </c>
      <c r="I33" s="17">
        <v>19.417991071641222</v>
      </c>
      <c r="J33" s="17">
        <v>21.805216467793208</v>
      </c>
      <c r="K33" s="17">
        <v>22.14282417584613</v>
      </c>
      <c r="L33" s="17">
        <v>15.693975283591268</v>
      </c>
      <c r="M33" s="17">
        <v>16.687857346686805</v>
      </c>
      <c r="N33" s="17">
        <v>15.197610142582731</v>
      </c>
      <c r="O33" s="17">
        <v>14.011100126404127</v>
      </c>
      <c r="P33" s="17">
        <v>17.659054304258643</v>
      </c>
      <c r="Q33" s="17">
        <v>13.382577817122279</v>
      </c>
      <c r="R33" s="13">
        <v>9.684741730840809</v>
      </c>
      <c r="S33" s="13">
        <v>11.553603356473998</v>
      </c>
      <c r="T33" s="13">
        <v>10.422018160704797</v>
      </c>
    </row>
    <row r="34" spans="1:40" x14ac:dyDescent="0.25">
      <c r="A34" s="21" t="s">
        <v>31</v>
      </c>
      <c r="B34" s="25"/>
      <c r="C34" s="17"/>
      <c r="D34" s="17"/>
      <c r="E34" s="17"/>
      <c r="G34" s="17"/>
      <c r="H34" s="17">
        <v>28.347253859782334</v>
      </c>
      <c r="I34" s="17">
        <v>24.911068777748593</v>
      </c>
      <c r="J34" s="17">
        <v>14.511076156601456</v>
      </c>
      <c r="K34" s="17">
        <v>19.742622077805098</v>
      </c>
      <c r="L34" s="17">
        <v>14.245494283495375</v>
      </c>
      <c r="M34" s="17">
        <v>11.1471934026979</v>
      </c>
      <c r="N34" s="17">
        <v>11.508521848262962</v>
      </c>
      <c r="O34" s="17">
        <v>9.7551601754990855</v>
      </c>
      <c r="P34" s="17">
        <v>13.37848282632174</v>
      </c>
      <c r="Q34" s="17">
        <v>12.768180596291614</v>
      </c>
      <c r="R34" s="13">
        <v>14.574799375053567</v>
      </c>
      <c r="S34" s="8">
        <v>11.117758888376144</v>
      </c>
      <c r="T34" s="8">
        <v>11.905378635840478</v>
      </c>
    </row>
    <row r="35" spans="1:40" x14ac:dyDescent="0.25">
      <c r="B35" s="17"/>
      <c r="C35" s="17"/>
      <c r="D35" s="17"/>
      <c r="E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3"/>
    </row>
    <row r="36" spans="1:40" s="12" customFormat="1" x14ac:dyDescent="0.25">
      <c r="A36" s="12" t="s">
        <v>72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5">
      <c r="A37" s="8" t="s">
        <v>43</v>
      </c>
      <c r="B37" s="17"/>
      <c r="C37" s="17"/>
      <c r="D37" s="17"/>
      <c r="E37" s="17"/>
      <c r="F37" s="17"/>
      <c r="G37" s="17"/>
      <c r="H37" s="17">
        <v>22.884723320853386</v>
      </c>
      <c r="I37" s="17">
        <v>23.63602629625538</v>
      </c>
      <c r="J37" s="17">
        <v>20.626447266514838</v>
      </c>
      <c r="K37" s="17">
        <v>19.847280996302832</v>
      </c>
      <c r="L37" s="17">
        <v>18.565655884030818</v>
      </c>
      <c r="M37" s="17">
        <v>16.502035992317431</v>
      </c>
      <c r="N37" s="17">
        <v>16.249112228117063</v>
      </c>
      <c r="O37" s="17">
        <v>16.606563307903205</v>
      </c>
      <c r="P37" s="17">
        <v>17.425678496471033</v>
      </c>
      <c r="Q37" s="17">
        <v>16.599146434476559</v>
      </c>
      <c r="R37" s="13">
        <v>15.635963619094813</v>
      </c>
      <c r="S37" s="8">
        <v>15.181511543063145</v>
      </c>
      <c r="T37" s="8">
        <v>15.230300785701836</v>
      </c>
    </row>
    <row r="38" spans="1:40" x14ac:dyDescent="0.25">
      <c r="A38" s="8" t="s">
        <v>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v>13.453870659457468</v>
      </c>
      <c r="M38" s="17">
        <v>9.9458689436071577</v>
      </c>
      <c r="N38" s="17">
        <v>9.895472742284765</v>
      </c>
      <c r="O38" s="17">
        <v>10.553238130156938</v>
      </c>
      <c r="P38" s="17">
        <v>11.281624318331479</v>
      </c>
      <c r="Q38" s="17">
        <v>12.463414482509378</v>
      </c>
      <c r="R38" s="13">
        <v>9.8388146146883244</v>
      </c>
      <c r="S38" s="8">
        <v>9.6046799965105496</v>
      </c>
      <c r="T38" s="8">
        <v>13.337479365233225</v>
      </c>
    </row>
    <row r="39" spans="1:40" x14ac:dyDescent="0.25">
      <c r="A39" s="8" t="s">
        <v>2</v>
      </c>
      <c r="B39" s="17"/>
      <c r="C39" s="17"/>
      <c r="D39" s="17"/>
      <c r="E39" s="17"/>
      <c r="F39" s="17"/>
      <c r="G39" s="17"/>
      <c r="H39" s="17">
        <v>19.160142330258434</v>
      </c>
      <c r="I39" s="17">
        <v>11.382509644283294</v>
      </c>
      <c r="J39" s="17">
        <v>8.354134830959147</v>
      </c>
      <c r="K39" s="17">
        <v>14.077990380729513</v>
      </c>
      <c r="L39" s="17">
        <v>7.9103703946776811</v>
      </c>
      <c r="M39" s="17">
        <v>9.7609606866932523</v>
      </c>
      <c r="N39" s="17">
        <v>10.876869317933252</v>
      </c>
      <c r="O39" s="17">
        <v>14.657403145635913</v>
      </c>
      <c r="P39" s="17">
        <v>16.898005457422087</v>
      </c>
      <c r="Q39" s="17">
        <v>17.225528497884088</v>
      </c>
      <c r="R39" s="13">
        <v>16.490052358447272</v>
      </c>
      <c r="S39" s="8">
        <v>16.302818051658548</v>
      </c>
      <c r="T39" s="8">
        <v>19.817641355937784</v>
      </c>
    </row>
    <row r="40" spans="1:40" x14ac:dyDescent="0.25">
      <c r="A40" s="8" t="s">
        <v>3</v>
      </c>
      <c r="B40" s="17"/>
      <c r="C40" s="17"/>
      <c r="D40" s="17"/>
      <c r="E40" s="17"/>
      <c r="F40" s="17"/>
      <c r="G40" s="17"/>
      <c r="H40" s="17">
        <v>20.539964168466021</v>
      </c>
      <c r="I40" s="17">
        <v>18.117250748346997</v>
      </c>
      <c r="J40" s="17">
        <v>20.032609162297252</v>
      </c>
      <c r="K40" s="17">
        <v>13.783596806464409</v>
      </c>
      <c r="L40" s="17">
        <v>13.327032226890438</v>
      </c>
      <c r="M40" s="17">
        <v>11.382722956886299</v>
      </c>
      <c r="N40" s="17">
        <v>12.971428525002924</v>
      </c>
      <c r="O40" s="17">
        <v>12.127148408313028</v>
      </c>
      <c r="P40" s="17">
        <v>12.321058458993786</v>
      </c>
      <c r="Q40" s="17">
        <v>14.079193496056051</v>
      </c>
      <c r="R40" s="13">
        <v>13.659942420165207</v>
      </c>
      <c r="S40" s="8">
        <v>13.334239636780541</v>
      </c>
      <c r="T40" s="8">
        <v>12.169538849743828</v>
      </c>
    </row>
    <row r="41" spans="1:40" x14ac:dyDescent="0.25">
      <c r="A41" s="8" t="s">
        <v>4</v>
      </c>
      <c r="B41" s="17"/>
      <c r="C41" s="17"/>
      <c r="D41" s="17"/>
      <c r="E41" s="17"/>
      <c r="F41" s="17"/>
      <c r="H41" s="17">
        <v>25.203026135587862</v>
      </c>
      <c r="I41" s="17">
        <v>23.692709996410191</v>
      </c>
      <c r="J41" s="17">
        <v>17.654524960644132</v>
      </c>
      <c r="K41" s="17">
        <v>15.963489213438434</v>
      </c>
      <c r="L41" s="17">
        <v>15.994245633907981</v>
      </c>
      <c r="M41" s="17">
        <v>12.917006285667455</v>
      </c>
      <c r="N41" s="17">
        <v>12.82766576661605</v>
      </c>
      <c r="O41" s="17">
        <v>14.226096982225718</v>
      </c>
      <c r="P41" s="17">
        <v>13.732829080989747</v>
      </c>
      <c r="Q41" s="17">
        <v>16.350762691276895</v>
      </c>
      <c r="R41" s="13">
        <v>16.470019491969257</v>
      </c>
      <c r="S41" s="8">
        <v>15.946831621021333</v>
      </c>
      <c r="T41" s="8">
        <v>14.690020703750395</v>
      </c>
    </row>
    <row r="42" spans="1:40" x14ac:dyDescent="0.25">
      <c r="A42" s="8" t="s">
        <v>5</v>
      </c>
      <c r="B42" s="17"/>
      <c r="C42" s="17"/>
      <c r="D42" s="17"/>
      <c r="E42" s="17"/>
      <c r="F42" s="17"/>
      <c r="G42" s="17"/>
      <c r="H42" s="17">
        <v>26.118094156652667</v>
      </c>
      <c r="I42" s="17">
        <v>26.612853374572214</v>
      </c>
      <c r="J42" s="17">
        <v>22.848202617278375</v>
      </c>
      <c r="K42" s="17">
        <v>24.316803057848446</v>
      </c>
      <c r="L42" s="17">
        <v>20.349454518924926</v>
      </c>
      <c r="M42" s="17">
        <v>21.071690529339726</v>
      </c>
      <c r="N42" s="17">
        <v>18.839718874464708</v>
      </c>
      <c r="O42" s="17">
        <v>16.243455807674284</v>
      </c>
      <c r="P42" s="17">
        <v>16.258580088761946</v>
      </c>
      <c r="Q42" s="17">
        <v>18.227238826335448</v>
      </c>
      <c r="R42" s="13">
        <v>16.957174914759204</v>
      </c>
      <c r="S42" s="8">
        <v>16.858514365925721</v>
      </c>
      <c r="T42" s="8">
        <v>16.314540636233048</v>
      </c>
    </row>
    <row r="43" spans="1:40" x14ac:dyDescent="0.25">
      <c r="A43" s="8" t="s">
        <v>6</v>
      </c>
      <c r="B43" s="17"/>
      <c r="C43" s="17"/>
      <c r="D43" s="17"/>
      <c r="E43" s="17"/>
      <c r="F43" s="17"/>
      <c r="G43" s="17"/>
      <c r="H43" s="17">
        <v>16.079170276481143</v>
      </c>
      <c r="I43" s="17">
        <v>18.419829760610252</v>
      </c>
      <c r="J43" s="17">
        <v>14.192195825369406</v>
      </c>
      <c r="K43" s="17">
        <v>15.310621032951238</v>
      </c>
      <c r="L43" s="17">
        <v>13.008174457552537</v>
      </c>
      <c r="M43" s="17">
        <v>12.54734741811297</v>
      </c>
      <c r="N43" s="17">
        <v>10.482706257310987</v>
      </c>
      <c r="O43" s="17">
        <v>17.306268686660854</v>
      </c>
      <c r="P43" s="17">
        <v>13.801995685475138</v>
      </c>
      <c r="Q43" s="17">
        <v>15.173349834002673</v>
      </c>
      <c r="R43" s="13">
        <v>11.621022424524025</v>
      </c>
      <c r="S43" s="8">
        <v>12.983340222600491</v>
      </c>
      <c r="T43" s="8">
        <v>12.714525924051795</v>
      </c>
    </row>
    <row r="44" spans="1:40" x14ac:dyDescent="0.25">
      <c r="A44" s="8" t="s">
        <v>7</v>
      </c>
      <c r="B44" s="17"/>
      <c r="C44" s="17"/>
      <c r="D44" s="17"/>
      <c r="E44" s="17"/>
      <c r="F44" s="17"/>
      <c r="G44" s="17"/>
      <c r="H44" s="17">
        <v>24.067190783201145</v>
      </c>
      <c r="I44" s="17">
        <v>30.052385317903294</v>
      </c>
      <c r="J44" s="17">
        <v>23.027319935723408</v>
      </c>
      <c r="K44" s="17">
        <v>23.348323890722813</v>
      </c>
      <c r="L44" s="17">
        <v>22.569273698441627</v>
      </c>
      <c r="M44" s="17">
        <v>18.207641162540636</v>
      </c>
      <c r="N44" s="17">
        <v>18.832455498753209</v>
      </c>
      <c r="O44" s="17">
        <v>18.932826342143468</v>
      </c>
      <c r="P44" s="17">
        <v>20.708860094232183</v>
      </c>
      <c r="Q44" s="17">
        <v>20.450319859610165</v>
      </c>
      <c r="R44" s="13">
        <v>17.611634702013337</v>
      </c>
      <c r="S44" s="8">
        <v>15.730651944059662</v>
      </c>
      <c r="T44" s="8">
        <v>16.372011003783705</v>
      </c>
    </row>
    <row r="45" spans="1:40" x14ac:dyDescent="0.25">
      <c r="A45" s="8" t="s">
        <v>8</v>
      </c>
      <c r="B45" s="17"/>
      <c r="C45" s="17"/>
      <c r="D45" s="17"/>
      <c r="E45" s="17"/>
      <c r="F45" s="17"/>
      <c r="G45" s="17"/>
      <c r="H45" s="17">
        <v>20.544603523942136</v>
      </c>
      <c r="I45" s="17">
        <v>18.966505801489383</v>
      </c>
      <c r="J45" s="17">
        <v>21.65388727607565</v>
      </c>
      <c r="K45" s="17">
        <v>13.09645647260027</v>
      </c>
      <c r="L45" s="17">
        <v>11.555046899053886</v>
      </c>
      <c r="M45" s="17">
        <v>8.1848770573187384</v>
      </c>
      <c r="N45" s="17">
        <v>9.1513795972357723</v>
      </c>
      <c r="O45" s="17">
        <v>10.095016425780207</v>
      </c>
      <c r="P45" s="17">
        <v>11.230725744239624</v>
      </c>
      <c r="Q45" s="17">
        <v>9.7387440982605789</v>
      </c>
      <c r="R45" s="13">
        <v>11.315579239293394</v>
      </c>
      <c r="S45" s="8">
        <v>10.466109073017392</v>
      </c>
      <c r="T45" s="8">
        <v>9.990555181314237</v>
      </c>
    </row>
    <row r="46" spans="1:40" x14ac:dyDescent="0.25">
      <c r="A46" s="8" t="s">
        <v>9</v>
      </c>
      <c r="B46" s="17"/>
      <c r="C46" s="17"/>
      <c r="D46" s="17"/>
      <c r="E46" s="17"/>
      <c r="F46" s="17"/>
      <c r="G46" s="17"/>
      <c r="H46" s="17">
        <v>18.94218007359698</v>
      </c>
      <c r="I46" s="17">
        <v>16.324646255041817</v>
      </c>
      <c r="J46" s="17">
        <v>15.01721865686269</v>
      </c>
      <c r="K46" s="17">
        <v>13.716236289797438</v>
      </c>
      <c r="L46" s="17">
        <v>16.27004673103465</v>
      </c>
      <c r="M46" s="17">
        <v>13.043879733410428</v>
      </c>
      <c r="N46" s="17">
        <v>11.152431187836143</v>
      </c>
      <c r="O46" s="17">
        <v>10.351713873891946</v>
      </c>
      <c r="P46" s="17">
        <v>16.186363252359087</v>
      </c>
      <c r="Q46" s="17">
        <v>15.544444979797122</v>
      </c>
      <c r="R46" s="13">
        <v>18.945201327858005</v>
      </c>
      <c r="S46" s="8">
        <v>15.109582167190712</v>
      </c>
      <c r="T46" s="8">
        <v>15.620320484091916</v>
      </c>
    </row>
    <row r="47" spans="1:40" x14ac:dyDescent="0.25">
      <c r="A47" s="8" t="s">
        <v>10</v>
      </c>
      <c r="B47" s="17"/>
      <c r="C47" s="17"/>
      <c r="D47" s="17"/>
      <c r="E47" s="17"/>
      <c r="F47" s="17"/>
      <c r="G47" s="17"/>
      <c r="H47" s="17">
        <v>24.412133595664201</v>
      </c>
      <c r="I47" s="17">
        <v>21.405506821574814</v>
      </c>
      <c r="J47" s="17">
        <v>20.438715937720669</v>
      </c>
      <c r="K47" s="17">
        <v>24.106243236018464</v>
      </c>
      <c r="L47" s="17">
        <v>27.102054393050846</v>
      </c>
      <c r="M47" s="17">
        <v>21.645019489484955</v>
      </c>
      <c r="N47" s="17">
        <v>21.916975755943778</v>
      </c>
      <c r="O47" s="17">
        <v>21.842357194473593</v>
      </c>
      <c r="P47" s="17">
        <v>21.318018212995234</v>
      </c>
      <c r="Q47" s="17">
        <v>17.874468959156722</v>
      </c>
      <c r="R47" s="13">
        <v>16.976788354571184</v>
      </c>
      <c r="S47" s="8">
        <v>20.829711301400959</v>
      </c>
      <c r="T47" s="8">
        <v>17.213477244163354</v>
      </c>
    </row>
    <row r="48" spans="1:40" x14ac:dyDescent="0.25">
      <c r="A48" s="8" t="s">
        <v>11</v>
      </c>
      <c r="B48" s="17"/>
      <c r="C48" s="17"/>
      <c r="D48" s="17"/>
      <c r="E48" s="17"/>
      <c r="F48" s="17"/>
      <c r="G48" s="17"/>
      <c r="H48" s="17">
        <v>24.731387016090046</v>
      </c>
      <c r="I48" s="17">
        <v>30.083399922807406</v>
      </c>
      <c r="J48" s="17">
        <v>25.588851489629018</v>
      </c>
      <c r="K48" s="17">
        <v>22.975265102060675</v>
      </c>
      <c r="L48" s="17">
        <v>24.736199021787435</v>
      </c>
      <c r="M48" s="17">
        <v>25.426778673556573</v>
      </c>
      <c r="N48" s="17">
        <v>24.831494215781472</v>
      </c>
      <c r="O48" s="17">
        <v>27.36635549664372</v>
      </c>
      <c r="P48" s="17">
        <v>24.640542976061312</v>
      </c>
      <c r="Q48" s="17">
        <v>19.796735311572469</v>
      </c>
      <c r="R48" s="13">
        <v>19.205220675586805</v>
      </c>
      <c r="S48" s="8">
        <v>28.609154437296365</v>
      </c>
      <c r="T48" s="8">
        <v>22.127177741392334</v>
      </c>
    </row>
    <row r="49" spans="1:20" x14ac:dyDescent="0.25">
      <c r="A49" s="8" t="s">
        <v>12</v>
      </c>
      <c r="B49" s="17"/>
      <c r="C49" s="17"/>
      <c r="D49" s="17"/>
      <c r="E49" s="17"/>
      <c r="F49" s="17"/>
      <c r="G49" s="17"/>
      <c r="H49" s="17">
        <v>17.237821835471426</v>
      </c>
      <c r="I49" s="17">
        <v>18.155819530583205</v>
      </c>
      <c r="J49" s="17">
        <v>12.716921176617033</v>
      </c>
      <c r="K49" s="17">
        <v>15.740072538020081</v>
      </c>
      <c r="L49" s="17">
        <v>20.212806214017714</v>
      </c>
      <c r="M49" s="17">
        <v>17.924213781642123</v>
      </c>
      <c r="N49" s="17">
        <v>21.697018944897792</v>
      </c>
      <c r="O49" s="17">
        <v>16.14736206188314</v>
      </c>
      <c r="P49" s="17">
        <v>20.292886897903784</v>
      </c>
      <c r="Q49" s="17">
        <v>20.220930631601483</v>
      </c>
      <c r="R49" s="13">
        <v>17.092869395459619</v>
      </c>
      <c r="S49" s="8">
        <v>19.773350248948109</v>
      </c>
      <c r="T49" s="8">
        <v>10.01930834028196</v>
      </c>
    </row>
    <row r="50" spans="1:20" x14ac:dyDescent="0.25">
      <c r="A50" s="8" t="s">
        <v>13</v>
      </c>
      <c r="B50" s="17"/>
      <c r="C50" s="17"/>
      <c r="D50" s="17"/>
      <c r="E50" s="17"/>
      <c r="F50" s="17"/>
      <c r="G50" s="17"/>
      <c r="H50" s="17">
        <v>18.279788579245199</v>
      </c>
      <c r="I50" s="17">
        <v>23.525675538749418</v>
      </c>
      <c r="J50" s="17">
        <v>13.513982938010315</v>
      </c>
      <c r="K50" s="17">
        <v>18.249026359162308</v>
      </c>
      <c r="L50" s="17">
        <v>10.62779851456783</v>
      </c>
      <c r="M50" s="17">
        <v>13.40255700329636</v>
      </c>
      <c r="N50" s="17">
        <v>9.3302444027067235</v>
      </c>
      <c r="O50" s="17">
        <v>15.448135897424081</v>
      </c>
      <c r="P50" s="17">
        <v>16.406783373689084</v>
      </c>
      <c r="Q50" s="17">
        <v>14.715882029389908</v>
      </c>
      <c r="R50" s="13">
        <v>12.395588487348849</v>
      </c>
      <c r="S50" s="8">
        <v>11.994329404796131</v>
      </c>
      <c r="T50" s="8">
        <v>11.813124865894833</v>
      </c>
    </row>
    <row r="51" spans="1:20" x14ac:dyDescent="0.25">
      <c r="A51" s="8" t="s">
        <v>14</v>
      </c>
      <c r="B51" s="17"/>
      <c r="C51" s="17"/>
      <c r="D51" s="17"/>
      <c r="E51" s="17"/>
      <c r="F51" s="17"/>
      <c r="G51" s="17"/>
      <c r="H51" s="17">
        <v>26.01484033252688</v>
      </c>
      <c r="I51" s="17">
        <v>26.02742352361707</v>
      </c>
      <c r="J51" s="17">
        <v>16.618620524757127</v>
      </c>
      <c r="K51" s="17">
        <v>19.646527861363271</v>
      </c>
      <c r="L51" s="17">
        <v>23.445290999708618</v>
      </c>
      <c r="M51" s="17">
        <v>22.107987893901885</v>
      </c>
      <c r="N51" s="17">
        <v>21.874263297670321</v>
      </c>
      <c r="O51" s="17">
        <v>18.714507625908052</v>
      </c>
      <c r="P51" s="17">
        <v>20.879303275121028</v>
      </c>
      <c r="Q51" s="17">
        <v>25.01752115786644</v>
      </c>
      <c r="R51" s="13">
        <v>23.378419067203541</v>
      </c>
      <c r="S51" s="8">
        <v>21.496848681345117</v>
      </c>
      <c r="T51" s="8">
        <v>22.780792153990578</v>
      </c>
    </row>
    <row r="52" spans="1:20" x14ac:dyDescent="0.25">
      <c r="A52" s="8" t="s">
        <v>15</v>
      </c>
      <c r="B52" s="17"/>
      <c r="C52" s="17"/>
      <c r="D52" s="17"/>
      <c r="E52" s="17"/>
      <c r="F52" s="17"/>
      <c r="G52" s="17"/>
      <c r="H52" s="17">
        <v>29.478143882203383</v>
      </c>
      <c r="I52" s="17">
        <v>28.946721978053827</v>
      </c>
      <c r="J52" s="17">
        <v>30.43957123494733</v>
      </c>
      <c r="K52" s="17">
        <v>29.251724550524834</v>
      </c>
      <c r="L52" s="17">
        <v>27.599734050441114</v>
      </c>
      <c r="M52" s="17">
        <v>22.684694173989651</v>
      </c>
      <c r="N52" s="17">
        <v>22.051205284372987</v>
      </c>
      <c r="O52" s="17">
        <v>22.130901912182608</v>
      </c>
      <c r="P52" s="17">
        <v>21.061857002940119</v>
      </c>
      <c r="Q52" s="17">
        <v>21.422812208925937</v>
      </c>
      <c r="R52" s="13">
        <v>18.885450388284593</v>
      </c>
      <c r="S52" s="8">
        <v>18.981703213763002</v>
      </c>
      <c r="T52" s="8">
        <v>19.254970719487826</v>
      </c>
    </row>
    <row r="53" spans="1:20" x14ac:dyDescent="0.25">
      <c r="A53" s="8" t="s">
        <v>16</v>
      </c>
      <c r="B53" s="17"/>
      <c r="C53" s="17"/>
      <c r="D53" s="17"/>
      <c r="E53" s="17"/>
      <c r="F53" s="17"/>
      <c r="G53" s="17"/>
      <c r="H53" s="17">
        <v>20.17036574512354</v>
      </c>
      <c r="I53" s="17">
        <v>21.498820857459926</v>
      </c>
      <c r="J53" s="17">
        <v>30.882479810059376</v>
      </c>
      <c r="K53" s="17">
        <v>20.121867655525815</v>
      </c>
      <c r="L53" s="17">
        <v>12.214010688206546</v>
      </c>
      <c r="M53" s="17">
        <v>15.800619538694431</v>
      </c>
      <c r="N53" s="17">
        <v>17.766821598966121</v>
      </c>
      <c r="O53" s="17">
        <v>14.692052328356064</v>
      </c>
      <c r="P53" s="17">
        <v>18.529667170665039</v>
      </c>
      <c r="Q53" s="17">
        <v>18.599900825587401</v>
      </c>
      <c r="R53" s="13">
        <v>16.898823209470976</v>
      </c>
      <c r="S53" s="8">
        <v>17.887498643935093</v>
      </c>
      <c r="T53" s="8">
        <v>16.508287786833822</v>
      </c>
    </row>
    <row r="54" spans="1:20" x14ac:dyDescent="0.25">
      <c r="A54" s="8" t="s">
        <v>17</v>
      </c>
      <c r="B54" s="17"/>
      <c r="C54" s="17"/>
      <c r="D54" s="17"/>
      <c r="E54" s="17"/>
      <c r="F54" s="17"/>
      <c r="G54" s="17"/>
      <c r="H54" s="17">
        <v>25.021747965050849</v>
      </c>
      <c r="I54" s="17">
        <v>25.737165737709457</v>
      </c>
      <c r="J54" s="17">
        <v>24.18137614017828</v>
      </c>
      <c r="K54" s="17">
        <v>25.941679371610988</v>
      </c>
      <c r="L54" s="17">
        <v>23.65564908686844</v>
      </c>
      <c r="M54" s="17">
        <v>17.30202525703762</v>
      </c>
      <c r="N54" s="17">
        <v>19.797458720555696</v>
      </c>
      <c r="O54" s="17">
        <v>17.902434650498453</v>
      </c>
      <c r="P54" s="17">
        <v>19.369301386882583</v>
      </c>
      <c r="Q54" s="17">
        <v>20.617274693361939</v>
      </c>
      <c r="R54" s="13">
        <v>17.577785087215659</v>
      </c>
      <c r="S54" s="8">
        <v>17.888840773744118</v>
      </c>
      <c r="T54" s="8">
        <v>15.605167276098614</v>
      </c>
    </row>
    <row r="55" spans="1:20" x14ac:dyDescent="0.25">
      <c r="A55" s="8" t="s">
        <v>18</v>
      </c>
      <c r="B55" s="17"/>
      <c r="C55" s="17"/>
      <c r="D55" s="17"/>
      <c r="E55" s="17"/>
      <c r="F55" s="17"/>
      <c r="G55" s="17"/>
      <c r="H55" s="17">
        <v>31.620528607951378</v>
      </c>
      <c r="I55" s="17">
        <v>29.46237605472286</v>
      </c>
      <c r="J55" s="17">
        <v>29.966137525128175</v>
      </c>
      <c r="K55" s="17">
        <v>29.435728826715568</v>
      </c>
      <c r="L55" s="17">
        <v>36.044399766889612</v>
      </c>
      <c r="M55" s="17">
        <v>27.825874540671464</v>
      </c>
      <c r="N55" s="17">
        <v>20.051438336124988</v>
      </c>
      <c r="O55" s="17">
        <v>22.254550304484539</v>
      </c>
      <c r="P55" s="17">
        <v>26.757572311115773</v>
      </c>
      <c r="Q55" s="17">
        <v>22.512590792725142</v>
      </c>
      <c r="R55" s="13">
        <v>18.483509244990625</v>
      </c>
      <c r="S55" s="8">
        <v>14.305713805294879</v>
      </c>
      <c r="T55" s="8">
        <v>19.094347715661467</v>
      </c>
    </row>
    <row r="56" spans="1:20" x14ac:dyDescent="0.25">
      <c r="A56" s="8" t="s">
        <v>19</v>
      </c>
      <c r="B56" s="17"/>
      <c r="C56" s="17"/>
      <c r="D56" s="17"/>
      <c r="E56" s="17"/>
      <c r="F56" s="17"/>
      <c r="G56" s="17"/>
      <c r="H56" s="17">
        <v>21.174247521708381</v>
      </c>
      <c r="I56" s="17">
        <v>20.788758228151806</v>
      </c>
      <c r="J56" s="17">
        <v>22.676526533083887</v>
      </c>
      <c r="K56" s="17">
        <v>21.64546053540527</v>
      </c>
      <c r="L56" s="17">
        <v>17.709205315982782</v>
      </c>
      <c r="M56" s="17">
        <v>17.669160493102908</v>
      </c>
      <c r="N56" s="17">
        <v>14.867552465367739</v>
      </c>
      <c r="O56" s="17">
        <v>17.249596770599748</v>
      </c>
      <c r="P56" s="17">
        <v>16.388787701420718</v>
      </c>
      <c r="Q56" s="17">
        <v>17.318683130666621</v>
      </c>
      <c r="R56" s="13">
        <v>15.695225715002897</v>
      </c>
      <c r="S56" s="8">
        <v>15.375112064188528</v>
      </c>
      <c r="T56" s="8">
        <v>17.669339071187427</v>
      </c>
    </row>
    <row r="57" spans="1:20" x14ac:dyDescent="0.25">
      <c r="A57" s="8" t="s">
        <v>20</v>
      </c>
      <c r="B57" s="17"/>
      <c r="C57" s="17"/>
      <c r="D57" s="17"/>
      <c r="E57" s="17"/>
      <c r="F57" s="17"/>
      <c r="G57" s="17"/>
      <c r="H57" s="17">
        <v>24.81203007518797</v>
      </c>
      <c r="I57" s="17">
        <v>25.135686589171041</v>
      </c>
      <c r="J57" s="17">
        <v>19.625261377292855</v>
      </c>
      <c r="K57" s="17">
        <v>20.294402463694531</v>
      </c>
      <c r="L57" s="17">
        <v>21.569593953567491</v>
      </c>
      <c r="M57" s="17">
        <v>15.237712184779671</v>
      </c>
      <c r="N57" s="17">
        <v>17.677350333455323</v>
      </c>
      <c r="O57" s="17">
        <v>15.519650900675709</v>
      </c>
      <c r="P57" s="17">
        <v>17.736907536742482</v>
      </c>
      <c r="Q57" s="17">
        <v>18.28131271371916</v>
      </c>
      <c r="R57" s="13">
        <v>15.68099208634724</v>
      </c>
      <c r="S57" s="8">
        <v>8.6765180815674618</v>
      </c>
      <c r="T57" s="8">
        <v>12.194387821940623</v>
      </c>
    </row>
    <row r="58" spans="1:20" x14ac:dyDescent="0.25">
      <c r="A58" s="8" t="s">
        <v>21</v>
      </c>
      <c r="B58" s="17"/>
      <c r="C58" s="17"/>
      <c r="D58" s="17"/>
      <c r="E58" s="17"/>
      <c r="F58" s="17"/>
      <c r="G58" s="17"/>
      <c r="H58" s="17">
        <v>25.381699314118169</v>
      </c>
      <c r="I58" s="17">
        <v>24.152052434428963</v>
      </c>
      <c r="J58" s="17">
        <v>19.617138538324291</v>
      </c>
      <c r="K58" s="17">
        <v>21.107083392595779</v>
      </c>
      <c r="L58" s="17">
        <v>22.031147842197068</v>
      </c>
      <c r="M58" s="17">
        <v>19.495688496618293</v>
      </c>
      <c r="N58" s="17">
        <v>18.036773269983513</v>
      </c>
      <c r="O58" s="17">
        <v>18.351763323557112</v>
      </c>
      <c r="P58" s="17">
        <v>20.532963727041121</v>
      </c>
      <c r="Q58" s="17">
        <v>17.325405557370736</v>
      </c>
      <c r="R58" s="13">
        <v>17.317174523073223</v>
      </c>
      <c r="S58" s="8">
        <v>15.661587893721279</v>
      </c>
      <c r="T58" s="8">
        <v>18.696696843778508</v>
      </c>
    </row>
    <row r="59" spans="1:20" x14ac:dyDescent="0.25">
      <c r="A59" s="8" t="s">
        <v>22</v>
      </c>
      <c r="B59" s="17"/>
      <c r="C59" s="17"/>
      <c r="D59" s="17"/>
      <c r="E59" s="17"/>
      <c r="F59" s="17"/>
      <c r="G59" s="17"/>
      <c r="H59" s="17">
        <v>17.440209652860595</v>
      </c>
      <c r="I59" s="17">
        <v>21.07887062015558</v>
      </c>
      <c r="J59" s="17">
        <v>15.11992658830237</v>
      </c>
      <c r="K59" s="17">
        <v>16.096238018696138</v>
      </c>
      <c r="L59" s="17">
        <v>14.100062442801555</v>
      </c>
      <c r="M59" s="17">
        <v>15.668852110347412</v>
      </c>
      <c r="N59" s="17">
        <v>15.369794005540616</v>
      </c>
      <c r="O59" s="17">
        <v>10.753551599385435</v>
      </c>
      <c r="P59" s="17">
        <v>13.518123495713853</v>
      </c>
      <c r="Q59" s="17">
        <v>9.6715892229943208</v>
      </c>
      <c r="R59" s="13">
        <v>11.484125120667382</v>
      </c>
      <c r="S59" s="8">
        <v>7.3323516374826117</v>
      </c>
      <c r="T59" s="8">
        <v>11.693835996387325</v>
      </c>
    </row>
    <row r="60" spans="1:20" x14ac:dyDescent="0.25">
      <c r="A60" s="8" t="s">
        <v>23</v>
      </c>
      <c r="B60" s="17"/>
      <c r="C60" s="17"/>
      <c r="D60" s="17"/>
      <c r="E60" s="17"/>
      <c r="F60" s="17"/>
      <c r="G60" s="17"/>
      <c r="H60" s="17">
        <v>12.605869054480266</v>
      </c>
      <c r="I60" s="17">
        <v>13.83427986840794</v>
      </c>
      <c r="J60" s="17">
        <v>9.7970212269526833</v>
      </c>
      <c r="K60" s="17">
        <v>14.635835047117721</v>
      </c>
      <c r="L60" s="17">
        <v>9.4579001301847665</v>
      </c>
      <c r="M60" s="17">
        <v>17.239030203673185</v>
      </c>
      <c r="N60" s="17">
        <v>16.207383582757384</v>
      </c>
      <c r="O60" s="17">
        <v>14.932095700723282</v>
      </c>
      <c r="P60" s="17">
        <v>15.285180585750133</v>
      </c>
      <c r="Q60" s="17">
        <v>17.562401541212193</v>
      </c>
      <c r="R60" s="13">
        <v>15.336332955633027</v>
      </c>
      <c r="S60" s="8">
        <v>17.634884434664936</v>
      </c>
      <c r="T60" s="8">
        <v>14.786119355973209</v>
      </c>
    </row>
    <row r="61" spans="1:20" x14ac:dyDescent="0.25">
      <c r="A61" s="8" t="s">
        <v>24</v>
      </c>
      <c r="B61" s="17"/>
      <c r="C61" s="17"/>
      <c r="D61" s="17"/>
      <c r="E61" s="17"/>
      <c r="F61" s="17"/>
      <c r="G61" s="17"/>
      <c r="H61" s="17">
        <v>12.292725951410178</v>
      </c>
      <c r="I61" s="17">
        <v>15.694007166105129</v>
      </c>
      <c r="J61" s="17">
        <v>14.285450266551083</v>
      </c>
      <c r="K61" s="17">
        <v>14.64750711944507</v>
      </c>
      <c r="L61" s="17">
        <v>12.451459718643196</v>
      </c>
      <c r="M61" s="17">
        <v>12.596939779433965</v>
      </c>
      <c r="N61" s="17">
        <v>10.07660316029426</v>
      </c>
      <c r="O61" s="17">
        <v>11.602992969352057</v>
      </c>
      <c r="P61" s="17">
        <v>10.610015163038197</v>
      </c>
      <c r="Q61" s="17">
        <v>11.561479321459483</v>
      </c>
      <c r="R61" s="13">
        <v>13.221342689114346</v>
      </c>
      <c r="S61" s="8">
        <v>10.932141607408406</v>
      </c>
      <c r="T61" s="8">
        <v>11.723616343780124</v>
      </c>
    </row>
    <row r="62" spans="1:20" x14ac:dyDescent="0.25">
      <c r="A62" s="8" t="s">
        <v>25</v>
      </c>
      <c r="B62" s="17"/>
      <c r="C62" s="17"/>
      <c r="D62" s="17"/>
      <c r="E62" s="17"/>
      <c r="F62" s="17"/>
      <c r="G62" s="17"/>
      <c r="H62" s="17">
        <v>23.042135930099683</v>
      </c>
      <c r="I62" s="17">
        <v>25.582861491776541</v>
      </c>
      <c r="J62" s="17">
        <v>23.318809967852037</v>
      </c>
      <c r="K62" s="17">
        <v>19.080756632887223</v>
      </c>
      <c r="L62" s="17">
        <v>19.683769102998326</v>
      </c>
      <c r="M62" s="17">
        <v>16.53056415791167</v>
      </c>
      <c r="N62" s="17">
        <v>14.383588354850255</v>
      </c>
      <c r="O62" s="17">
        <v>14.514542128883727</v>
      </c>
      <c r="P62" s="17">
        <v>15.118472030210048</v>
      </c>
      <c r="Q62" s="17">
        <v>14.662334482744884</v>
      </c>
      <c r="R62" s="13">
        <v>13.466623483481888</v>
      </c>
      <c r="S62" s="8">
        <v>11.722542860954157</v>
      </c>
      <c r="T62" s="8">
        <v>9.7254203913652262</v>
      </c>
    </row>
    <row r="63" spans="1:20" x14ac:dyDescent="0.25">
      <c r="A63" s="8" t="s">
        <v>26</v>
      </c>
      <c r="B63" s="17"/>
      <c r="C63" s="17"/>
      <c r="D63" s="17"/>
      <c r="E63" s="17"/>
      <c r="F63" s="17"/>
      <c r="G63" s="17"/>
      <c r="H63" s="17">
        <v>25.39321137417171</v>
      </c>
      <c r="I63" s="17">
        <v>24.670280014744371</v>
      </c>
      <c r="J63" s="17">
        <v>20.060087609983796</v>
      </c>
      <c r="K63" s="17">
        <v>17.29079642505145</v>
      </c>
      <c r="L63" s="17">
        <v>14.431029594769567</v>
      </c>
      <c r="M63" s="17">
        <v>12.620004771743448</v>
      </c>
      <c r="N63" s="17">
        <v>12.589482515398149</v>
      </c>
      <c r="O63" s="17">
        <v>13.375146710425097</v>
      </c>
      <c r="P63" s="17">
        <v>10.60158397064394</v>
      </c>
      <c r="Q63" s="17">
        <v>13.673128758833851</v>
      </c>
      <c r="R63" s="13">
        <v>10.530226858741145</v>
      </c>
      <c r="S63" s="8">
        <v>11.301580555053976</v>
      </c>
      <c r="T63" s="8">
        <v>9.6511409896607887</v>
      </c>
    </row>
    <row r="64" spans="1:20" x14ac:dyDescent="0.25">
      <c r="A64" s="8" t="s">
        <v>27</v>
      </c>
      <c r="B64" s="17"/>
      <c r="C64" s="17"/>
      <c r="D64" s="17"/>
      <c r="E64" s="17"/>
      <c r="F64" s="17"/>
      <c r="G64" s="17"/>
      <c r="H64" s="17">
        <v>24.236663547028545</v>
      </c>
      <c r="I64" s="17">
        <v>30.83220825446622</v>
      </c>
      <c r="J64" s="17">
        <v>26.225705669304787</v>
      </c>
      <c r="K64" s="17">
        <v>23.724056016774909</v>
      </c>
      <c r="L64" s="17">
        <v>27.897374453134052</v>
      </c>
      <c r="M64" s="17">
        <v>25.051222134571152</v>
      </c>
      <c r="N64" s="17">
        <v>22.377248785707007</v>
      </c>
      <c r="O64" s="17">
        <v>20.836551823040335</v>
      </c>
      <c r="P64" s="17">
        <v>17.626449484540821</v>
      </c>
      <c r="Q64" s="17">
        <v>19.337158224660445</v>
      </c>
      <c r="R64" s="13">
        <v>14.101775744435606</v>
      </c>
      <c r="S64" s="8">
        <v>15.693209849503862</v>
      </c>
      <c r="T64" s="8">
        <v>15.956366108600577</v>
      </c>
    </row>
    <row r="65" spans="1:40" x14ac:dyDescent="0.25">
      <c r="A65" s="8" t="s">
        <v>28</v>
      </c>
      <c r="B65" s="17"/>
      <c r="C65" s="17"/>
      <c r="D65" s="17"/>
      <c r="E65" s="17"/>
      <c r="F65" s="17"/>
      <c r="G65" s="17"/>
      <c r="H65" s="17">
        <v>31.867153545859249</v>
      </c>
      <c r="I65" s="17">
        <v>32.587911209096681</v>
      </c>
      <c r="J65" s="17">
        <v>29.318308548094191</v>
      </c>
      <c r="K65" s="17">
        <v>18.30502423854827</v>
      </c>
      <c r="L65" s="17">
        <v>21.45243618815018</v>
      </c>
      <c r="M65" s="17">
        <v>19.01083898580648</v>
      </c>
      <c r="N65" s="17">
        <v>21.546846165879959</v>
      </c>
      <c r="O65" s="17">
        <v>22.064135163373393</v>
      </c>
      <c r="P65" s="17">
        <v>22.418504228941334</v>
      </c>
      <c r="Q65" s="17">
        <v>23.442410094640291</v>
      </c>
      <c r="R65" s="13">
        <v>24.713350985704203</v>
      </c>
      <c r="S65" s="8">
        <v>19.286017475787922</v>
      </c>
      <c r="T65" s="8">
        <v>21.893008603268726</v>
      </c>
    </row>
    <row r="66" spans="1:40" x14ac:dyDescent="0.25">
      <c r="A66" s="8" t="s">
        <v>29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>
        <v>10.06886591762035</v>
      </c>
      <c r="R66" s="13">
        <v>10.215248359897998</v>
      </c>
      <c r="S66" s="8">
        <v>11.288984810110952</v>
      </c>
      <c r="T66" s="8">
        <v>10.95396500833651</v>
      </c>
    </row>
    <row r="67" spans="1:40" s="13" customFormat="1" x14ac:dyDescent="0.25">
      <c r="A67" s="13" t="s">
        <v>30</v>
      </c>
      <c r="B67" s="17"/>
      <c r="C67" s="17"/>
      <c r="D67" s="17"/>
      <c r="E67" s="17"/>
      <c r="F67" s="17"/>
      <c r="G67" s="17"/>
      <c r="H67" s="17">
        <v>23.300764652843782</v>
      </c>
      <c r="I67" s="17">
        <v>23.591094646621016</v>
      </c>
      <c r="J67" s="17">
        <v>22.82460971358833</v>
      </c>
      <c r="K67" s="17">
        <v>19.630631713469889</v>
      </c>
      <c r="L67" s="17">
        <v>22.514955487466242</v>
      </c>
      <c r="M67" s="17">
        <v>17.1413456727288</v>
      </c>
      <c r="N67" s="17">
        <v>16.865119494610571</v>
      </c>
      <c r="O67" s="17">
        <v>17.072600563393006</v>
      </c>
      <c r="P67" s="17">
        <v>21.012641049848245</v>
      </c>
      <c r="Q67" s="17">
        <v>13.53416886491172</v>
      </c>
      <c r="R67" s="13">
        <v>12.748942922674717</v>
      </c>
      <c r="S67" s="13">
        <v>12.975604150058073</v>
      </c>
      <c r="T67" s="13">
        <v>12.57029045859325</v>
      </c>
    </row>
    <row r="68" spans="1:40" x14ac:dyDescent="0.25">
      <c r="A68" s="8" t="s">
        <v>31</v>
      </c>
      <c r="B68" s="17"/>
      <c r="C68" s="17"/>
      <c r="D68" s="17"/>
      <c r="E68" s="17"/>
      <c r="F68" s="17"/>
      <c r="G68" s="17"/>
      <c r="H68" s="17">
        <v>30.617051342439943</v>
      </c>
      <c r="I68" s="17">
        <v>27.935579808141267</v>
      </c>
      <c r="J68" s="17">
        <v>20.592139247289538</v>
      </c>
      <c r="K68" s="17">
        <v>26.905334082148894</v>
      </c>
      <c r="L68" s="17">
        <v>19.555228019273947</v>
      </c>
      <c r="M68" s="17">
        <v>15.354952083420896</v>
      </c>
      <c r="N68" s="17">
        <v>15.701876215415096</v>
      </c>
      <c r="O68" s="17">
        <v>12.195424461618986</v>
      </c>
      <c r="P68" s="17">
        <v>15.046993335665505</v>
      </c>
      <c r="Q68" s="17">
        <v>14.037174432584294</v>
      </c>
      <c r="R68" s="13">
        <v>16.146829643473936</v>
      </c>
      <c r="S68" s="8">
        <v>16.180626675654924</v>
      </c>
      <c r="T68" s="8">
        <v>13.043795015006022</v>
      </c>
    </row>
    <row r="69" spans="1:40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3"/>
    </row>
    <row r="70" spans="1:40" s="12" customFormat="1" x14ac:dyDescent="0.25">
      <c r="A70" s="2" t="s">
        <v>73</v>
      </c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x14ac:dyDescent="0.25">
      <c r="A71" s="23" t="s">
        <v>43</v>
      </c>
      <c r="B71" s="17"/>
      <c r="C71" s="17"/>
      <c r="D71" s="17"/>
      <c r="E71" s="17"/>
      <c r="F71" s="17"/>
      <c r="G71" s="8"/>
      <c r="H71" s="17">
        <v>20.239259877016288</v>
      </c>
      <c r="I71" s="17">
        <v>20.570981628177766</v>
      </c>
      <c r="J71" s="17">
        <v>18.34780030868566</v>
      </c>
      <c r="K71" s="17">
        <v>17.829703167854671</v>
      </c>
      <c r="L71" s="17">
        <v>16.344914299177873</v>
      </c>
      <c r="M71" s="17">
        <v>15.500023826995644</v>
      </c>
      <c r="N71" s="17">
        <v>15.363815239800896</v>
      </c>
      <c r="O71" s="17">
        <v>15.486015161780882</v>
      </c>
      <c r="P71" s="17">
        <v>16.444277211336242</v>
      </c>
      <c r="Q71" s="17">
        <v>15.506838827630123</v>
      </c>
      <c r="R71" s="13">
        <v>14.763356818760741</v>
      </c>
      <c r="S71" s="8">
        <v>14.312497457371757</v>
      </c>
      <c r="T71" s="8">
        <v>14.395915389351909</v>
      </c>
    </row>
    <row r="72" spans="1:40" x14ac:dyDescent="0.25">
      <c r="A72" s="23" t="s">
        <v>1</v>
      </c>
      <c r="B72" s="17"/>
      <c r="C72" s="17"/>
      <c r="D72" s="17"/>
      <c r="E72" s="17"/>
      <c r="F72" s="17"/>
      <c r="G72" s="8"/>
      <c r="H72" s="17"/>
      <c r="I72" s="17"/>
      <c r="J72" s="17"/>
      <c r="K72" s="17"/>
      <c r="L72" s="17">
        <v>11.156057167643798</v>
      </c>
      <c r="M72" s="17">
        <v>9.7319239914082498</v>
      </c>
      <c r="N72" s="17">
        <v>8.6655269337372456</v>
      </c>
      <c r="O72" s="17">
        <v>10.076568831317585</v>
      </c>
      <c r="P72" s="17">
        <v>10.943199999431139</v>
      </c>
      <c r="Q72" s="17">
        <v>11.796254380802038</v>
      </c>
      <c r="R72" s="13">
        <v>10.16210398607185</v>
      </c>
      <c r="S72" s="8">
        <v>9.5246693102782061</v>
      </c>
      <c r="T72" s="8">
        <v>12.2053151171593</v>
      </c>
    </row>
    <row r="73" spans="1:40" x14ac:dyDescent="0.25">
      <c r="A73" s="23" t="s">
        <v>2</v>
      </c>
      <c r="B73" s="17"/>
      <c r="C73" s="17"/>
      <c r="D73" s="17"/>
      <c r="E73" s="17"/>
      <c r="F73" s="17"/>
      <c r="G73" s="8"/>
      <c r="H73" s="17">
        <v>16.478930108108045</v>
      </c>
      <c r="I73" s="17">
        <v>9.9282741652385518</v>
      </c>
      <c r="J73" s="17">
        <v>7.5995542516767705</v>
      </c>
      <c r="K73" s="17">
        <v>12.324005989828326</v>
      </c>
      <c r="L73" s="17">
        <v>7.1122801738250487</v>
      </c>
      <c r="M73" s="17">
        <v>9.5579923110238258</v>
      </c>
      <c r="N73" s="17">
        <v>10.021897613892865</v>
      </c>
      <c r="O73" s="17">
        <v>13.783713360286733</v>
      </c>
      <c r="P73" s="17">
        <v>16.514206752272582</v>
      </c>
      <c r="Q73" s="17">
        <v>15.574678496035922</v>
      </c>
      <c r="R73" s="13">
        <v>16.56315008012</v>
      </c>
      <c r="S73" s="8">
        <v>16.131299528734715</v>
      </c>
      <c r="T73" s="8">
        <v>18.972493357455292</v>
      </c>
    </row>
    <row r="74" spans="1:40" x14ac:dyDescent="0.25">
      <c r="A74" s="23" t="s">
        <v>3</v>
      </c>
      <c r="B74" s="17"/>
      <c r="C74" s="17"/>
      <c r="D74" s="17"/>
      <c r="E74" s="17"/>
      <c r="F74" s="17"/>
      <c r="G74" s="8"/>
      <c r="H74" s="17">
        <v>17.668782829109759</v>
      </c>
      <c r="I74" s="17">
        <v>16.172598592767631</v>
      </c>
      <c r="J74" s="17">
        <v>16.861169248239211</v>
      </c>
      <c r="K74" s="17">
        <v>12.235885968930502</v>
      </c>
      <c r="L74" s="17">
        <v>12.575728792427771</v>
      </c>
      <c r="M74" s="17">
        <v>10.868334613092006</v>
      </c>
      <c r="N74" s="17">
        <v>12.533776906093738</v>
      </c>
      <c r="O74" s="17">
        <v>11.907702043026008</v>
      </c>
      <c r="P74" s="17">
        <v>12.442946525776385</v>
      </c>
      <c r="Q74" s="17">
        <v>13.101865765557372</v>
      </c>
      <c r="R74" s="13">
        <v>12.630309265449108</v>
      </c>
      <c r="S74" s="8">
        <v>12.200525303526584</v>
      </c>
      <c r="T74" s="8">
        <v>11.891122715962648</v>
      </c>
    </row>
    <row r="75" spans="1:40" x14ac:dyDescent="0.25">
      <c r="A75" s="23" t="s">
        <v>4</v>
      </c>
      <c r="B75" s="17"/>
      <c r="C75" s="17"/>
      <c r="D75" s="17"/>
      <c r="E75" s="17"/>
      <c r="F75" s="17"/>
      <c r="H75" s="17">
        <v>23.332419578080682</v>
      </c>
      <c r="I75" s="17">
        <v>22.454703937153411</v>
      </c>
      <c r="J75" s="17">
        <v>15.265894452329107</v>
      </c>
      <c r="K75" s="17">
        <v>15.258839913523117</v>
      </c>
      <c r="L75" s="17">
        <v>14.040713551775186</v>
      </c>
      <c r="M75" s="17">
        <v>11.787772259117302</v>
      </c>
      <c r="N75" s="17">
        <v>11.665493296116535</v>
      </c>
      <c r="O75" s="17">
        <v>13.607401994548626</v>
      </c>
      <c r="P75" s="17">
        <v>13.359006344951922</v>
      </c>
      <c r="Q75" s="17">
        <v>16.096231075317384</v>
      </c>
      <c r="R75" s="13">
        <v>15.703812414683203</v>
      </c>
      <c r="S75" s="8">
        <v>14.57457070465068</v>
      </c>
      <c r="T75" s="8">
        <v>13.990435404317381</v>
      </c>
    </row>
    <row r="76" spans="1:40" x14ac:dyDescent="0.25">
      <c r="A76" s="23" t="s">
        <v>5</v>
      </c>
      <c r="B76" s="17"/>
      <c r="C76" s="17"/>
      <c r="D76" s="17"/>
      <c r="E76" s="17"/>
      <c r="F76" s="17"/>
      <c r="G76" s="8"/>
      <c r="H76" s="17">
        <v>25.209782828061229</v>
      </c>
      <c r="I76" s="17">
        <v>24.546469636841547</v>
      </c>
      <c r="J76" s="17">
        <v>21.175379101922786</v>
      </c>
      <c r="K76" s="17">
        <v>20.778964661537056</v>
      </c>
      <c r="L76" s="17">
        <v>17.866915253856508</v>
      </c>
      <c r="M76" s="17">
        <v>19.851121173164024</v>
      </c>
      <c r="N76" s="17">
        <v>17.920694990130769</v>
      </c>
      <c r="O76" s="17">
        <v>16.198765137469358</v>
      </c>
      <c r="P76" s="17">
        <v>15.107524527814476</v>
      </c>
      <c r="Q76" s="17">
        <v>18.116444962759893</v>
      </c>
      <c r="R76" s="13">
        <v>14.765103749975379</v>
      </c>
      <c r="S76" s="8">
        <v>15.426823468660274</v>
      </c>
      <c r="T76" s="8">
        <v>15.031265870565681</v>
      </c>
    </row>
    <row r="77" spans="1:40" x14ac:dyDescent="0.25">
      <c r="A77" s="23" t="s">
        <v>6</v>
      </c>
      <c r="B77" s="17"/>
      <c r="C77" s="17"/>
      <c r="D77" s="17"/>
      <c r="E77" s="17"/>
      <c r="F77" s="17"/>
      <c r="G77" s="8"/>
      <c r="H77" s="17">
        <v>14.729687573997566</v>
      </c>
      <c r="I77" s="17">
        <v>15.34680381964646</v>
      </c>
      <c r="J77" s="17">
        <v>13.129015804392459</v>
      </c>
      <c r="K77" s="17">
        <v>13.689928887134975</v>
      </c>
      <c r="L77" s="17">
        <v>12.399223640767367</v>
      </c>
      <c r="M77" s="17">
        <v>11.560683095230155</v>
      </c>
      <c r="N77" s="17">
        <v>10.021115783602005</v>
      </c>
      <c r="O77" s="17">
        <v>15.200692677765549</v>
      </c>
      <c r="P77" s="17">
        <v>13.802482489479599</v>
      </c>
      <c r="Q77" s="17">
        <v>13.809586197668802</v>
      </c>
      <c r="R77" s="13">
        <v>10.807935827722279</v>
      </c>
      <c r="S77" s="8">
        <v>13.006340022386205</v>
      </c>
      <c r="T77" s="8">
        <v>11.744187485216569</v>
      </c>
    </row>
    <row r="78" spans="1:40" x14ac:dyDescent="0.25">
      <c r="A78" s="23" t="s">
        <v>7</v>
      </c>
      <c r="B78" s="17"/>
      <c r="C78" s="17"/>
      <c r="D78" s="17"/>
      <c r="E78" s="17"/>
      <c r="F78" s="17"/>
      <c r="G78" s="8"/>
      <c r="H78" s="17">
        <v>21.223185281798557</v>
      </c>
      <c r="I78" s="17">
        <v>24.888834164892479</v>
      </c>
      <c r="J78" s="17">
        <v>20.341154561746134</v>
      </c>
      <c r="K78" s="17">
        <v>19.911261935405694</v>
      </c>
      <c r="L78" s="17">
        <v>18.32712658431516</v>
      </c>
      <c r="M78" s="17">
        <v>16.779078717840779</v>
      </c>
      <c r="N78" s="17">
        <v>17.816767694649357</v>
      </c>
      <c r="O78" s="17">
        <v>16.86646153246938</v>
      </c>
      <c r="P78" s="17">
        <v>18.935935253470223</v>
      </c>
      <c r="Q78" s="17">
        <v>18.695194949697534</v>
      </c>
      <c r="R78" s="13">
        <v>16.563634464293717</v>
      </c>
      <c r="S78" s="8">
        <v>15.516158783862267</v>
      </c>
      <c r="T78" s="8">
        <v>15.743062043848671</v>
      </c>
    </row>
    <row r="79" spans="1:40" x14ac:dyDescent="0.25">
      <c r="A79" s="23" t="s">
        <v>8</v>
      </c>
      <c r="B79" s="17"/>
      <c r="C79" s="17"/>
      <c r="D79" s="17"/>
      <c r="E79" s="17"/>
      <c r="F79" s="17"/>
      <c r="G79" s="8"/>
      <c r="H79" s="17">
        <v>16.49263788223081</v>
      </c>
      <c r="I79" s="17">
        <v>15.481247074789792</v>
      </c>
      <c r="J79" s="17">
        <v>17.168996797693463</v>
      </c>
      <c r="K79" s="17">
        <v>11.341031409839847</v>
      </c>
      <c r="L79" s="17">
        <v>9.7576588534997803</v>
      </c>
      <c r="M79" s="17">
        <v>7.9788520171890349</v>
      </c>
      <c r="N79" s="17">
        <v>7.8518721906820454</v>
      </c>
      <c r="O79" s="17">
        <v>9.6855707758757887</v>
      </c>
      <c r="P79" s="17">
        <v>10.685852627488332</v>
      </c>
      <c r="Q79" s="17">
        <v>9.6811070344929391</v>
      </c>
      <c r="R79" s="13">
        <v>10.559243291850201</v>
      </c>
      <c r="S79" s="8">
        <v>9.387706388673978</v>
      </c>
      <c r="T79" s="8">
        <v>9.8042559262619378</v>
      </c>
    </row>
    <row r="80" spans="1:40" x14ac:dyDescent="0.25">
      <c r="A80" s="23" t="s">
        <v>9</v>
      </c>
      <c r="B80" s="17"/>
      <c r="C80" s="17"/>
      <c r="D80" s="17"/>
      <c r="E80" s="17"/>
      <c r="F80" s="17"/>
      <c r="G80" s="8"/>
      <c r="H80" s="17">
        <v>16.974998215001087</v>
      </c>
      <c r="I80" s="17">
        <v>14.273432968591058</v>
      </c>
      <c r="J80" s="17">
        <v>13.464840630192295</v>
      </c>
      <c r="K80" s="17">
        <v>12.552535723357874</v>
      </c>
      <c r="L80" s="17">
        <v>14.343771511143775</v>
      </c>
      <c r="M80" s="17">
        <v>12.180995116837224</v>
      </c>
      <c r="N80" s="17">
        <v>10.223538070312465</v>
      </c>
      <c r="O80" s="17">
        <v>9.1586027808247472</v>
      </c>
      <c r="P80" s="17">
        <v>15.31692055571914</v>
      </c>
      <c r="Q80" s="17">
        <v>13.889039032174511</v>
      </c>
      <c r="R80" s="13">
        <v>16.942199903229074</v>
      </c>
      <c r="S80" s="8">
        <v>14.868946010672195</v>
      </c>
      <c r="T80" s="8">
        <v>14.241519235182899</v>
      </c>
    </row>
    <row r="81" spans="1:20" x14ac:dyDescent="0.25">
      <c r="A81" s="23" t="s">
        <v>10</v>
      </c>
      <c r="B81" s="17"/>
      <c r="C81" s="17"/>
      <c r="D81" s="17"/>
      <c r="E81" s="17"/>
      <c r="F81" s="17"/>
      <c r="G81" s="8"/>
      <c r="H81" s="17">
        <v>22.991678314131242</v>
      </c>
      <c r="I81" s="17">
        <v>18.676702047572668</v>
      </c>
      <c r="J81" s="17">
        <v>18.310285972518795</v>
      </c>
      <c r="K81" s="17">
        <v>22.524559360912939</v>
      </c>
      <c r="L81" s="17">
        <v>25.828866747929915</v>
      </c>
      <c r="M81" s="17">
        <v>20.649785243509463</v>
      </c>
      <c r="N81" s="17">
        <v>21.812001076974013</v>
      </c>
      <c r="O81" s="17">
        <v>20.368443981993966</v>
      </c>
      <c r="P81" s="17">
        <v>19.630080480703086</v>
      </c>
      <c r="Q81" s="17">
        <v>17.153951625632828</v>
      </c>
      <c r="R81" s="13">
        <v>17.395800910058618</v>
      </c>
      <c r="S81" s="8">
        <v>19.492046726681068</v>
      </c>
      <c r="T81" s="8">
        <v>16.540970846383331</v>
      </c>
    </row>
    <row r="82" spans="1:20" x14ac:dyDescent="0.25">
      <c r="A82" s="23" t="s">
        <v>11</v>
      </c>
      <c r="B82" s="17"/>
      <c r="C82" s="17"/>
      <c r="D82" s="17"/>
      <c r="E82" s="17"/>
      <c r="F82" s="17"/>
      <c r="G82" s="8"/>
      <c r="H82" s="17">
        <v>19.415417178453382</v>
      </c>
      <c r="I82" s="17">
        <v>25.146420833653238</v>
      </c>
      <c r="J82" s="17">
        <v>22.486057033694212</v>
      </c>
      <c r="K82" s="17">
        <v>21.967975461334603</v>
      </c>
      <c r="L82" s="17">
        <v>21.233278607887513</v>
      </c>
      <c r="M82" s="17">
        <v>24.843050593436647</v>
      </c>
      <c r="N82" s="17">
        <v>22.93418037028237</v>
      </c>
      <c r="O82" s="17">
        <v>24.334390255986591</v>
      </c>
      <c r="P82" s="17">
        <v>23.404649960366697</v>
      </c>
      <c r="Q82" s="17">
        <v>19.534816442050207</v>
      </c>
      <c r="R82" s="13">
        <v>16.442408018503844</v>
      </c>
      <c r="S82" s="8">
        <v>24.421244744868812</v>
      </c>
      <c r="T82" s="8">
        <v>21.080352269137588</v>
      </c>
    </row>
    <row r="83" spans="1:20" x14ac:dyDescent="0.25">
      <c r="A83" s="23" t="s">
        <v>12</v>
      </c>
      <c r="B83" s="17"/>
      <c r="C83" s="17"/>
      <c r="D83" s="17"/>
      <c r="E83" s="17"/>
      <c r="F83" s="17"/>
      <c r="G83" s="8"/>
      <c r="H83" s="17">
        <v>15.675033458296083</v>
      </c>
      <c r="I83" s="17">
        <v>19.583887809852566</v>
      </c>
      <c r="J83" s="17">
        <v>13.971491624826767</v>
      </c>
      <c r="K83" s="17">
        <v>15.751575905437504</v>
      </c>
      <c r="L83" s="17">
        <v>16.474692465673183</v>
      </c>
      <c r="M83" s="17">
        <v>18.138393365967165</v>
      </c>
      <c r="N83" s="17">
        <v>20.008726682575805</v>
      </c>
      <c r="O83" s="17">
        <v>17.189430590056915</v>
      </c>
      <c r="P83" s="17">
        <v>19.364427780978524</v>
      </c>
      <c r="Q83" s="17">
        <v>17.576898150663222</v>
      </c>
      <c r="R83" s="13">
        <v>14.603365938771775</v>
      </c>
      <c r="S83" s="8">
        <v>18.944253399590902</v>
      </c>
      <c r="T83" s="8">
        <v>13.533783510675029</v>
      </c>
    </row>
    <row r="84" spans="1:20" x14ac:dyDescent="0.25">
      <c r="A84" s="23" t="s">
        <v>13</v>
      </c>
      <c r="B84" s="17"/>
      <c r="C84" s="17"/>
      <c r="D84" s="17"/>
      <c r="E84" s="17"/>
      <c r="F84" s="17"/>
      <c r="G84" s="8"/>
      <c r="H84" s="17">
        <v>15.432710076181046</v>
      </c>
      <c r="I84" s="17">
        <v>21.665760068189595</v>
      </c>
      <c r="J84" s="17">
        <v>12.163089119196686</v>
      </c>
      <c r="K84" s="17">
        <v>16.333568757261929</v>
      </c>
      <c r="L84" s="17">
        <v>9.4276637515360502</v>
      </c>
      <c r="M84" s="17">
        <v>13.10379434801129</v>
      </c>
      <c r="N84" s="17">
        <v>8.9677098333187946</v>
      </c>
      <c r="O84" s="17">
        <v>14.565073347646786</v>
      </c>
      <c r="P84" s="17">
        <v>15.676852525246796</v>
      </c>
      <c r="Q84" s="17">
        <v>14.367655147307723</v>
      </c>
      <c r="R84" s="13">
        <v>11.65013728019199</v>
      </c>
      <c r="S84" s="8">
        <v>11.572148959823794</v>
      </c>
      <c r="T84" s="8">
        <v>11.378506897285009</v>
      </c>
    </row>
    <row r="85" spans="1:20" x14ac:dyDescent="0.25">
      <c r="A85" s="23" t="s">
        <v>14</v>
      </c>
      <c r="B85" s="17"/>
      <c r="C85" s="17"/>
      <c r="D85" s="17"/>
      <c r="E85" s="17"/>
      <c r="F85" s="17"/>
      <c r="G85" s="8"/>
      <c r="H85" s="17">
        <v>21.33929267017276</v>
      </c>
      <c r="I85" s="17">
        <v>19.502254350122985</v>
      </c>
      <c r="J85" s="17">
        <v>15.284340473059974</v>
      </c>
      <c r="K85" s="17">
        <v>17.06620695756488</v>
      </c>
      <c r="L85" s="17">
        <v>19.151789088230952</v>
      </c>
      <c r="M85" s="17">
        <v>19.926692539281028</v>
      </c>
      <c r="N85" s="17">
        <v>19.826224506003882</v>
      </c>
      <c r="O85" s="17">
        <v>18.355620721677465</v>
      </c>
      <c r="P85" s="17">
        <v>19.86243775103048</v>
      </c>
      <c r="Q85" s="17">
        <v>23.103074893067678</v>
      </c>
      <c r="R85" s="13">
        <v>21.884567691462106</v>
      </c>
      <c r="S85" s="8">
        <v>20.424048275762914</v>
      </c>
      <c r="T85" s="8">
        <v>20.476904762199375</v>
      </c>
    </row>
    <row r="86" spans="1:20" x14ac:dyDescent="0.25">
      <c r="A86" s="23" t="s">
        <v>15</v>
      </c>
      <c r="B86" s="17"/>
      <c r="C86" s="17"/>
      <c r="D86" s="17"/>
      <c r="E86" s="17"/>
      <c r="F86" s="17"/>
      <c r="G86" s="8"/>
      <c r="H86" s="17">
        <v>26.127565544726664</v>
      </c>
      <c r="I86" s="17">
        <v>26.047324678268243</v>
      </c>
      <c r="J86" s="17">
        <v>28.173212986222904</v>
      </c>
      <c r="K86" s="17">
        <v>26.040312355179807</v>
      </c>
      <c r="L86" s="17">
        <v>25.434274520438457</v>
      </c>
      <c r="M86" s="17">
        <v>23.371777744222271</v>
      </c>
      <c r="N86" s="17">
        <v>20.841953897099103</v>
      </c>
      <c r="O86" s="17">
        <v>19.945425785941346</v>
      </c>
      <c r="P86" s="17">
        <v>20.185680779866832</v>
      </c>
      <c r="Q86" s="17">
        <v>20.415954177630159</v>
      </c>
      <c r="R86" s="13">
        <v>18.087263186158015</v>
      </c>
      <c r="S86" s="8">
        <v>17.923347176841062</v>
      </c>
      <c r="T86" s="8">
        <v>18.568833900623112</v>
      </c>
    </row>
    <row r="87" spans="1:20" x14ac:dyDescent="0.25">
      <c r="A87" s="23" t="s">
        <v>16</v>
      </c>
      <c r="B87" s="17"/>
      <c r="C87" s="17"/>
      <c r="D87" s="17"/>
      <c r="E87" s="17"/>
      <c r="F87" s="17"/>
      <c r="G87" s="8"/>
      <c r="H87" s="17">
        <v>18.726299703188424</v>
      </c>
      <c r="I87" s="17">
        <v>19.480859954440948</v>
      </c>
      <c r="J87" s="17">
        <v>27.429553401365748</v>
      </c>
      <c r="K87" s="17">
        <v>18.104879087540262</v>
      </c>
      <c r="L87" s="17">
        <v>11.969351407851022</v>
      </c>
      <c r="M87" s="17">
        <v>14.759522728799672</v>
      </c>
      <c r="N87" s="17">
        <v>15.81627736188363</v>
      </c>
      <c r="O87" s="17">
        <v>15.737152066819013</v>
      </c>
      <c r="P87" s="17">
        <v>17.682380050245118</v>
      </c>
      <c r="Q87" s="17">
        <v>18.222218853092105</v>
      </c>
      <c r="R87" s="13">
        <v>16.48287454625472</v>
      </c>
      <c r="S87" s="8">
        <v>16.784747053315929</v>
      </c>
      <c r="T87" s="8">
        <v>15.870033681288289</v>
      </c>
    </row>
    <row r="88" spans="1:20" x14ac:dyDescent="0.25">
      <c r="A88" s="23" t="s">
        <v>17</v>
      </c>
      <c r="B88" s="17"/>
      <c r="C88" s="17"/>
      <c r="D88" s="17"/>
      <c r="E88" s="17"/>
      <c r="F88" s="17"/>
      <c r="G88" s="8"/>
      <c r="H88" s="17">
        <v>23.720954725940643</v>
      </c>
      <c r="I88" s="17">
        <v>22.511265874477719</v>
      </c>
      <c r="J88" s="17">
        <v>22.175285490511474</v>
      </c>
      <c r="K88" s="17">
        <v>23.868000395497916</v>
      </c>
      <c r="L88" s="17">
        <v>20.688767748779195</v>
      </c>
      <c r="M88" s="17">
        <v>16.300257188993367</v>
      </c>
      <c r="N88" s="17">
        <v>18.620187923923822</v>
      </c>
      <c r="O88" s="17">
        <v>16.869978844896409</v>
      </c>
      <c r="P88" s="17">
        <v>18.416493898499184</v>
      </c>
      <c r="Q88" s="17">
        <v>18.823929624958087</v>
      </c>
      <c r="R88" s="13">
        <v>16.233232175076925</v>
      </c>
      <c r="S88" s="8">
        <v>16.577252330035538</v>
      </c>
      <c r="T88" s="8">
        <v>15.067702661432218</v>
      </c>
    </row>
    <row r="89" spans="1:20" x14ac:dyDescent="0.25">
      <c r="A89" s="23" t="s">
        <v>18</v>
      </c>
      <c r="B89" s="17"/>
      <c r="C89" s="17"/>
      <c r="D89" s="17"/>
      <c r="E89" s="17"/>
      <c r="F89" s="17"/>
      <c r="G89" s="8"/>
      <c r="H89" s="17">
        <v>27.381680865036305</v>
      </c>
      <c r="I89" s="17">
        <v>26.85463644093263</v>
      </c>
      <c r="J89" s="17">
        <v>28.39355114379698</v>
      </c>
      <c r="K89" s="17">
        <v>27.052164324045176</v>
      </c>
      <c r="L89" s="17">
        <v>30.194826404117975</v>
      </c>
      <c r="M89" s="17">
        <v>25.352648122503442</v>
      </c>
      <c r="N89" s="17">
        <v>22.043336514355051</v>
      </c>
      <c r="O89" s="17">
        <v>19.789229880240786</v>
      </c>
      <c r="P89" s="17">
        <v>22.822046044537682</v>
      </c>
      <c r="Q89" s="17">
        <v>19.928570956580202</v>
      </c>
      <c r="R89" s="13">
        <v>17.486860944904741</v>
      </c>
      <c r="S89" s="8">
        <v>15.412758966873721</v>
      </c>
      <c r="T89" s="8">
        <v>17.007878829296352</v>
      </c>
    </row>
    <row r="90" spans="1:20" x14ac:dyDescent="0.25">
      <c r="A90" s="23" t="s">
        <v>19</v>
      </c>
      <c r="B90" s="17"/>
      <c r="C90" s="17"/>
      <c r="D90" s="17"/>
      <c r="E90" s="17"/>
      <c r="F90" s="17"/>
      <c r="G90" s="8"/>
      <c r="H90" s="17">
        <v>18.337395838444099</v>
      </c>
      <c r="I90" s="17">
        <v>18.6088857030581</v>
      </c>
      <c r="J90" s="17">
        <v>20.114558608402227</v>
      </c>
      <c r="K90" s="17">
        <v>18.436820012501293</v>
      </c>
      <c r="L90" s="17">
        <v>16.556237869763752</v>
      </c>
      <c r="M90" s="17">
        <v>16.327932947197745</v>
      </c>
      <c r="N90" s="17">
        <v>14.244111850691523</v>
      </c>
      <c r="O90" s="17">
        <v>16.429540948320703</v>
      </c>
      <c r="P90" s="17">
        <v>15.738965492442116</v>
      </c>
      <c r="Q90" s="17">
        <v>15.812230767558614</v>
      </c>
      <c r="R90" s="13">
        <v>15.563330998435315</v>
      </c>
      <c r="S90" s="8">
        <v>15.25777634086168</v>
      </c>
      <c r="T90" s="8">
        <v>16.229403968157737</v>
      </c>
    </row>
    <row r="91" spans="1:20" x14ac:dyDescent="0.25">
      <c r="A91" s="23" t="s">
        <v>20</v>
      </c>
      <c r="B91" s="17"/>
      <c r="C91" s="17"/>
      <c r="D91" s="17"/>
      <c r="E91" s="17"/>
      <c r="F91" s="17"/>
      <c r="G91" s="8"/>
      <c r="H91" s="17">
        <v>23.655913978494624</v>
      </c>
      <c r="I91" s="17">
        <v>22.835593706121831</v>
      </c>
      <c r="J91" s="17">
        <v>17.027121857996988</v>
      </c>
      <c r="K91" s="17">
        <v>17.913312028214222</v>
      </c>
      <c r="L91" s="17">
        <v>16.739413906936317</v>
      </c>
      <c r="M91" s="17">
        <v>15.150673338478907</v>
      </c>
      <c r="N91" s="17">
        <v>17.442468688850763</v>
      </c>
      <c r="O91" s="17">
        <v>13.382468781721984</v>
      </c>
      <c r="P91" s="17">
        <v>16.317479165987994</v>
      </c>
      <c r="Q91" s="17">
        <v>15.959147442320916</v>
      </c>
      <c r="R91" s="13">
        <v>13.520656893834694</v>
      </c>
      <c r="S91" s="8">
        <v>9.2631605235101304</v>
      </c>
      <c r="T91" s="8">
        <v>11.76042943699629</v>
      </c>
    </row>
    <row r="92" spans="1:20" x14ac:dyDescent="0.25">
      <c r="A92" s="23" t="s">
        <v>21</v>
      </c>
      <c r="B92" s="17"/>
      <c r="C92" s="17"/>
      <c r="D92" s="17"/>
      <c r="E92" s="17"/>
      <c r="F92" s="17"/>
      <c r="G92" s="8"/>
      <c r="H92" s="17">
        <v>23.026454276005769</v>
      </c>
      <c r="I92" s="17">
        <v>21.284464495626089</v>
      </c>
      <c r="J92" s="17">
        <v>19.382790031591583</v>
      </c>
      <c r="K92" s="17">
        <v>19.366030961008306</v>
      </c>
      <c r="L92" s="17">
        <v>19.739578277820865</v>
      </c>
      <c r="M92" s="17">
        <v>18.452990044174257</v>
      </c>
      <c r="N92" s="17">
        <v>18.156475132386003</v>
      </c>
      <c r="O92" s="17">
        <v>15.805332267964676</v>
      </c>
      <c r="P92" s="17">
        <v>19.587286703988397</v>
      </c>
      <c r="Q92" s="17">
        <v>17.333402893716048</v>
      </c>
      <c r="R92" s="13">
        <v>16.95014642622009</v>
      </c>
      <c r="S92" s="8">
        <v>15.065555247804074</v>
      </c>
      <c r="T92" s="8">
        <v>16.671279095693535</v>
      </c>
    </row>
    <row r="93" spans="1:20" x14ac:dyDescent="0.25">
      <c r="A93" s="23" t="s">
        <v>22</v>
      </c>
      <c r="B93" s="17"/>
      <c r="C93" s="17"/>
      <c r="D93" s="17"/>
      <c r="E93" s="17"/>
      <c r="F93" s="17"/>
      <c r="G93" s="8"/>
      <c r="H93" s="17">
        <v>15.995327227152613</v>
      </c>
      <c r="I93" s="17">
        <v>17.069282537346524</v>
      </c>
      <c r="J93" s="17">
        <v>13.418559757596956</v>
      </c>
      <c r="K93" s="17">
        <v>16.335948795821121</v>
      </c>
      <c r="L93" s="17">
        <v>12.595545693773458</v>
      </c>
      <c r="M93" s="17">
        <v>13.30614448897053</v>
      </c>
      <c r="N93" s="17">
        <v>13.692071677124201</v>
      </c>
      <c r="O93" s="17">
        <v>9.6781066892665439</v>
      </c>
      <c r="P93" s="17">
        <v>11.903606889420661</v>
      </c>
      <c r="Q93" s="17">
        <v>9.0167723167544072</v>
      </c>
      <c r="R93" s="13">
        <v>10.290309999170439</v>
      </c>
      <c r="S93" s="8">
        <v>7.826851293804947</v>
      </c>
      <c r="T93" s="8">
        <v>10.784315728904021</v>
      </c>
    </row>
    <row r="94" spans="1:20" x14ac:dyDescent="0.25">
      <c r="A94" s="23" t="s">
        <v>23</v>
      </c>
      <c r="B94" s="17"/>
      <c r="C94" s="17"/>
      <c r="D94" s="17"/>
      <c r="E94" s="17"/>
      <c r="F94" s="17"/>
      <c r="G94" s="8"/>
      <c r="H94" s="17">
        <v>10.179496463080071</v>
      </c>
      <c r="I94" s="17">
        <v>12.250278390677604</v>
      </c>
      <c r="J94" s="17">
        <v>9.8606891287904368</v>
      </c>
      <c r="K94" s="17">
        <v>12.266508995314672</v>
      </c>
      <c r="L94" s="17">
        <v>9.2812314307674004</v>
      </c>
      <c r="M94" s="17">
        <v>18.623237384037076</v>
      </c>
      <c r="N94" s="17">
        <v>17.173057107866338</v>
      </c>
      <c r="O94" s="17">
        <v>14.790317413349976</v>
      </c>
      <c r="P94" s="17">
        <v>14.318926071627997</v>
      </c>
      <c r="Q94" s="17">
        <v>16.197692227955809</v>
      </c>
      <c r="R94" s="13">
        <v>14.459608054189244</v>
      </c>
      <c r="S94" s="8">
        <v>16.392543286092526</v>
      </c>
      <c r="T94" s="8">
        <v>14.145985002568006</v>
      </c>
    </row>
    <row r="95" spans="1:20" x14ac:dyDescent="0.25">
      <c r="A95" s="23" t="s">
        <v>24</v>
      </c>
      <c r="B95" s="17"/>
      <c r="C95" s="17"/>
      <c r="D95" s="17"/>
      <c r="E95" s="17"/>
      <c r="F95" s="17"/>
      <c r="G95" s="8"/>
      <c r="H95" s="17">
        <v>11.65993349501761</v>
      </c>
      <c r="I95" s="17">
        <v>14.007740167872935</v>
      </c>
      <c r="J95" s="17">
        <v>12.942357051859695</v>
      </c>
      <c r="K95" s="17">
        <v>14.249811757680979</v>
      </c>
      <c r="L95" s="17">
        <v>12.322359370677752</v>
      </c>
      <c r="M95" s="17">
        <v>11.847397415143242</v>
      </c>
      <c r="N95" s="17">
        <v>9.9028973370799456</v>
      </c>
      <c r="O95" s="17">
        <v>10.359722254150535</v>
      </c>
      <c r="P95" s="17">
        <v>9.8854074824638385</v>
      </c>
      <c r="Q95" s="17">
        <v>10.59032283137037</v>
      </c>
      <c r="R95" s="13">
        <v>11.73443466831759</v>
      </c>
      <c r="S95" s="8">
        <v>9.5456915880078839</v>
      </c>
      <c r="T95" s="8">
        <v>10.857640239618396</v>
      </c>
    </row>
    <row r="96" spans="1:20" x14ac:dyDescent="0.25">
      <c r="A96" s="23" t="s">
        <v>25</v>
      </c>
      <c r="B96" s="17"/>
      <c r="C96" s="17"/>
      <c r="D96" s="17"/>
      <c r="E96" s="17"/>
      <c r="F96" s="17"/>
      <c r="G96" s="8"/>
      <c r="H96" s="17">
        <v>21.615987164605219</v>
      </c>
      <c r="I96" s="17">
        <v>22.804619564561776</v>
      </c>
      <c r="J96" s="17">
        <v>20.055314705601528</v>
      </c>
      <c r="K96" s="17">
        <v>17.743907442302657</v>
      </c>
      <c r="L96" s="17">
        <v>18.184888462184617</v>
      </c>
      <c r="M96" s="17">
        <v>14.289839342996206</v>
      </c>
      <c r="N96" s="17">
        <v>13.120962409094188</v>
      </c>
      <c r="O96" s="17">
        <v>13.439651970600593</v>
      </c>
      <c r="P96" s="17">
        <v>13.953045262737765</v>
      </c>
      <c r="Q96" s="17">
        <v>12.959162022440038</v>
      </c>
      <c r="R96" s="13">
        <v>12.217858406729235</v>
      </c>
      <c r="S96" s="8">
        <v>10.468572854220405</v>
      </c>
      <c r="T96" s="8">
        <v>9.2546534862450098</v>
      </c>
    </row>
    <row r="97" spans="1:20" x14ac:dyDescent="0.25">
      <c r="A97" s="23" t="s">
        <v>26</v>
      </c>
      <c r="B97" s="17"/>
      <c r="C97" s="17"/>
      <c r="D97" s="17"/>
      <c r="E97" s="17"/>
      <c r="F97" s="17"/>
      <c r="G97" s="8"/>
      <c r="H97" s="17">
        <v>22.534632701769677</v>
      </c>
      <c r="I97" s="17">
        <v>22.581685246411315</v>
      </c>
      <c r="J97" s="17">
        <v>18.802089305117708</v>
      </c>
      <c r="K97" s="17">
        <v>17.030967572132603</v>
      </c>
      <c r="L97" s="17">
        <v>14.688754102756565</v>
      </c>
      <c r="M97" s="17">
        <v>11.661669311933171</v>
      </c>
      <c r="N97" s="17">
        <v>11.187588881387217</v>
      </c>
      <c r="O97" s="17">
        <v>12.028092959802944</v>
      </c>
      <c r="P97" s="17">
        <v>10.051215459096058</v>
      </c>
      <c r="Q97" s="17">
        <v>12.540587006023527</v>
      </c>
      <c r="R97" s="13">
        <v>10.715426514395109</v>
      </c>
      <c r="S97" s="8">
        <v>10.83236730035164</v>
      </c>
      <c r="T97" s="8">
        <v>9.7666726352339577</v>
      </c>
    </row>
    <row r="98" spans="1:20" x14ac:dyDescent="0.25">
      <c r="A98" s="23" t="s">
        <v>27</v>
      </c>
      <c r="B98" s="17"/>
      <c r="C98" s="17"/>
      <c r="D98" s="17"/>
      <c r="E98" s="17"/>
      <c r="F98" s="17"/>
      <c r="G98" s="8"/>
      <c r="H98" s="17">
        <v>22.045750859310182</v>
      </c>
      <c r="I98" s="17">
        <v>26.218750068211509</v>
      </c>
      <c r="J98" s="17">
        <v>22.795984251225065</v>
      </c>
      <c r="K98" s="17">
        <v>19.685276186624151</v>
      </c>
      <c r="L98" s="17">
        <v>24.642042515456829</v>
      </c>
      <c r="M98" s="17">
        <v>20.033908543644227</v>
      </c>
      <c r="N98" s="17">
        <v>19.935553556840226</v>
      </c>
      <c r="O98" s="17">
        <v>20.623508473369036</v>
      </c>
      <c r="P98" s="17">
        <v>16.470666444458342</v>
      </c>
      <c r="Q98" s="17">
        <v>17.109611889913101</v>
      </c>
      <c r="R98" s="13">
        <v>13.591752728128775</v>
      </c>
      <c r="S98" s="8">
        <v>13.187275623649379</v>
      </c>
      <c r="T98" s="8">
        <v>14.255927916346522</v>
      </c>
    </row>
    <row r="99" spans="1:20" x14ac:dyDescent="0.25">
      <c r="A99" s="23" t="s">
        <v>28</v>
      </c>
      <c r="B99" s="17"/>
      <c r="C99" s="17"/>
      <c r="D99" s="17"/>
      <c r="E99" s="17"/>
      <c r="F99" s="17"/>
      <c r="G99" s="8"/>
      <c r="H99" s="17">
        <v>25.887980730486387</v>
      </c>
      <c r="I99" s="17">
        <v>26.144308084967488</v>
      </c>
      <c r="J99" s="17">
        <v>23.638401115014581</v>
      </c>
      <c r="K99" s="17">
        <v>14.773700045426299</v>
      </c>
      <c r="L99" s="17">
        <v>17.745841509087054</v>
      </c>
      <c r="M99" s="17">
        <v>17.457885427966954</v>
      </c>
      <c r="N99" s="17">
        <v>21.064444662173635</v>
      </c>
      <c r="O99" s="17">
        <v>20.345244528773751</v>
      </c>
      <c r="P99" s="17">
        <v>20.628000763327755</v>
      </c>
      <c r="Q99" s="17">
        <v>21.506248223994984</v>
      </c>
      <c r="R99" s="13">
        <v>23.050102079413911</v>
      </c>
      <c r="S99" s="8">
        <v>18.19095935093015</v>
      </c>
      <c r="T99" s="8">
        <v>21.004841320945907</v>
      </c>
    </row>
    <row r="100" spans="1:20" x14ac:dyDescent="0.25">
      <c r="A100" s="23" t="s">
        <v>29</v>
      </c>
      <c r="B100" s="17"/>
      <c r="C100" s="17"/>
      <c r="D100" s="17"/>
      <c r="E100" s="17"/>
      <c r="F100" s="17"/>
      <c r="G100" s="8"/>
      <c r="H100" s="17"/>
      <c r="I100" s="17"/>
      <c r="J100" s="17"/>
      <c r="K100" s="17"/>
      <c r="L100" s="17"/>
      <c r="M100" s="17"/>
      <c r="N100" s="17"/>
      <c r="O100" s="17"/>
      <c r="P100" s="17"/>
      <c r="Q100" s="17">
        <v>9.5673579123117065</v>
      </c>
      <c r="R100" s="13">
        <v>10.232863356842497</v>
      </c>
      <c r="S100" s="8">
        <v>10.454760100436854</v>
      </c>
      <c r="T100" s="8">
        <v>10.258439075446104</v>
      </c>
    </row>
    <row r="101" spans="1:20" s="13" customFormat="1" x14ac:dyDescent="0.25">
      <c r="A101" s="24" t="s">
        <v>30</v>
      </c>
      <c r="B101" s="17"/>
      <c r="C101" s="17"/>
      <c r="D101" s="17"/>
      <c r="E101" s="17"/>
      <c r="F101" s="17"/>
      <c r="H101" s="17">
        <v>20.652702584557598</v>
      </c>
      <c r="I101" s="17">
        <v>21.543679254554593</v>
      </c>
      <c r="J101" s="17">
        <v>22.325359095506748</v>
      </c>
      <c r="K101" s="17">
        <v>20.858096383896989</v>
      </c>
      <c r="L101" s="17">
        <v>19.168313300319429</v>
      </c>
      <c r="M101" s="17">
        <v>16.919909832134266</v>
      </c>
      <c r="N101" s="17">
        <v>16.041859835860816</v>
      </c>
      <c r="O101" s="17">
        <v>15.57126916878768</v>
      </c>
      <c r="P101" s="17">
        <v>19.364797790466937</v>
      </c>
      <c r="Q101" s="17">
        <v>13.459826740340484</v>
      </c>
      <c r="R101" s="13">
        <v>11.260190884732424</v>
      </c>
      <c r="S101" s="13">
        <v>12.284470027515178</v>
      </c>
      <c r="T101" s="13">
        <v>11.517211943935765</v>
      </c>
    </row>
    <row r="102" spans="1:20" x14ac:dyDescent="0.25">
      <c r="A102" s="23" t="s">
        <v>31</v>
      </c>
      <c r="B102" s="17"/>
      <c r="C102" s="17"/>
      <c r="D102" s="17"/>
      <c r="E102" s="17"/>
      <c r="F102" s="17"/>
      <c r="G102" s="8"/>
      <c r="H102" s="17">
        <v>29.522996218128583</v>
      </c>
      <c r="I102" s="17">
        <v>26.434615753373524</v>
      </c>
      <c r="J102" s="17">
        <v>17.68180678575116</v>
      </c>
      <c r="K102" s="17">
        <v>23.367961073863118</v>
      </c>
      <c r="L102" s="17">
        <v>16.959459475368003</v>
      </c>
      <c r="M102" s="17">
        <v>13.312259390541946</v>
      </c>
      <c r="N102" s="17">
        <v>13.667878644484881</v>
      </c>
      <c r="O102" s="17">
        <v>11.000689062541849</v>
      </c>
      <c r="P102" s="17">
        <v>14.232139365985992</v>
      </c>
      <c r="Q102" s="17">
        <v>13.417219517469753</v>
      </c>
      <c r="R102" s="13">
        <v>15.385194921215769</v>
      </c>
      <c r="S102" s="8">
        <v>13.727721500531963</v>
      </c>
      <c r="T102" s="8">
        <v>12.497244991755885</v>
      </c>
    </row>
    <row r="103" spans="1:20" x14ac:dyDescent="0.25">
      <c r="B103" s="17"/>
      <c r="C103" s="17"/>
      <c r="D103" s="17"/>
      <c r="E103" s="17"/>
      <c r="F103" s="17"/>
      <c r="G103" s="8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A3" sqref="A3:A34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165.22853916531216</v>
      </c>
      <c r="I3" s="18">
        <v>169.7000600824382</v>
      </c>
      <c r="J3" s="18">
        <v>162.35554225040866</v>
      </c>
      <c r="K3" s="18">
        <v>157.25959798921505</v>
      </c>
      <c r="L3" s="18">
        <v>161.79689326750432</v>
      </c>
      <c r="M3" s="18">
        <v>135.42957984544981</v>
      </c>
      <c r="N3" s="18">
        <v>128.77259279603481</v>
      </c>
      <c r="O3" s="18">
        <v>169.602328868988</v>
      </c>
      <c r="P3" s="18">
        <v>165.53567226527215</v>
      </c>
      <c r="Q3" s="18">
        <v>158.85470612689195</v>
      </c>
      <c r="R3" s="4">
        <v>165.53723010013036</v>
      </c>
      <c r="S3" s="4">
        <v>167.01754675463405</v>
      </c>
      <c r="T3" s="4">
        <v>165.72929405972292</v>
      </c>
    </row>
    <row r="4" spans="1:21" x14ac:dyDescent="0.25">
      <c r="A4" t="s">
        <v>1</v>
      </c>
      <c r="L4" s="4">
        <v>107.58782124774808</v>
      </c>
      <c r="M4" s="4">
        <v>137.51513280098615</v>
      </c>
      <c r="N4" s="4">
        <v>130.33799238637957</v>
      </c>
      <c r="O4" s="4">
        <v>121.16835100273885</v>
      </c>
      <c r="P4" s="4">
        <v>122.10560372944515</v>
      </c>
      <c r="Q4" s="4">
        <v>125.35592943568977</v>
      </c>
      <c r="R4" s="4">
        <v>133.76615407464519</v>
      </c>
      <c r="S4" s="4">
        <v>132.40909342143559</v>
      </c>
      <c r="T4" s="4">
        <v>130.08171275844083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120.56572324281099</v>
      </c>
      <c r="I5" s="18">
        <v>939530105769.27942</v>
      </c>
      <c r="J5" s="18">
        <v>128.92410741487433</v>
      </c>
      <c r="K5" s="18">
        <v>174.44270353520557</v>
      </c>
      <c r="L5" s="18">
        <v>132.60686794747443</v>
      </c>
      <c r="M5" s="18">
        <v>162.12843929122377</v>
      </c>
      <c r="N5" s="18">
        <v>189.26764437772297</v>
      </c>
      <c r="O5" s="18">
        <v>207.90027020260644</v>
      </c>
      <c r="P5" s="18">
        <v>192.64733268548042</v>
      </c>
      <c r="Q5" s="18">
        <v>218.45552682802784</v>
      </c>
      <c r="R5" s="4">
        <v>215.70856683648145</v>
      </c>
      <c r="S5" s="4">
        <v>206.78973997639116</v>
      </c>
      <c r="T5" s="4">
        <v>220.11336225650999</v>
      </c>
    </row>
    <row r="6" spans="1:21" x14ac:dyDescent="0.25">
      <c r="A6" s="21" t="s">
        <v>3</v>
      </c>
      <c r="H6" s="18">
        <v>220.70417748497766</v>
      </c>
      <c r="I6" s="18">
        <v>217.09039821806738</v>
      </c>
      <c r="J6" s="18">
        <v>194.44904974023677</v>
      </c>
      <c r="K6" s="18">
        <v>167.71582094539696</v>
      </c>
      <c r="L6" s="18">
        <v>187.67496344611808</v>
      </c>
      <c r="M6" s="18">
        <v>197.82216430925197</v>
      </c>
      <c r="N6" s="18">
        <v>179.1669118604365</v>
      </c>
      <c r="O6" s="18">
        <v>223.01979431365083</v>
      </c>
      <c r="P6" s="18">
        <v>222.39135107757667</v>
      </c>
      <c r="Q6" s="18">
        <v>247.5896504112491</v>
      </c>
      <c r="R6" s="4">
        <v>247.41274106783217</v>
      </c>
      <c r="S6" s="4">
        <v>235.60973912051878</v>
      </c>
      <c r="T6" s="4">
        <v>234.28684710979499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155.44173303041399</v>
      </c>
      <c r="I7" s="18">
        <v>150.65445408764043</v>
      </c>
      <c r="J7" s="18">
        <v>124.77270577285066</v>
      </c>
      <c r="K7" s="18">
        <v>123.96638813020657</v>
      </c>
      <c r="L7" s="18">
        <v>155.19626044255821</v>
      </c>
      <c r="M7" s="18">
        <v>165.38335884360063</v>
      </c>
      <c r="N7" s="18">
        <v>173.53645023596692</v>
      </c>
      <c r="O7" s="18">
        <v>176.15297254819777</v>
      </c>
      <c r="P7" s="18">
        <v>170.71069662419876</v>
      </c>
      <c r="Q7" s="18">
        <v>167.41325395482428</v>
      </c>
      <c r="R7" s="4">
        <v>167.94384341705953</v>
      </c>
      <c r="S7" s="4">
        <v>174.61506747701745</v>
      </c>
      <c r="T7" s="4">
        <v>181.07112466014254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144.42677634174626</v>
      </c>
      <c r="I8" s="18">
        <v>151.80972472619709</v>
      </c>
      <c r="J8" s="18">
        <v>162.19313022323294</v>
      </c>
      <c r="K8" s="18">
        <v>145.81983779600941</v>
      </c>
      <c r="L8" s="18">
        <v>150.51483860570735</v>
      </c>
      <c r="M8" s="18">
        <v>151.52248867121315</v>
      </c>
      <c r="N8" s="18">
        <v>135.47097832211307</v>
      </c>
      <c r="O8" s="18">
        <v>140.42813742727037</v>
      </c>
      <c r="P8" s="18">
        <v>143.76208461374767</v>
      </c>
      <c r="Q8" s="18">
        <v>147.48589813413741</v>
      </c>
      <c r="R8" s="4">
        <v>147.1851473871026</v>
      </c>
      <c r="S8" s="4">
        <v>136.71489140040057</v>
      </c>
      <c r="T8" s="4">
        <v>147.71481031089732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124.33550881374542</v>
      </c>
      <c r="I9" s="18">
        <v>135.50231026966003</v>
      </c>
      <c r="J9" s="18">
        <v>122.86456018497231</v>
      </c>
      <c r="K9" s="18">
        <v>123.90408666165048</v>
      </c>
      <c r="L9" s="18">
        <v>130.83822198720631</v>
      </c>
      <c r="M9" s="18">
        <v>125.74798045534433</v>
      </c>
      <c r="N9" s="18">
        <v>142.2156020006685</v>
      </c>
      <c r="O9" s="18">
        <v>192.74273489143727</v>
      </c>
      <c r="P9" s="18">
        <v>167.04828064774273</v>
      </c>
      <c r="Q9" s="18">
        <v>151.44900328929637</v>
      </c>
      <c r="R9" s="4">
        <v>124.6380137429782</v>
      </c>
      <c r="S9" s="4">
        <v>161.13422490558204</v>
      </c>
      <c r="T9" s="4">
        <v>163.39465633314231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177.38494680268499</v>
      </c>
      <c r="I10" s="18">
        <v>173.02299231631559</v>
      </c>
      <c r="J10" s="18">
        <v>181.86546827367334</v>
      </c>
      <c r="K10" s="18">
        <v>187.08685512705776</v>
      </c>
      <c r="L10" s="18">
        <v>188.58364567600594</v>
      </c>
      <c r="M10" s="18">
        <v>185.09658912318807</v>
      </c>
      <c r="N10" s="18">
        <v>173.98582040534788</v>
      </c>
      <c r="O10" s="18">
        <v>195.13434922813371</v>
      </c>
      <c r="P10" s="18">
        <v>187.36588784348675</v>
      </c>
      <c r="Q10" s="18">
        <v>178.98924564898732</v>
      </c>
      <c r="R10" s="4">
        <v>172.17079479158889</v>
      </c>
      <c r="S10" s="4">
        <v>180.19850634110813</v>
      </c>
      <c r="T10" s="4">
        <v>176.31507518650372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247.96978272858243</v>
      </c>
      <c r="I11" s="18">
        <v>237.37009313083666</v>
      </c>
      <c r="J11" s="18">
        <v>246.31991741431028</v>
      </c>
      <c r="K11" s="18">
        <v>243.05976416921507</v>
      </c>
      <c r="L11" s="18">
        <v>220.18571847300797</v>
      </c>
      <c r="M11" s="18">
        <v>190.67896369439947</v>
      </c>
      <c r="N11" s="18">
        <v>225.44781779342523</v>
      </c>
      <c r="O11" s="18">
        <v>229.60960149770739</v>
      </c>
      <c r="P11" s="18">
        <v>229.62423329795163</v>
      </c>
      <c r="Q11" s="18">
        <v>224.61868636373268</v>
      </c>
      <c r="R11" s="4">
        <v>292.08160775863377</v>
      </c>
      <c r="S11" s="4">
        <v>285.24846783921635</v>
      </c>
      <c r="T11" s="4">
        <v>289.79138085407561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145.03182950456684</v>
      </c>
      <c r="I12" s="18">
        <v>145.33051047229822</v>
      </c>
      <c r="J12" s="18">
        <v>160.91998742695614</v>
      </c>
      <c r="K12" s="18">
        <v>155.47037712215248</v>
      </c>
      <c r="L12" s="18">
        <v>144.41760583102425</v>
      </c>
      <c r="M12" s="18">
        <v>137.93228002140665</v>
      </c>
      <c r="N12" s="18">
        <v>130.25926647037102</v>
      </c>
      <c r="O12" s="18">
        <v>144.81243949969968</v>
      </c>
      <c r="P12" s="18">
        <v>172.43391664481885</v>
      </c>
      <c r="Q12" s="18">
        <v>215.76224051686449</v>
      </c>
      <c r="R12" s="4">
        <v>211.75290397515514</v>
      </c>
      <c r="S12" s="4">
        <v>188.55596680456833</v>
      </c>
      <c r="T12" s="4">
        <v>196.40095012494973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248.57342012924872</v>
      </c>
      <c r="I13" s="18">
        <v>212.53791577771699</v>
      </c>
      <c r="J13" s="18">
        <v>217.56766074206911</v>
      </c>
      <c r="K13" s="18">
        <v>178.33664961662731</v>
      </c>
      <c r="L13" s="18">
        <v>226.2080764817517</v>
      </c>
      <c r="M13" s="18">
        <v>216.33114004593006</v>
      </c>
      <c r="N13" s="18">
        <v>209.61138732455967</v>
      </c>
      <c r="O13" s="18">
        <v>207.32439031177205</v>
      </c>
      <c r="P13" s="18">
        <v>209.0992909564601</v>
      </c>
      <c r="Q13" s="18">
        <v>203.31393764296433</v>
      </c>
      <c r="R13" s="4">
        <v>233.66526319545693</v>
      </c>
      <c r="S13" s="4">
        <v>239.94918965772558</v>
      </c>
      <c r="T13" s="4">
        <v>253.67530186094808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91.086225345552833</v>
      </c>
      <c r="I14" s="18">
        <v>92.458803351918988</v>
      </c>
      <c r="J14" s="18">
        <v>127.8850142147023</v>
      </c>
      <c r="K14" s="18">
        <v>113.94182899960826</v>
      </c>
      <c r="L14" s="18">
        <v>113.35872942716087</v>
      </c>
      <c r="M14" s="18">
        <v>118.84283472093327</v>
      </c>
      <c r="N14" s="18">
        <v>145.58572145892165</v>
      </c>
      <c r="O14" s="18">
        <v>140.02722622330296</v>
      </c>
      <c r="P14" s="18">
        <v>122.39390335648721</v>
      </c>
      <c r="Q14" s="18">
        <v>118.89449679685423</v>
      </c>
      <c r="R14" s="4">
        <v>119.54699668384569</v>
      </c>
      <c r="S14" s="4">
        <v>123.44262296219296</v>
      </c>
      <c r="T14" s="4">
        <v>117.46579573599111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131.35195212951078</v>
      </c>
      <c r="I15" s="18">
        <v>122.65869028696106</v>
      </c>
      <c r="J15" s="18">
        <v>147.07576506530324</v>
      </c>
      <c r="K15" s="18">
        <v>143.23733266586356</v>
      </c>
      <c r="L15" s="18">
        <v>159.7598764159541</v>
      </c>
      <c r="M15" s="18">
        <v>177.95963138259842</v>
      </c>
      <c r="N15" s="18">
        <v>158.00592127923676</v>
      </c>
      <c r="O15" s="18">
        <v>99.089981118039262</v>
      </c>
      <c r="P15" s="18">
        <v>144.77095088933498</v>
      </c>
      <c r="Q15" s="18">
        <v>113.26005010759037</v>
      </c>
      <c r="R15" s="4">
        <v>129.56324429777086</v>
      </c>
      <c r="S15" s="4">
        <v>134.95856633274414</v>
      </c>
      <c r="T15" s="4">
        <v>146.64751222774473</v>
      </c>
    </row>
    <row r="16" spans="1:21" x14ac:dyDescent="0.25">
      <c r="A16" s="21" t="s">
        <v>13</v>
      </c>
      <c r="H16" s="4">
        <v>163.81448987052676</v>
      </c>
      <c r="I16" s="4">
        <v>179.18042635228539</v>
      </c>
      <c r="J16" s="4">
        <v>171.73479944929255</v>
      </c>
      <c r="K16" s="4">
        <v>152.14449492369707</v>
      </c>
      <c r="L16" s="4">
        <v>168.09281169383681</v>
      </c>
      <c r="M16" s="4">
        <v>168.35329199642831</v>
      </c>
      <c r="N16" s="4">
        <v>126.0707632482451</v>
      </c>
      <c r="O16" s="4">
        <v>176.86321396678656</v>
      </c>
      <c r="P16" s="4">
        <v>167.07595640506236</v>
      </c>
      <c r="Q16" s="4">
        <v>163.81650261997959</v>
      </c>
      <c r="R16" s="4">
        <v>174.19343099963299</v>
      </c>
      <c r="S16" s="4">
        <v>175.40794916843157</v>
      </c>
      <c r="T16" s="4">
        <v>171.05607122485353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134.07303245322075</v>
      </c>
      <c r="I17" s="18">
        <v>118.13531519726422</v>
      </c>
      <c r="J17" s="18">
        <v>108.49514115781705</v>
      </c>
      <c r="K17" s="18">
        <v>119.24774777848587</v>
      </c>
      <c r="L17" s="18">
        <v>135.01873034431398</v>
      </c>
      <c r="M17" s="18">
        <v>118.12718013505224</v>
      </c>
      <c r="N17" s="18">
        <v>106.56060956021592</v>
      </c>
      <c r="O17" s="18">
        <v>116.20968143596728</v>
      </c>
      <c r="P17" s="18">
        <v>118.21148772789029</v>
      </c>
      <c r="Q17" s="18">
        <v>135.25864124708036</v>
      </c>
      <c r="R17" s="4">
        <v>133.95050283355155</v>
      </c>
      <c r="S17" s="4">
        <v>140.21266224578019</v>
      </c>
      <c r="T17" s="4">
        <v>137.64397224750294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168.53567012992647</v>
      </c>
      <c r="I18" s="18">
        <v>195.20544782218332</v>
      </c>
      <c r="J18" s="18">
        <v>194.2684648421959</v>
      </c>
      <c r="K18" s="18">
        <v>184.99283949655737</v>
      </c>
      <c r="L18" s="18">
        <v>191.58839759890438</v>
      </c>
      <c r="M18" s="18">
        <v>193.16084888970357</v>
      </c>
      <c r="N18" s="18">
        <v>181.46828763949364</v>
      </c>
      <c r="O18" s="18">
        <v>199.73899876218826</v>
      </c>
      <c r="P18" s="18">
        <v>182.87095910023282</v>
      </c>
      <c r="Q18" s="18">
        <v>177.85551517083402</v>
      </c>
      <c r="R18" s="4">
        <v>205.40403672315171</v>
      </c>
      <c r="S18" s="4">
        <v>208.74108394658128</v>
      </c>
      <c r="T18" s="4">
        <v>215.98236670697202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84.938748910806993</v>
      </c>
      <c r="I19" s="18">
        <v>120.11596181414104</v>
      </c>
      <c r="J19" s="18">
        <v>162.42551409879931</v>
      </c>
      <c r="K19" s="18">
        <v>122.16040132829913</v>
      </c>
      <c r="L19" s="18">
        <v>115.21475799651563</v>
      </c>
      <c r="M19" s="18">
        <v>164.4140269848717</v>
      </c>
      <c r="N19" s="18">
        <v>150.77946970382689</v>
      </c>
      <c r="O19" s="18">
        <v>180.66985240965553</v>
      </c>
      <c r="P19" s="18">
        <v>163.78206070314667</v>
      </c>
      <c r="Q19" s="18">
        <v>167.197361491447</v>
      </c>
      <c r="R19" s="4">
        <v>176.3132031518245</v>
      </c>
      <c r="S19" s="4">
        <v>189.56621503657104</v>
      </c>
      <c r="T19" s="4">
        <v>201.31752386983536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155.11862731151183</v>
      </c>
      <c r="I20" s="18">
        <v>149.52661921690725</v>
      </c>
      <c r="J20" s="18">
        <v>148.23807327627867</v>
      </c>
      <c r="K20" s="18">
        <v>161.01854976388563</v>
      </c>
      <c r="L20" s="18">
        <v>157.20692262718001</v>
      </c>
      <c r="M20" s="18">
        <v>168.82812153743544</v>
      </c>
      <c r="N20" s="18">
        <v>161.41150078480521</v>
      </c>
      <c r="O20" s="18">
        <v>160.71475568417901</v>
      </c>
      <c r="P20" s="18">
        <v>156.74237602225929</v>
      </c>
      <c r="Q20" s="18">
        <v>159.34069409447426</v>
      </c>
      <c r="R20" s="4">
        <v>158.94877798325714</v>
      </c>
      <c r="S20" s="4">
        <v>170.59148837218942</v>
      </c>
      <c r="T20" s="4">
        <v>159.48602389736436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149.23093566842095</v>
      </c>
      <c r="I21" s="18">
        <v>148.43298215421629</v>
      </c>
      <c r="J21" s="18">
        <v>156.51762847173646</v>
      </c>
      <c r="K21" s="18">
        <v>166.5265833771995</v>
      </c>
      <c r="L21" s="18">
        <v>175.99809841311756</v>
      </c>
      <c r="M21" s="18">
        <v>178.91412812843609</v>
      </c>
      <c r="N21" s="18">
        <v>167.21846112962709</v>
      </c>
      <c r="O21" s="18">
        <v>175.87234320102866</v>
      </c>
      <c r="P21" s="18">
        <v>195.8248852506504</v>
      </c>
      <c r="Q21" s="18">
        <v>180.91115378120301</v>
      </c>
      <c r="R21" s="4">
        <v>199.07220715811386</v>
      </c>
      <c r="S21" s="4">
        <v>191.08851361080463</v>
      </c>
      <c r="T21" s="4">
        <v>187.70159924511904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140.37955109164957</v>
      </c>
      <c r="I22" s="18">
        <v>141.38242931137356</v>
      </c>
      <c r="J22" s="18">
        <v>144.45569250049741</v>
      </c>
      <c r="K22" s="18">
        <v>138.61176703234264</v>
      </c>
      <c r="L22" s="18">
        <v>142.28027478184913</v>
      </c>
      <c r="M22" s="18">
        <v>134.62267500433947</v>
      </c>
      <c r="N22" s="18">
        <v>113.33766756756421</v>
      </c>
      <c r="O22" s="18">
        <v>134.0339002663687</v>
      </c>
      <c r="P22" s="18">
        <v>139.91814027433145</v>
      </c>
      <c r="Q22" s="18">
        <v>153.72399568231606</v>
      </c>
      <c r="R22" s="4">
        <v>166.61531173212776</v>
      </c>
      <c r="S22" s="4">
        <v>161.30123033608268</v>
      </c>
      <c r="T22" s="4">
        <v>165.98303031238456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129.90080302314595</v>
      </c>
      <c r="I23" s="18">
        <v>114.77841200018476</v>
      </c>
      <c r="J23" s="18">
        <v>83.504842972552538</v>
      </c>
      <c r="K23" s="18">
        <v>129.73410142505233</v>
      </c>
      <c r="L23" s="18">
        <v>104.96587233508716</v>
      </c>
      <c r="M23" s="18">
        <v>153.12504031382929</v>
      </c>
      <c r="N23" s="18">
        <v>142.32116545219156</v>
      </c>
      <c r="O23" s="18">
        <v>153.19447034441407</v>
      </c>
      <c r="P23" s="18">
        <v>137.43107272875486</v>
      </c>
      <c r="Q23" s="18">
        <v>139.76432376925806</v>
      </c>
      <c r="R23" s="4">
        <v>128.26162277188755</v>
      </c>
      <c r="S23" s="4">
        <v>129.64702795256639</v>
      </c>
      <c r="T23" s="4">
        <v>114.35308212428623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171.58429025474425</v>
      </c>
      <c r="I24" s="18">
        <v>186.45914208648506</v>
      </c>
      <c r="J24" s="18">
        <v>189.95268586847968</v>
      </c>
      <c r="K24" s="18">
        <v>190.44105957806175</v>
      </c>
      <c r="L24" s="18">
        <v>197.93311038417235</v>
      </c>
      <c r="M24" s="18">
        <v>170.09907408156442</v>
      </c>
      <c r="N24" s="18">
        <v>156.56231854112198</v>
      </c>
      <c r="O24" s="18">
        <v>156.51405229413021</v>
      </c>
      <c r="P24" s="18">
        <v>153.68053272260994</v>
      </c>
      <c r="Q24" s="18">
        <v>160.25941416422748</v>
      </c>
      <c r="R24" s="4">
        <v>159.93559568466662</v>
      </c>
      <c r="S24" s="4">
        <v>168.64288324664068</v>
      </c>
      <c r="T24" s="4">
        <v>169.47217694750236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147.47845070506091</v>
      </c>
      <c r="I25" s="18">
        <v>152.29367110737985</v>
      </c>
      <c r="J25" s="18">
        <v>123.87804340925092</v>
      </c>
      <c r="K25" s="18">
        <v>141.58154127955669</v>
      </c>
      <c r="L25" s="18">
        <v>163.31734771985487</v>
      </c>
      <c r="M25" s="18">
        <v>88.449679637062872</v>
      </c>
      <c r="N25" s="18">
        <v>140.28526517044841</v>
      </c>
      <c r="O25" s="18">
        <v>156.31176591145802</v>
      </c>
      <c r="P25" s="18">
        <v>149.75088325492521</v>
      </c>
      <c r="Q25" s="18">
        <v>151.89264464488943</v>
      </c>
      <c r="R25" s="4">
        <v>164.24952614830062</v>
      </c>
      <c r="S25" s="4">
        <v>141.22540814755951</v>
      </c>
      <c r="T25" s="4">
        <v>151.12861690572342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200.78039737475521</v>
      </c>
      <c r="I26" s="18">
        <v>204.8467124125691</v>
      </c>
      <c r="J26" s="18">
        <v>208.33465702260321</v>
      </c>
      <c r="K26" s="18">
        <v>192.82889823483137</v>
      </c>
      <c r="L26" s="18">
        <v>198.81060058840964</v>
      </c>
      <c r="M26" s="18">
        <v>193.260328410982</v>
      </c>
      <c r="N26" s="18">
        <v>183.60581737464247</v>
      </c>
      <c r="O26" s="18">
        <v>202.47856180013358</v>
      </c>
      <c r="P26" s="18">
        <v>190.5858919624672</v>
      </c>
      <c r="Q26" s="18">
        <v>196.59285251460622</v>
      </c>
      <c r="R26" s="4">
        <v>192.37904484729913</v>
      </c>
      <c r="S26" s="4">
        <v>188.32375771750557</v>
      </c>
      <c r="T26" s="4">
        <v>204.25727596625936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200.26628889734687</v>
      </c>
      <c r="I27" s="18">
        <v>218.72942567521247</v>
      </c>
      <c r="J27" s="18">
        <v>219.0450353533509</v>
      </c>
      <c r="K27" s="18">
        <v>194.2944522108036</v>
      </c>
      <c r="L27" s="18">
        <v>190.7315104297694</v>
      </c>
      <c r="M27" s="18">
        <v>191.97154963370789</v>
      </c>
      <c r="N27" s="18">
        <v>183.25511554803856</v>
      </c>
      <c r="O27" s="18">
        <v>190.1985622778875</v>
      </c>
      <c r="P27" s="18">
        <v>186.53012569798153</v>
      </c>
      <c r="Q27" s="18">
        <v>193.00652781059534</v>
      </c>
      <c r="R27" s="4">
        <v>189.24329774031571</v>
      </c>
      <c r="S27" s="4">
        <v>181.41264993866901</v>
      </c>
      <c r="T27" s="4">
        <v>186.9914726171888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172.16996733597816</v>
      </c>
      <c r="I28" s="18">
        <v>159.66616302699657</v>
      </c>
      <c r="J28" s="18">
        <v>150.22970983565617</v>
      </c>
      <c r="K28" s="18">
        <v>148.28231825188297</v>
      </c>
      <c r="L28" s="18">
        <v>165.63446335035832</v>
      </c>
      <c r="M28" s="18">
        <v>167.22312288559206</v>
      </c>
      <c r="N28" s="18">
        <v>138.9524823133907</v>
      </c>
      <c r="O28" s="18">
        <v>170.62902063374122</v>
      </c>
      <c r="P28" s="18">
        <v>178.71767996067962</v>
      </c>
      <c r="Q28" s="18">
        <v>181.03852104257271</v>
      </c>
      <c r="R28" s="4">
        <v>171.64769420643756</v>
      </c>
      <c r="S28" s="4">
        <v>161.33215743255124</v>
      </c>
      <c r="T28" s="4">
        <v>170.89420732493969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168.98123971845789</v>
      </c>
      <c r="I29" s="18">
        <v>156.24611939205147</v>
      </c>
      <c r="J29" s="18">
        <v>132.54512114036524</v>
      </c>
      <c r="K29" s="18">
        <v>140.11450334127034</v>
      </c>
      <c r="L29" s="18">
        <v>121.64122329254793</v>
      </c>
      <c r="M29" s="18">
        <v>120.73337244817718</v>
      </c>
      <c r="N29" s="18">
        <v>120.99618218218426</v>
      </c>
      <c r="O29" s="18">
        <v>147.39854779119662</v>
      </c>
      <c r="P29" s="18">
        <v>147.15910395058782</v>
      </c>
      <c r="Q29" s="18">
        <v>145.40106000398271</v>
      </c>
      <c r="R29" s="4">
        <v>122.45023635492826</v>
      </c>
      <c r="S29" s="4">
        <v>147.65486270081126</v>
      </c>
      <c r="T29" s="4">
        <v>151.60794092328004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239.81149215652835</v>
      </c>
      <c r="I30" s="18">
        <v>243.28338394061481</v>
      </c>
      <c r="J30" s="18">
        <v>212.23019083693933</v>
      </c>
      <c r="K30" s="18">
        <v>230.40763201633033</v>
      </c>
      <c r="L30" s="18">
        <v>221.22947827231684</v>
      </c>
      <c r="M30" s="18">
        <v>231.5408169920093</v>
      </c>
      <c r="N30" s="18">
        <v>221.03965615498589</v>
      </c>
      <c r="O30" s="18">
        <v>217.01651484380625</v>
      </c>
      <c r="P30" s="18">
        <v>184.82054818902026</v>
      </c>
      <c r="Q30" s="18">
        <v>188.02410457270324</v>
      </c>
      <c r="R30" s="4">
        <v>186.32088700175564</v>
      </c>
      <c r="S30" s="4">
        <v>174.03473690202173</v>
      </c>
      <c r="T30" s="4">
        <v>180.83329020640286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64.246409039410651</v>
      </c>
      <c r="I31" s="18">
        <v>64.374208839584583</v>
      </c>
      <c r="J31" s="18">
        <v>65.530189394226241</v>
      </c>
      <c r="K31" s="18">
        <v>41.517375452016758</v>
      </c>
      <c r="L31" s="18">
        <v>66.983997116461722</v>
      </c>
      <c r="M31" s="18">
        <v>76.287296667588478</v>
      </c>
      <c r="N31" s="18">
        <v>76.159946100521495</v>
      </c>
      <c r="O31" s="18">
        <v>92.917559899335998</v>
      </c>
      <c r="P31" s="18">
        <v>81.647998968418094</v>
      </c>
      <c r="Q31" s="18">
        <v>82.755634193124649</v>
      </c>
      <c r="R31" s="4">
        <v>116.20237630336112</v>
      </c>
      <c r="S31" s="4">
        <v>108.67266201353884</v>
      </c>
      <c r="T31" s="4">
        <v>91.008312475997627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107.18888648947301</v>
      </c>
      <c r="R32" s="4">
        <v>120.01725738807161</v>
      </c>
      <c r="S32" s="4">
        <v>128.81066535872861</v>
      </c>
      <c r="T32" s="4">
        <v>115.2765662217279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219.38815363081906</v>
      </c>
      <c r="I33" s="18">
        <v>211.57707304442147</v>
      </c>
      <c r="J33" s="18">
        <v>209.77711418744988</v>
      </c>
      <c r="K33" s="18">
        <v>192.56874176786275</v>
      </c>
      <c r="L33" s="18">
        <v>202.89652584089401</v>
      </c>
      <c r="M33" s="18">
        <v>184.01878911252308</v>
      </c>
      <c r="N33" s="18">
        <v>147.31939131429075</v>
      </c>
      <c r="O33" s="18">
        <v>189.16106364813572</v>
      </c>
      <c r="P33" s="18">
        <v>162.47637859943478</v>
      </c>
      <c r="Q33" s="18">
        <v>156.40953479739767</v>
      </c>
      <c r="R33" s="4">
        <v>134.12379028383364</v>
      </c>
      <c r="S33" s="4">
        <v>152.17571927914059</v>
      </c>
      <c r="T33" s="4">
        <v>133.78223045844186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208.53049163082443</v>
      </c>
      <c r="I34" s="18">
        <v>207.1447843895229</v>
      </c>
      <c r="J34" s="18">
        <v>161.28922197220515</v>
      </c>
      <c r="K34" s="18">
        <v>162.02357156364172</v>
      </c>
      <c r="L34" s="18">
        <v>187.64892177654875</v>
      </c>
      <c r="M34" s="18">
        <v>211.16860914353407</v>
      </c>
      <c r="N34" s="18">
        <v>193.28186879129663</v>
      </c>
      <c r="O34" s="18">
        <v>212.48537140808088</v>
      </c>
      <c r="P34" s="18">
        <v>199.77372418922292</v>
      </c>
      <c r="Q34" s="18">
        <v>182.53092681120251</v>
      </c>
      <c r="R34" s="4">
        <v>174.72801618694564</v>
      </c>
      <c r="S34" s="4">
        <v>176.70954843251948</v>
      </c>
      <c r="T34" s="4">
        <v>188.54752913041585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196.47446764748778</v>
      </c>
      <c r="I37" s="4">
        <v>196.13449117821102</v>
      </c>
      <c r="J37" s="4">
        <v>188.22262449951202</v>
      </c>
      <c r="K37" s="4">
        <v>190.16773461657343</v>
      </c>
      <c r="L37" s="4">
        <v>193.63751948954646</v>
      </c>
      <c r="M37" s="4">
        <v>152.01555057950236</v>
      </c>
      <c r="N37" s="4">
        <v>147.57886194350351</v>
      </c>
      <c r="O37" s="4">
        <v>196.45617851563713</v>
      </c>
      <c r="P37" s="4">
        <v>192.49731197232941</v>
      </c>
      <c r="Q37" s="4">
        <v>186.34524156695014</v>
      </c>
      <c r="R37" s="4">
        <v>189.93141918930209</v>
      </c>
      <c r="S37" s="4">
        <v>188.08328050238356</v>
      </c>
      <c r="T37" s="4">
        <v>186.72764406390689</v>
      </c>
    </row>
    <row r="38" spans="1:20" x14ac:dyDescent="0.25">
      <c r="A38" s="8" t="s">
        <v>1</v>
      </c>
      <c r="L38" s="4">
        <v>147.12017902211537</v>
      </c>
      <c r="M38" s="4">
        <v>156.77199519772955</v>
      </c>
      <c r="N38" s="4">
        <v>155.49517306199783</v>
      </c>
      <c r="O38" s="4">
        <v>157.94283347555296</v>
      </c>
      <c r="P38" s="4">
        <v>157.89996638462816</v>
      </c>
      <c r="Q38" s="4">
        <v>164.65812920847171</v>
      </c>
      <c r="R38" s="4">
        <v>175.09857471717615</v>
      </c>
      <c r="S38" s="4">
        <v>164.77737626625583</v>
      </c>
      <c r="T38" s="4">
        <v>166.97133808670534</v>
      </c>
    </row>
    <row r="39" spans="1:20" x14ac:dyDescent="0.25">
      <c r="A39" s="8" t="s">
        <v>2</v>
      </c>
      <c r="H39" s="4">
        <v>152.03386273554835</v>
      </c>
      <c r="I39" s="4">
        <v>201.29994216033083</v>
      </c>
      <c r="J39" s="4">
        <v>172.88274809108239</v>
      </c>
      <c r="K39" s="4">
        <v>224.96634960533774</v>
      </c>
      <c r="L39" s="4">
        <v>171.97183175739622</v>
      </c>
      <c r="M39" s="4">
        <v>196.77393854223399</v>
      </c>
      <c r="N39" s="4">
        <v>219.49449509590258</v>
      </c>
      <c r="O39" s="4">
        <v>242.45407167564045</v>
      </c>
      <c r="P39" s="4">
        <v>228.29442507212909</v>
      </c>
      <c r="Q39" s="4">
        <v>258.1726668485822</v>
      </c>
      <c r="R39" s="4">
        <v>246.07790376419632</v>
      </c>
      <c r="S39" s="4">
        <v>230.89502969239322</v>
      </c>
      <c r="T39" s="4">
        <v>247.2314789427881</v>
      </c>
    </row>
    <row r="40" spans="1:20" x14ac:dyDescent="0.25">
      <c r="A40" s="8" t="s">
        <v>3</v>
      </c>
      <c r="H40" s="4">
        <v>258.54501690338475</v>
      </c>
      <c r="I40" s="4">
        <v>247.21535014873118</v>
      </c>
      <c r="J40" s="4">
        <v>226.79573886899797</v>
      </c>
      <c r="K40" s="4">
        <v>210.84192999637719</v>
      </c>
      <c r="L40" s="4">
        <v>215.29963652846138</v>
      </c>
      <c r="M40" s="4">
        <v>216.0832439268828</v>
      </c>
      <c r="N40" s="4">
        <v>206.4482115706866</v>
      </c>
      <c r="O40" s="4">
        <v>230.35243475727822</v>
      </c>
      <c r="P40" s="4">
        <v>253.29932144591535</v>
      </c>
      <c r="Q40" s="4">
        <v>287.57664063022628</v>
      </c>
      <c r="R40" s="4">
        <v>271.77015391991409</v>
      </c>
      <c r="S40" s="4">
        <v>259.04200383891975</v>
      </c>
      <c r="T40" s="4">
        <v>251.30692765071171</v>
      </c>
    </row>
    <row r="41" spans="1:20" x14ac:dyDescent="0.25">
      <c r="A41" s="8" t="s">
        <v>4</v>
      </c>
      <c r="H41" s="4">
        <v>179.67056055706786</v>
      </c>
      <c r="I41" s="4">
        <v>181.37898045358796</v>
      </c>
      <c r="J41" s="4">
        <v>152.38347387530382</v>
      </c>
      <c r="K41" s="4">
        <v>152.0085751707127</v>
      </c>
      <c r="L41" s="4">
        <v>182.33840376960609</v>
      </c>
      <c r="M41" s="4">
        <v>180.58635714232096</v>
      </c>
      <c r="N41" s="4">
        <v>180.04286205126274</v>
      </c>
      <c r="O41" s="4">
        <v>195.32616348486917</v>
      </c>
      <c r="P41" s="4">
        <v>174.91912734932379</v>
      </c>
      <c r="Q41" s="4">
        <v>187.10877013613452</v>
      </c>
      <c r="R41" s="4">
        <v>178.93691886580001</v>
      </c>
      <c r="S41" s="4">
        <v>174.64435183391518</v>
      </c>
      <c r="T41" s="4">
        <v>179.17373794560197</v>
      </c>
    </row>
    <row r="42" spans="1:20" x14ac:dyDescent="0.25">
      <c r="A42" s="8" t="s">
        <v>5</v>
      </c>
      <c r="H42" s="4">
        <v>171.98576256991595</v>
      </c>
      <c r="I42" s="4">
        <v>147.70885445194051</v>
      </c>
      <c r="J42" s="4">
        <v>155.52355801514096</v>
      </c>
      <c r="K42" s="4">
        <v>133.47269148838529</v>
      </c>
      <c r="L42" s="4">
        <v>132.44330528141091</v>
      </c>
      <c r="M42" s="4">
        <v>135.24188931778744</v>
      </c>
      <c r="N42" s="4">
        <v>130.21932576226988</v>
      </c>
      <c r="O42" s="4">
        <v>148.02583014253494</v>
      </c>
      <c r="P42" s="4">
        <v>142.72392979128657</v>
      </c>
      <c r="Q42" s="4">
        <v>138.99008902472497</v>
      </c>
      <c r="R42" s="4">
        <v>148.13009494318254</v>
      </c>
      <c r="S42" s="4">
        <v>150.37916593476939</v>
      </c>
      <c r="T42" s="4">
        <v>155.9641162458461</v>
      </c>
    </row>
    <row r="43" spans="1:20" x14ac:dyDescent="0.25">
      <c r="A43" s="8" t="s">
        <v>6</v>
      </c>
      <c r="H43" s="4">
        <v>169.35252198571044</v>
      </c>
      <c r="I43" s="4">
        <v>158.32775059566291</v>
      </c>
      <c r="J43" s="4">
        <v>141.56140888576962</v>
      </c>
      <c r="K43" s="4">
        <v>156.5446338179288</v>
      </c>
      <c r="L43" s="4">
        <v>164.69803774494355</v>
      </c>
      <c r="M43" s="4">
        <v>165.47890225768947</v>
      </c>
      <c r="N43" s="4">
        <v>171.86329988712936</v>
      </c>
      <c r="O43" s="4">
        <v>261.96762036273964</v>
      </c>
      <c r="P43" s="4">
        <v>199.97280171183368</v>
      </c>
      <c r="Q43" s="4">
        <v>182.07362299314545</v>
      </c>
      <c r="R43" s="4">
        <v>136.54139734489488</v>
      </c>
      <c r="S43" s="4">
        <v>180.60849490241446</v>
      </c>
      <c r="T43" s="4">
        <v>200.82672589445028</v>
      </c>
    </row>
    <row r="44" spans="1:20" x14ac:dyDescent="0.25">
      <c r="A44" s="8" t="s">
        <v>7</v>
      </c>
      <c r="H44" s="4">
        <v>214.93990590210078</v>
      </c>
      <c r="I44" s="4">
        <v>216.94283167584118</v>
      </c>
      <c r="J44" s="4">
        <v>215.21123720847794</v>
      </c>
      <c r="K44" s="4">
        <v>226.11918601585791</v>
      </c>
      <c r="L44" s="4">
        <v>228.71821269301697</v>
      </c>
      <c r="M44" s="4">
        <v>196.89332158865565</v>
      </c>
      <c r="N44" s="4">
        <v>198.7737807970982</v>
      </c>
      <c r="O44" s="4">
        <v>221.54289138484029</v>
      </c>
      <c r="P44" s="4">
        <v>220.05215639655194</v>
      </c>
      <c r="Q44" s="4">
        <v>210.77705650026255</v>
      </c>
      <c r="R44" s="4">
        <v>197.37219743564742</v>
      </c>
      <c r="S44" s="4">
        <v>192.96469430538505</v>
      </c>
      <c r="T44" s="4">
        <v>194.48041958650663</v>
      </c>
    </row>
    <row r="45" spans="1:20" x14ac:dyDescent="0.25">
      <c r="A45" s="8" t="s">
        <v>8</v>
      </c>
      <c r="H45" s="4">
        <v>313.35643103166188</v>
      </c>
      <c r="I45" s="4">
        <v>299.51480745383327</v>
      </c>
      <c r="J45" s="4">
        <v>289.45653859575884</v>
      </c>
      <c r="K45" s="4">
        <v>291.59564444916811</v>
      </c>
      <c r="L45" s="4">
        <v>277.86231794236676</v>
      </c>
      <c r="M45" s="4">
        <v>229.96712996281079</v>
      </c>
      <c r="N45" s="4">
        <v>260.56393398748696</v>
      </c>
      <c r="O45" s="4">
        <v>258.49393404008845</v>
      </c>
      <c r="P45" s="4">
        <v>259.38499528323723</v>
      </c>
      <c r="Q45" s="4">
        <v>252.43288681968272</v>
      </c>
      <c r="R45" s="4">
        <v>325.91450045508662</v>
      </c>
      <c r="S45" s="4">
        <v>303.62255116444857</v>
      </c>
      <c r="T45" s="4">
        <v>306.26378638621111</v>
      </c>
    </row>
    <row r="46" spans="1:20" x14ac:dyDescent="0.25">
      <c r="A46" s="8" t="s">
        <v>9</v>
      </c>
      <c r="H46" s="4">
        <v>203.9390073144466</v>
      </c>
      <c r="I46" s="4">
        <v>194.55183368294527</v>
      </c>
      <c r="J46" s="4">
        <v>198.67848473418854</v>
      </c>
      <c r="K46" s="4">
        <v>180.3535614127928</v>
      </c>
      <c r="L46" s="4">
        <v>164.37756536124698</v>
      </c>
      <c r="M46" s="4">
        <v>157.31078892306519</v>
      </c>
      <c r="N46" s="4">
        <v>150.30507175909841</v>
      </c>
      <c r="O46" s="4">
        <v>170.16029277415515</v>
      </c>
      <c r="P46" s="4">
        <v>200.494971104135</v>
      </c>
      <c r="Q46" s="4">
        <v>240.42482768995032</v>
      </c>
      <c r="R46" s="4">
        <v>238.94582633423883</v>
      </c>
      <c r="S46" s="4">
        <v>214.45596387911166</v>
      </c>
      <c r="T46" s="4">
        <v>220.890712462241</v>
      </c>
    </row>
    <row r="47" spans="1:20" x14ac:dyDescent="0.25">
      <c r="A47" s="8" t="s">
        <v>10</v>
      </c>
      <c r="H47" s="4">
        <v>297.13936256254107</v>
      </c>
      <c r="I47" s="4">
        <v>256.87908966752678</v>
      </c>
      <c r="J47" s="4">
        <v>275.27478888781343</v>
      </c>
      <c r="K47" s="4">
        <v>242.69911098602691</v>
      </c>
      <c r="L47" s="4">
        <v>275.25880860836844</v>
      </c>
      <c r="M47" s="4">
        <v>233.74186296954608</v>
      </c>
      <c r="N47" s="4">
        <v>246.63071536900415</v>
      </c>
      <c r="O47" s="4">
        <v>251.36713028833432</v>
      </c>
      <c r="P47" s="4">
        <v>232.92546330177197</v>
      </c>
      <c r="Q47" s="4">
        <v>245.67243721624598</v>
      </c>
      <c r="R47" s="4">
        <v>264.48123534134675</v>
      </c>
      <c r="S47" s="4">
        <v>273.26835263436925</v>
      </c>
      <c r="T47" s="4">
        <v>293.46292932524216</v>
      </c>
    </row>
    <row r="48" spans="1:20" x14ac:dyDescent="0.25">
      <c r="A48" s="8" t="s">
        <v>11</v>
      </c>
      <c r="H48" s="4">
        <v>147.82210602375082</v>
      </c>
      <c r="I48" s="4">
        <v>140.51733870325859</v>
      </c>
      <c r="J48" s="4">
        <v>151.14823080287678</v>
      </c>
      <c r="K48" s="4">
        <v>141.69164858611606</v>
      </c>
      <c r="L48" s="4">
        <v>151.45188533805825</v>
      </c>
      <c r="M48" s="4">
        <v>151.21913966844446</v>
      </c>
      <c r="N48" s="4">
        <v>173.2354010626143</v>
      </c>
      <c r="O48" s="4">
        <v>185.72238254756743</v>
      </c>
      <c r="P48" s="4">
        <v>167.44779438970022</v>
      </c>
      <c r="Q48" s="4">
        <v>163.95365451374209</v>
      </c>
      <c r="R48" s="4">
        <v>153.62752937229888</v>
      </c>
      <c r="S48" s="4">
        <v>155.66698015474486</v>
      </c>
      <c r="T48" s="4">
        <v>140.0494241163519</v>
      </c>
    </row>
    <row r="49" spans="1:20" x14ac:dyDescent="0.25">
      <c r="A49" s="8" t="s">
        <v>12</v>
      </c>
      <c r="H49" s="4">
        <v>155.07994514764903</v>
      </c>
      <c r="I49" s="4">
        <v>162.95597188820827</v>
      </c>
      <c r="J49" s="4">
        <v>184.95089690771383</v>
      </c>
      <c r="K49" s="4">
        <v>193.73142485711296</v>
      </c>
      <c r="L49" s="4">
        <v>194.99603813569647</v>
      </c>
      <c r="M49" s="4">
        <v>204.668659902206</v>
      </c>
      <c r="N49" s="4">
        <v>188.57951779958927</v>
      </c>
      <c r="O49" s="4">
        <v>139.83416872989679</v>
      </c>
      <c r="P49" s="4">
        <v>156.09179452598258</v>
      </c>
      <c r="Q49" s="4">
        <v>137.66134285583223</v>
      </c>
      <c r="R49" s="4">
        <v>190.31004617836334</v>
      </c>
      <c r="S49" s="4">
        <v>184.17012728412703</v>
      </c>
      <c r="T49" s="4">
        <v>184.66606600022769</v>
      </c>
    </row>
    <row r="50" spans="1:20" x14ac:dyDescent="0.25">
      <c r="A50" s="8" t="s">
        <v>13</v>
      </c>
      <c r="H50" s="4">
        <v>180.69717423018508</v>
      </c>
      <c r="I50" s="4">
        <v>198.19493831422699</v>
      </c>
      <c r="J50" s="4">
        <v>192.96267125360023</v>
      </c>
      <c r="K50" s="4">
        <v>178.89883838894963</v>
      </c>
      <c r="L50" s="4">
        <v>208.17785628741305</v>
      </c>
      <c r="M50" s="4">
        <v>188.84852575910551</v>
      </c>
      <c r="N50" s="4">
        <v>145.86179181152013</v>
      </c>
      <c r="O50" s="4">
        <v>203.64689753306885</v>
      </c>
      <c r="P50" s="4">
        <v>196.49816461229798</v>
      </c>
      <c r="Q50" s="4">
        <v>192.86417849136069</v>
      </c>
      <c r="R50" s="4">
        <v>191.59616790291821</v>
      </c>
      <c r="S50" s="4">
        <v>191.5309742947756</v>
      </c>
      <c r="T50" s="4">
        <v>190.28632104478012</v>
      </c>
    </row>
    <row r="51" spans="1:20" x14ac:dyDescent="0.25">
      <c r="A51" s="8" t="s">
        <v>14</v>
      </c>
      <c r="H51" s="4">
        <v>166.19062286029575</v>
      </c>
      <c r="I51" s="4">
        <v>138.090306355992</v>
      </c>
      <c r="J51" s="4">
        <v>121.3724816759506</v>
      </c>
      <c r="K51" s="4">
        <v>139.85175750747226</v>
      </c>
      <c r="L51" s="4">
        <v>173.000571138108</v>
      </c>
      <c r="M51" s="4">
        <v>142.79552802042195</v>
      </c>
      <c r="N51" s="4">
        <v>132.59414010561196</v>
      </c>
      <c r="O51" s="4">
        <v>141.92949593713607</v>
      </c>
      <c r="P51" s="4">
        <v>142.94849336168602</v>
      </c>
      <c r="Q51" s="4">
        <v>165.65697436763512</v>
      </c>
      <c r="R51" s="4">
        <v>154.34575167108801</v>
      </c>
      <c r="S51" s="4">
        <v>152.83300650128143</v>
      </c>
      <c r="T51" s="4">
        <v>143.09980480364783</v>
      </c>
    </row>
    <row r="52" spans="1:20" x14ac:dyDescent="0.25">
      <c r="A52" s="8" t="s">
        <v>15</v>
      </c>
      <c r="H52" s="4">
        <v>229.18026793408717</v>
      </c>
      <c r="I52" s="4">
        <v>236.67121077031879</v>
      </c>
      <c r="J52" s="4">
        <v>256.97706916918003</v>
      </c>
      <c r="K52" s="4">
        <v>243.34504736504311</v>
      </c>
      <c r="L52" s="4">
        <v>246.20104085158059</v>
      </c>
      <c r="M52" s="4">
        <v>236.94837378809012</v>
      </c>
      <c r="N52" s="4">
        <v>226.10702889795056</v>
      </c>
      <c r="O52" s="4">
        <v>254.82989141444537</v>
      </c>
      <c r="P52" s="4">
        <v>227.30198804593593</v>
      </c>
      <c r="Q52" s="4">
        <v>222.33876570127683</v>
      </c>
      <c r="R52" s="4">
        <v>249.42584856247584</v>
      </c>
      <c r="S52" s="4">
        <v>247.55053837525932</v>
      </c>
      <c r="T52" s="4">
        <v>269.40078967000454</v>
      </c>
    </row>
    <row r="53" spans="1:20" x14ac:dyDescent="0.25">
      <c r="A53" s="8" t="s">
        <v>16</v>
      </c>
      <c r="H53" s="4">
        <v>107.00110733704105</v>
      </c>
      <c r="I53" s="4">
        <v>138.62154753781778</v>
      </c>
      <c r="J53" s="4">
        <v>178.18402737140372</v>
      </c>
      <c r="K53" s="4">
        <v>150.64815510339946</v>
      </c>
      <c r="L53" s="4">
        <v>143.24558534827312</v>
      </c>
      <c r="M53" s="4">
        <v>170.17075193627372</v>
      </c>
      <c r="N53" s="4">
        <v>166.30956551568875</v>
      </c>
      <c r="O53" s="4">
        <v>188.428700227809</v>
      </c>
      <c r="P53" s="4">
        <v>184.93270184659266</v>
      </c>
      <c r="Q53" s="4">
        <v>190.23646707374624</v>
      </c>
      <c r="R53" s="4">
        <v>191.02024411734743</v>
      </c>
      <c r="S53" s="4">
        <v>199.70086773673768</v>
      </c>
      <c r="T53" s="4">
        <v>213.09925015364036</v>
      </c>
    </row>
    <row r="54" spans="1:20" x14ac:dyDescent="0.25">
      <c r="A54" s="8" t="s">
        <v>17</v>
      </c>
      <c r="H54" s="4">
        <v>176.72793828439708</v>
      </c>
      <c r="I54" s="4">
        <v>176.45016728413106</v>
      </c>
      <c r="J54" s="4">
        <v>176.0663942347671</v>
      </c>
      <c r="K54" s="4">
        <v>199.85849063286642</v>
      </c>
      <c r="L54" s="4">
        <v>179.52224436067655</v>
      </c>
      <c r="M54" s="4">
        <v>183.10526580559068</v>
      </c>
      <c r="N54" s="4">
        <v>185.10496194067565</v>
      </c>
      <c r="O54" s="4">
        <v>187.6268835926256</v>
      </c>
      <c r="P54" s="4">
        <v>181.85104165538391</v>
      </c>
      <c r="Q54" s="4">
        <v>194.22481429259599</v>
      </c>
      <c r="R54" s="4">
        <v>179.81031817175429</v>
      </c>
      <c r="S54" s="4">
        <v>197.98433962195196</v>
      </c>
      <c r="T54" s="4">
        <v>181.2721342985966</v>
      </c>
    </row>
    <row r="55" spans="1:20" x14ac:dyDescent="0.25">
      <c r="A55" s="8" t="s">
        <v>18</v>
      </c>
      <c r="H55" s="4">
        <v>161.41949823369816</v>
      </c>
      <c r="I55" s="4">
        <v>153.79525887005445</v>
      </c>
      <c r="J55" s="4">
        <v>164.79461962529103</v>
      </c>
      <c r="K55" s="4">
        <v>156.88757139197745</v>
      </c>
      <c r="L55" s="4">
        <v>196.15676929814092</v>
      </c>
      <c r="M55" s="4">
        <v>182.58251364446366</v>
      </c>
      <c r="N55" s="4">
        <v>182.11081361012549</v>
      </c>
      <c r="O55" s="4">
        <v>198.85253734375996</v>
      </c>
      <c r="P55" s="4">
        <v>209.52331678364897</v>
      </c>
      <c r="Q55" s="4">
        <v>202.30384442117617</v>
      </c>
      <c r="R55" s="4">
        <v>202.71098547744015</v>
      </c>
      <c r="S55" s="4">
        <v>180.27377684464926</v>
      </c>
      <c r="T55" s="4">
        <v>174.12495632929543</v>
      </c>
    </row>
    <row r="56" spans="1:20" x14ac:dyDescent="0.25">
      <c r="A56" s="8" t="s">
        <v>19</v>
      </c>
      <c r="H56" s="4">
        <v>178.58687528347579</v>
      </c>
      <c r="I56" s="4">
        <v>173.56317134248891</v>
      </c>
      <c r="J56" s="4">
        <v>169.49742783943708</v>
      </c>
      <c r="K56" s="4">
        <v>175.22179631487018</v>
      </c>
      <c r="L56" s="4">
        <v>169.51129819612586</v>
      </c>
      <c r="M56" s="4">
        <v>163.72207766791689</v>
      </c>
      <c r="N56" s="4">
        <v>128.45423644979971</v>
      </c>
      <c r="O56" s="4">
        <v>163.47499106186837</v>
      </c>
      <c r="P56" s="4">
        <v>167.29362548919136</v>
      </c>
      <c r="Q56" s="4">
        <v>180.44390468373697</v>
      </c>
      <c r="R56" s="4">
        <v>190.42831016194901</v>
      </c>
      <c r="S56" s="4">
        <v>178.57964977544236</v>
      </c>
      <c r="T56" s="4">
        <v>186.19600848857604</v>
      </c>
    </row>
    <row r="57" spans="1:20" x14ac:dyDescent="0.25">
      <c r="A57" s="8" t="s">
        <v>20</v>
      </c>
      <c r="H57" s="4">
        <v>173.21789627488062</v>
      </c>
      <c r="I57" s="4">
        <v>141.4514659310388</v>
      </c>
      <c r="J57" s="4">
        <v>97.621502957308763</v>
      </c>
      <c r="K57" s="4">
        <v>151.4889975181934</v>
      </c>
      <c r="L57" s="4">
        <v>144.6101024434985</v>
      </c>
      <c r="M57" s="4">
        <v>166.81933928111576</v>
      </c>
      <c r="N57" s="4">
        <v>163.70093880896226</v>
      </c>
      <c r="O57" s="4">
        <v>181.92114638008366</v>
      </c>
      <c r="P57" s="4">
        <v>182.59072853277746</v>
      </c>
      <c r="Q57" s="4">
        <v>153.84836252071878</v>
      </c>
      <c r="R57" s="4">
        <v>135.56335116086956</v>
      </c>
      <c r="S57" s="4">
        <v>131.41478932226622</v>
      </c>
      <c r="T57" s="4">
        <v>145.98595892550631</v>
      </c>
    </row>
    <row r="58" spans="1:20" x14ac:dyDescent="0.25">
      <c r="A58" s="8" t="s">
        <v>21</v>
      </c>
      <c r="H58" s="4">
        <v>216.93311662861547</v>
      </c>
      <c r="I58" s="4">
        <v>238.48572748022966</v>
      </c>
      <c r="J58" s="4">
        <v>213.46987120675146</v>
      </c>
      <c r="K58" s="4">
        <v>225.21506595303424</v>
      </c>
      <c r="L58" s="4">
        <v>229.54883522342109</v>
      </c>
      <c r="M58" s="4">
        <v>195.97080730871878</v>
      </c>
      <c r="N58" s="4">
        <v>192.45337910712379</v>
      </c>
      <c r="O58" s="4">
        <v>193.86047159861565</v>
      </c>
      <c r="P58" s="4">
        <v>185.27688203563667</v>
      </c>
      <c r="Q58" s="4">
        <v>195.37450852217009</v>
      </c>
      <c r="R58" s="4">
        <v>180.92714055470242</v>
      </c>
      <c r="S58" s="4">
        <v>187.90735505513103</v>
      </c>
      <c r="T58" s="4">
        <v>193.96022136677252</v>
      </c>
    </row>
    <row r="59" spans="1:20" x14ac:dyDescent="0.25">
      <c r="A59" s="8" t="s">
        <v>22</v>
      </c>
      <c r="H59" s="4">
        <v>185.87786084798762</v>
      </c>
      <c r="I59" s="4">
        <v>194.60803269353073</v>
      </c>
      <c r="J59" s="4">
        <v>149.46932003764593</v>
      </c>
      <c r="K59" s="4">
        <v>182.64277337773916</v>
      </c>
      <c r="L59" s="4">
        <v>205.83926612966061</v>
      </c>
      <c r="M59" s="4">
        <v>123.106807091261</v>
      </c>
      <c r="N59" s="4">
        <v>181.19467876232289</v>
      </c>
      <c r="O59" s="4">
        <v>193.68393103738671</v>
      </c>
      <c r="P59" s="4">
        <v>187.42365306735709</v>
      </c>
      <c r="Q59" s="4">
        <v>202.31038661996681</v>
      </c>
      <c r="R59" s="4">
        <v>207.43381020716851</v>
      </c>
      <c r="S59" s="4">
        <v>168.20705732461684</v>
      </c>
      <c r="T59" s="4">
        <v>176.64100386505936</v>
      </c>
    </row>
    <row r="60" spans="1:20" x14ac:dyDescent="0.25">
      <c r="A60" s="8" t="s">
        <v>23</v>
      </c>
      <c r="H60" s="4">
        <v>226.71084621618573</v>
      </c>
      <c r="I60" s="4">
        <v>228.96899132806436</v>
      </c>
      <c r="J60" s="4">
        <v>224.43049493955817</v>
      </c>
      <c r="K60" s="4">
        <v>211.98274467730985</v>
      </c>
      <c r="L60" s="4">
        <v>212.08531012397023</v>
      </c>
      <c r="M60" s="4">
        <v>203.14113963159852</v>
      </c>
      <c r="N60" s="4">
        <v>198.76079378653867</v>
      </c>
      <c r="O60" s="4">
        <v>212.37138094111933</v>
      </c>
      <c r="P60" s="4">
        <v>222.73204462658268</v>
      </c>
      <c r="Q60" s="4">
        <v>217.04048195316162</v>
      </c>
      <c r="R60" s="4">
        <v>221.88262313224052</v>
      </c>
      <c r="S60" s="4">
        <v>204.31823520788654</v>
      </c>
      <c r="T60" s="4">
        <v>220.26407608420757</v>
      </c>
    </row>
    <row r="61" spans="1:20" x14ac:dyDescent="0.25">
      <c r="A61" s="8" t="s">
        <v>24</v>
      </c>
      <c r="H61" s="4">
        <v>211.74337194161717</v>
      </c>
      <c r="I61" s="4">
        <v>237.75043485337113</v>
      </c>
      <c r="J61" s="4">
        <v>226.44475932876827</v>
      </c>
      <c r="K61" s="4">
        <v>224.95869572504864</v>
      </c>
      <c r="L61" s="4">
        <v>214.49728296389631</v>
      </c>
      <c r="M61" s="4">
        <v>213.69962989658399</v>
      </c>
      <c r="N61" s="4">
        <v>192.61468226693449</v>
      </c>
      <c r="O61" s="4">
        <v>209.33936378117215</v>
      </c>
      <c r="P61" s="4">
        <v>206.80057126192733</v>
      </c>
      <c r="Q61" s="4">
        <v>197.59334444883302</v>
      </c>
      <c r="R61" s="4">
        <v>199.80209058312184</v>
      </c>
      <c r="S61" s="4">
        <v>196.08779083198905</v>
      </c>
      <c r="T61" s="4">
        <v>189.84611683608071</v>
      </c>
    </row>
    <row r="62" spans="1:20" x14ac:dyDescent="0.25">
      <c r="A62" s="8" t="s">
        <v>25</v>
      </c>
      <c r="H62" s="4">
        <v>203.47029898830047</v>
      </c>
      <c r="I62" s="4">
        <v>175.70271435191617</v>
      </c>
      <c r="J62" s="4">
        <v>167.41442950255768</v>
      </c>
      <c r="K62" s="4">
        <v>171.388670550321</v>
      </c>
      <c r="L62" s="4">
        <v>173.34698562921673</v>
      </c>
      <c r="M62" s="4">
        <v>178.50833336698108</v>
      </c>
      <c r="N62" s="4">
        <v>167.70855800232852</v>
      </c>
      <c r="O62" s="4">
        <v>187.76023701655154</v>
      </c>
      <c r="P62" s="4">
        <v>183.48383439996945</v>
      </c>
      <c r="Q62" s="4">
        <v>199.21466088236463</v>
      </c>
      <c r="R62" s="4">
        <v>195.32098573866705</v>
      </c>
      <c r="S62" s="4">
        <v>179.65231890384865</v>
      </c>
      <c r="T62" s="4">
        <v>182.1728340579256</v>
      </c>
    </row>
    <row r="63" spans="1:20" x14ac:dyDescent="0.25">
      <c r="A63" s="8" t="s">
        <v>26</v>
      </c>
      <c r="H63" s="4">
        <v>160.26661677063211</v>
      </c>
      <c r="I63" s="4">
        <v>143.19926475007571</v>
      </c>
      <c r="J63" s="4">
        <v>147.05475093811918</v>
      </c>
      <c r="K63" s="4">
        <v>139.3630877175618</v>
      </c>
      <c r="L63" s="4">
        <v>126.45570592246644</v>
      </c>
      <c r="M63" s="4">
        <v>110.70037048795548</v>
      </c>
      <c r="N63" s="4">
        <v>118.16484363481234</v>
      </c>
      <c r="O63" s="4">
        <v>160.10518952361011</v>
      </c>
      <c r="P63" s="4">
        <v>161.25591218256389</v>
      </c>
      <c r="Q63" s="4">
        <v>152.91883025035924</v>
      </c>
      <c r="R63" s="4">
        <v>122.4009443951614</v>
      </c>
      <c r="S63" s="4">
        <v>156.60491963265568</v>
      </c>
      <c r="T63" s="4">
        <v>154.45513507326982</v>
      </c>
    </row>
    <row r="64" spans="1:20" x14ac:dyDescent="0.25">
      <c r="A64" s="8" t="s">
        <v>27</v>
      </c>
      <c r="H64" s="4">
        <v>232.77883035250781</v>
      </c>
      <c r="I64" s="4">
        <v>244.64551988593033</v>
      </c>
      <c r="J64" s="4">
        <v>225.02722904793089</v>
      </c>
      <c r="K64" s="4">
        <v>254.54523365458778</v>
      </c>
      <c r="L64" s="4">
        <v>245.7971849183875</v>
      </c>
      <c r="M64" s="4">
        <v>254.3072020576459</v>
      </c>
      <c r="N64" s="4">
        <v>224.60021842161211</v>
      </c>
      <c r="O64" s="4">
        <v>216.66549964657654</v>
      </c>
      <c r="P64" s="4">
        <v>213.65798137567378</v>
      </c>
      <c r="Q64" s="4">
        <v>211.17217690752852</v>
      </c>
      <c r="R64" s="4">
        <v>211.40654771947416</v>
      </c>
      <c r="S64" s="4">
        <v>163.138192713151</v>
      </c>
      <c r="T64" s="4">
        <v>190.94081957237375</v>
      </c>
    </row>
    <row r="65" spans="1:20" x14ac:dyDescent="0.25">
      <c r="A65" s="8" t="s">
        <v>28</v>
      </c>
      <c r="H65" s="4">
        <v>85.732534145622481</v>
      </c>
      <c r="I65" s="4">
        <v>89.964268389021868</v>
      </c>
      <c r="J65" s="4">
        <v>88.154642390372629</v>
      </c>
      <c r="K65" s="4">
        <v>67.297548574055099</v>
      </c>
      <c r="L65" s="4">
        <v>99.777184671746284</v>
      </c>
      <c r="M65" s="4">
        <v>92.081596121784372</v>
      </c>
      <c r="N65" s="4">
        <v>93.204012316121705</v>
      </c>
      <c r="O65" s="4">
        <v>137.70629598069294</v>
      </c>
      <c r="P65" s="4">
        <v>118.14580860429534</v>
      </c>
      <c r="Q65" s="4">
        <v>109.23376758920776</v>
      </c>
      <c r="R65" s="4">
        <v>139.47854689661548</v>
      </c>
      <c r="S65" s="4">
        <v>125.9704428488597</v>
      </c>
      <c r="T65" s="4">
        <v>110.81580699220585</v>
      </c>
    </row>
    <row r="66" spans="1:20" x14ac:dyDescent="0.25">
      <c r="A66" s="8" t="s">
        <v>29</v>
      </c>
      <c r="Q66" s="4">
        <v>129.66474427857517</v>
      </c>
      <c r="R66" s="4">
        <v>151.24797683151962</v>
      </c>
      <c r="S66" s="4">
        <v>162.36145514085962</v>
      </c>
      <c r="T66" s="4">
        <v>147.08028110900145</v>
      </c>
    </row>
    <row r="67" spans="1:20" x14ac:dyDescent="0.25">
      <c r="A67" s="13" t="s">
        <v>30</v>
      </c>
      <c r="H67" s="4">
        <v>191.20658548895167</v>
      </c>
      <c r="I67" s="4">
        <v>187.48140518943305</v>
      </c>
      <c r="J67" s="4">
        <v>192.72762479900629</v>
      </c>
      <c r="K67" s="4">
        <v>191.14131323724823</v>
      </c>
      <c r="L67" s="4">
        <v>187.70348174919471</v>
      </c>
      <c r="M67" s="4">
        <v>170.51084612225247</v>
      </c>
      <c r="N67" s="4">
        <v>156.42553006124899</v>
      </c>
      <c r="O67" s="4">
        <v>173.26956167460429</v>
      </c>
      <c r="P67" s="4">
        <v>155.59500109364055</v>
      </c>
      <c r="Q67" s="4">
        <v>152.02287105884756</v>
      </c>
      <c r="R67" s="4">
        <v>139.89244347552849</v>
      </c>
      <c r="S67" s="4">
        <v>139.20027962393323</v>
      </c>
      <c r="T67" s="4">
        <v>138.80383239463993</v>
      </c>
    </row>
    <row r="68" spans="1:20" x14ac:dyDescent="0.25">
      <c r="A68" s="8" t="s">
        <v>31</v>
      </c>
      <c r="H68" s="4">
        <v>246.62755502410224</v>
      </c>
      <c r="I68" s="4">
        <v>270.26829594895793</v>
      </c>
      <c r="J68" s="4">
        <v>190.26871688685154</v>
      </c>
      <c r="K68" s="4">
        <v>216.93560498263659</v>
      </c>
      <c r="L68" s="4">
        <v>281.2282741059754</v>
      </c>
      <c r="M68" s="4">
        <v>239.29362226708125</v>
      </c>
      <c r="N68" s="4">
        <v>235.11985046607049</v>
      </c>
      <c r="O68" s="4">
        <v>239.51210455104075</v>
      </c>
      <c r="P68" s="4">
        <v>246.98300081539307</v>
      </c>
      <c r="Q68" s="4">
        <v>205.03596375436891</v>
      </c>
      <c r="R68" s="4">
        <v>200.28724829665398</v>
      </c>
      <c r="S68" s="4">
        <v>204.48731034669268</v>
      </c>
      <c r="T68" s="4">
        <v>204.2457603200742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181.08605940110542</v>
      </c>
      <c r="I71" s="4">
        <v>183.22851304685659</v>
      </c>
      <c r="J71" s="4">
        <v>175.43074337647545</v>
      </c>
      <c r="K71" s="4">
        <v>173.87394036624735</v>
      </c>
      <c r="L71" s="4">
        <v>177.86379790370114</v>
      </c>
      <c r="M71" s="4">
        <v>143.79558231831081</v>
      </c>
      <c r="N71" s="4">
        <v>165.13047185668339</v>
      </c>
      <c r="O71" s="4">
        <v>183.16458349580819</v>
      </c>
      <c r="P71" s="4">
        <v>179.16980574394836</v>
      </c>
      <c r="Q71" s="4">
        <v>172.75838688980821</v>
      </c>
      <c r="R71" s="4">
        <v>177.89770497234511</v>
      </c>
      <c r="S71" s="4">
        <v>177.71571206352849</v>
      </c>
      <c r="T71" s="4">
        <v>176.42208241725018</v>
      </c>
    </row>
    <row r="72" spans="1:20" x14ac:dyDescent="0.25">
      <c r="A72" s="23" t="s">
        <v>1</v>
      </c>
      <c r="L72" s="4">
        <v>127.61631961600611</v>
      </c>
      <c r="M72" s="4">
        <v>147.27418668395748</v>
      </c>
      <c r="N72" s="4">
        <v>143.09076164642579</v>
      </c>
      <c r="O72" s="4">
        <v>139.81512536840896</v>
      </c>
      <c r="P72" s="4">
        <v>140.25996867438195</v>
      </c>
      <c r="Q72" s="4">
        <v>145.29420528098578</v>
      </c>
      <c r="R72" s="4">
        <v>154.73918798005658</v>
      </c>
      <c r="S72" s="4">
        <v>148.83712093856488</v>
      </c>
      <c r="T72" s="4">
        <v>148.80841437903598</v>
      </c>
    </row>
    <row r="73" spans="1:20" x14ac:dyDescent="0.25">
      <c r="A73" s="23" t="s">
        <v>2</v>
      </c>
      <c r="H73" s="4">
        <v>136.38343694403395</v>
      </c>
      <c r="I73" s="4">
        <v>358.63777866417865</v>
      </c>
      <c r="J73" s="4">
        <v>151.07083737831439</v>
      </c>
      <c r="K73" s="4">
        <v>199.93267523339171</v>
      </c>
      <c r="L73" s="4">
        <v>152.49837216700328</v>
      </c>
      <c r="M73" s="4">
        <v>179.66564065211747</v>
      </c>
      <c r="N73" s="4">
        <v>204.59733607204851</v>
      </c>
      <c r="O73" s="4">
        <v>225.46063346497641</v>
      </c>
      <c r="P73" s="4">
        <v>210.80364715916278</v>
      </c>
      <c r="Q73" s="4">
        <v>238.73305038955161</v>
      </c>
      <c r="R73" s="4">
        <v>231.25288539564397</v>
      </c>
      <c r="S73" s="4">
        <v>219.1609687136208</v>
      </c>
      <c r="T73" s="4">
        <v>234.07021059955656</v>
      </c>
    </row>
    <row r="74" spans="1:20" x14ac:dyDescent="0.25">
      <c r="A74" s="23" t="s">
        <v>3</v>
      </c>
      <c r="H74" s="4">
        <v>240.01958120204603</v>
      </c>
      <c r="I74" s="4">
        <v>288.6633066960045</v>
      </c>
      <c r="J74" s="4">
        <v>210.85784807463992</v>
      </c>
      <c r="K74" s="4">
        <v>189.54865271880078</v>
      </c>
      <c r="L74" s="4">
        <v>201.64189532531603</v>
      </c>
      <c r="M74" s="4">
        <v>207.04939230401365</v>
      </c>
      <c r="N74" s="4">
        <v>192.95333245308649</v>
      </c>
      <c r="O74" s="4">
        <v>226.72815097083671</v>
      </c>
      <c r="P74" s="4">
        <v>238.04479732071815</v>
      </c>
      <c r="Q74" s="4">
        <v>267.88281302975679</v>
      </c>
      <c r="R74" s="4">
        <v>259.80684599786991</v>
      </c>
      <c r="S74" s="4">
        <v>247.57163538293784</v>
      </c>
      <c r="T74" s="4">
        <v>243.00821117579213</v>
      </c>
    </row>
    <row r="75" spans="1:20" x14ac:dyDescent="0.25">
      <c r="A75" s="23" t="s">
        <v>4</v>
      </c>
      <c r="H75" s="4">
        <v>167.74208366989055</v>
      </c>
      <c r="I75" s="4">
        <v>133.82907544895255</v>
      </c>
      <c r="J75" s="4">
        <v>138.73668634298411</v>
      </c>
      <c r="K75" s="4">
        <v>138.13285077047323</v>
      </c>
      <c r="L75" s="4">
        <v>168.89974132935245</v>
      </c>
      <c r="M75" s="4">
        <v>173.05809017153868</v>
      </c>
      <c r="N75" s="4">
        <v>176.82212551733443</v>
      </c>
      <c r="O75" s="4">
        <v>185.84291339143647</v>
      </c>
      <c r="P75" s="4">
        <v>172.84019812988006</v>
      </c>
      <c r="Q75" s="4">
        <v>177.39569861962397</v>
      </c>
      <c r="R75" s="4">
        <v>173.52693780830245</v>
      </c>
      <c r="S75" s="4">
        <v>174.62997639658533</v>
      </c>
      <c r="T75" s="4">
        <v>180.10243660313913</v>
      </c>
    </row>
    <row r="76" spans="1:20" x14ac:dyDescent="0.25">
      <c r="A76" s="23" t="s">
        <v>5</v>
      </c>
      <c r="H76" s="4">
        <v>158.98143561703188</v>
      </c>
      <c r="I76" s="4">
        <v>149.62135795669849</v>
      </c>
      <c r="J76" s="4">
        <v>158.60652863280299</v>
      </c>
      <c r="K76" s="4">
        <v>139.14463825731957</v>
      </c>
      <c r="L76" s="4">
        <v>140.71350952100465</v>
      </c>
      <c r="M76" s="4">
        <v>142.68111933903808</v>
      </c>
      <c r="N76" s="4">
        <v>132.62034571530856</v>
      </c>
      <c r="O76" s="4">
        <v>144.54357863677981</v>
      </c>
      <c r="P76" s="4">
        <v>143.20177947651462</v>
      </c>
      <c r="Q76" s="4">
        <v>142.92375285340142</v>
      </c>
      <c r="R76" s="4">
        <v>147.6893159765001</v>
      </c>
      <c r="S76" s="4">
        <v>143.94893428344301</v>
      </c>
      <c r="T76" s="4">
        <v>152.04269715747736</v>
      </c>
    </row>
    <row r="77" spans="1:20" x14ac:dyDescent="0.25">
      <c r="A77" s="23" t="s">
        <v>6</v>
      </c>
      <c r="H77" s="4">
        <v>146.98511498875175</v>
      </c>
      <c r="I77" s="4">
        <v>146.97998729037013</v>
      </c>
      <c r="J77" s="4">
        <v>132.26469703893861</v>
      </c>
      <c r="K77" s="4">
        <v>140.31868261457817</v>
      </c>
      <c r="L77" s="4">
        <v>147.87688999975242</v>
      </c>
      <c r="M77" s="4">
        <v>145.76151205819176</v>
      </c>
      <c r="N77" s="4">
        <v>157.17071479508508</v>
      </c>
      <c r="O77" s="4">
        <v>227.72254489462048</v>
      </c>
      <c r="P77" s="4">
        <v>183.71986237757889</v>
      </c>
      <c r="Q77" s="4">
        <v>166.99319883595081</v>
      </c>
      <c r="R77" s="4">
        <v>130.69614061719264</v>
      </c>
      <c r="S77" s="4">
        <v>171.07503067697354</v>
      </c>
      <c r="T77" s="4">
        <v>182.56414580529722</v>
      </c>
    </row>
    <row r="78" spans="1:20" x14ac:dyDescent="0.25">
      <c r="A78" s="23" t="s">
        <v>7</v>
      </c>
      <c r="H78" s="4">
        <v>196.4777427448962</v>
      </c>
      <c r="I78" s="4">
        <v>195.28008557649056</v>
      </c>
      <c r="J78" s="4">
        <v>198.72198876821776</v>
      </c>
      <c r="K78" s="4">
        <v>206.78277671245391</v>
      </c>
      <c r="L78" s="4">
        <v>208.8134240582672</v>
      </c>
      <c r="M78" s="4">
        <v>191.04008500019933</v>
      </c>
      <c r="N78" s="4">
        <v>186.47708727832395</v>
      </c>
      <c r="O78" s="4">
        <v>208.45311851736432</v>
      </c>
      <c r="P78" s="4">
        <v>203.87403149608272</v>
      </c>
      <c r="Q78" s="4">
        <v>195.0755667724429</v>
      </c>
      <c r="R78" s="4">
        <v>184.95650375362476</v>
      </c>
      <c r="S78" s="4">
        <v>186.69526784012743</v>
      </c>
      <c r="T78" s="4">
        <v>185.59271323182278</v>
      </c>
    </row>
    <row r="79" spans="1:20" x14ac:dyDescent="0.25">
      <c r="A79" s="23" t="s">
        <v>8</v>
      </c>
      <c r="H79" s="4">
        <v>280.5567556711178</v>
      </c>
      <c r="I79" s="4">
        <v>268.28703096357833</v>
      </c>
      <c r="J79" s="4">
        <v>267.75395798995913</v>
      </c>
      <c r="K79" s="4">
        <v>267.15939503981514</v>
      </c>
      <c r="L79" s="4">
        <v>248.81803765451474</v>
      </c>
      <c r="M79" s="4">
        <v>210.18837390045698</v>
      </c>
      <c r="N79" s="4">
        <v>242.89908737712838</v>
      </c>
      <c r="O79" s="4">
        <v>243.98204404668698</v>
      </c>
      <c r="P79" s="4">
        <v>244.45851944910041</v>
      </c>
      <c r="Q79" s="4">
        <v>238.51333670544247</v>
      </c>
      <c r="R79" s="4">
        <v>309.02812100374325</v>
      </c>
      <c r="S79" s="4">
        <v>294.48070081869298</v>
      </c>
      <c r="T79" s="4">
        <v>298.09783715069943</v>
      </c>
    </row>
    <row r="80" spans="1:20" x14ac:dyDescent="0.25">
      <c r="A80" s="23" t="s">
        <v>9</v>
      </c>
      <c r="H80" s="4">
        <v>174.32580931019788</v>
      </c>
      <c r="I80" s="4">
        <v>169.8200377775232</v>
      </c>
      <c r="J80" s="4">
        <v>179.71772784217336</v>
      </c>
      <c r="K80" s="4">
        <v>167.8670724419012</v>
      </c>
      <c r="L80" s="4">
        <v>154.36965955145976</v>
      </c>
      <c r="M80" s="4">
        <v>147.60324662564153</v>
      </c>
      <c r="N80" s="4">
        <v>140.27338305488826</v>
      </c>
      <c r="O80" s="4">
        <v>157.4893434731818</v>
      </c>
      <c r="P80" s="4">
        <v>186.48476836281648</v>
      </c>
      <c r="Q80" s="4">
        <v>228.12765149203676</v>
      </c>
      <c r="R80" s="4">
        <v>225.40636814607373</v>
      </c>
      <c r="S80" s="4">
        <v>201.58016676096298</v>
      </c>
      <c r="T80" s="4">
        <v>208.73624313979462</v>
      </c>
    </row>
    <row r="81" spans="1:20" x14ac:dyDescent="0.25">
      <c r="A81" s="23" t="s">
        <v>10</v>
      </c>
      <c r="H81" s="4">
        <v>273.00476085076502</v>
      </c>
      <c r="I81" s="4">
        <v>234.82189417775925</v>
      </c>
      <c r="J81" s="4">
        <v>246.5512232053461</v>
      </c>
      <c r="K81" s="4">
        <v>210.65530834364785</v>
      </c>
      <c r="L81" s="4">
        <v>250.84138394197555</v>
      </c>
      <c r="M81" s="4">
        <v>225.07910077589136</v>
      </c>
      <c r="N81" s="4">
        <v>228.22741884427666</v>
      </c>
      <c r="O81" s="4">
        <v>229.49911215260971</v>
      </c>
      <c r="P81" s="4">
        <v>221.11425625799666</v>
      </c>
      <c r="Q81" s="4">
        <v>224.71602702583499</v>
      </c>
      <c r="R81" s="4">
        <v>249.27182420365577</v>
      </c>
      <c r="S81" s="4">
        <v>256.86982172401468</v>
      </c>
      <c r="T81" s="4">
        <v>273.94493873661406</v>
      </c>
    </row>
    <row r="82" spans="1:20" x14ac:dyDescent="0.25">
      <c r="A82" s="23" t="s">
        <v>11</v>
      </c>
      <c r="H82" s="4">
        <v>120.39832610705905</v>
      </c>
      <c r="I82" s="4">
        <v>117.16545354622302</v>
      </c>
      <c r="J82" s="4">
        <v>139.79702333566439</v>
      </c>
      <c r="K82" s="4">
        <v>128.10773417885653</v>
      </c>
      <c r="L82" s="4">
        <v>132.76203359618455</v>
      </c>
      <c r="M82" s="4">
        <v>135.3113544091153</v>
      </c>
      <c r="N82" s="4">
        <v>159.64127989021802</v>
      </c>
      <c r="O82" s="4">
        <v>163.25830445854677</v>
      </c>
      <c r="P82" s="4">
        <v>145.31639176520022</v>
      </c>
      <c r="Q82" s="4">
        <v>141.85127088925992</v>
      </c>
      <c r="R82" s="4">
        <v>136.94422884488179</v>
      </c>
      <c r="S82" s="4">
        <v>139.9330520556264</v>
      </c>
      <c r="T82" s="4">
        <v>129.0568849513547</v>
      </c>
    </row>
    <row r="83" spans="1:20" x14ac:dyDescent="0.25">
      <c r="A83" s="23" t="s">
        <v>12</v>
      </c>
      <c r="H83" s="4">
        <v>143.4625595699421</v>
      </c>
      <c r="I83" s="4">
        <v>143.17513523401695</v>
      </c>
      <c r="J83" s="4">
        <v>166.32063955818273</v>
      </c>
      <c r="K83" s="4">
        <v>168.8556287494068</v>
      </c>
      <c r="L83" s="4">
        <v>177.61903125059726</v>
      </c>
      <c r="M83" s="4">
        <v>191.48986703201044</v>
      </c>
      <c r="N83" s="4">
        <v>173.49331246639036</v>
      </c>
      <c r="O83" s="4">
        <v>119.73842736368142</v>
      </c>
      <c r="P83" s="4">
        <v>150.51331701926713</v>
      </c>
      <c r="Q83" s="4">
        <v>125.65399510966583</v>
      </c>
      <c r="R83" s="4">
        <v>160.47274682699398</v>
      </c>
      <c r="S83" s="4">
        <v>160.05355366220584</v>
      </c>
      <c r="T83" s="4">
        <v>166.08488265457513</v>
      </c>
    </row>
    <row r="84" spans="1:20" x14ac:dyDescent="0.25">
      <c r="A84" s="23" t="s">
        <v>13</v>
      </c>
      <c r="H84" s="4">
        <v>172.4623491201196</v>
      </c>
      <c r="I84" s="4">
        <v>188.89354521274862</v>
      </c>
      <c r="J84" s="4">
        <v>182.55373924926602</v>
      </c>
      <c r="K84" s="4">
        <v>165.75475566203272</v>
      </c>
      <c r="L84" s="4">
        <v>188.45523371103403</v>
      </c>
      <c r="M84" s="4">
        <v>178.75365770296602</v>
      </c>
      <c r="N84" s="4">
        <v>136.10721205436781</v>
      </c>
      <c r="O84" s="4">
        <v>190.44195697954612</v>
      </c>
      <c r="P84" s="4">
        <v>181.9935446040956</v>
      </c>
      <c r="Q84" s="4">
        <v>178.55051118306363</v>
      </c>
      <c r="R84" s="4">
        <v>183.02751407512653</v>
      </c>
      <c r="S84" s="4">
        <v>183.60145408240345</v>
      </c>
      <c r="T84" s="4">
        <v>180.8426158026133</v>
      </c>
    </row>
    <row r="85" spans="1:20" x14ac:dyDescent="0.25">
      <c r="A85" s="23" t="s">
        <v>14</v>
      </c>
      <c r="H85" s="4">
        <v>150.46676366010874</v>
      </c>
      <c r="I85" s="4">
        <v>128.27242626529446</v>
      </c>
      <c r="J85" s="4">
        <v>115.01391746950819</v>
      </c>
      <c r="K85" s="4">
        <v>129.65376927581224</v>
      </c>
      <c r="L85" s="4">
        <v>154.17839406108578</v>
      </c>
      <c r="M85" s="4">
        <v>130.56916837591987</v>
      </c>
      <c r="N85" s="4">
        <v>119.7024283846437</v>
      </c>
      <c r="O85" s="4">
        <v>129.21665024546357</v>
      </c>
      <c r="P85" s="4">
        <v>130.75545628688192</v>
      </c>
      <c r="Q85" s="4">
        <v>150.72874921916841</v>
      </c>
      <c r="R85" s="4">
        <v>144.37580748992116</v>
      </c>
      <c r="S85" s="4">
        <v>146.69741432082606</v>
      </c>
      <c r="T85" s="4">
        <v>140.46416742924174</v>
      </c>
    </row>
    <row r="86" spans="1:20" x14ac:dyDescent="0.25">
      <c r="A86" s="23" t="s">
        <v>15</v>
      </c>
      <c r="H86" s="4">
        <v>199.42694019586196</v>
      </c>
      <c r="I86" s="4">
        <v>216.26729165703409</v>
      </c>
      <c r="J86" s="4">
        <v>226.04615773243981</v>
      </c>
      <c r="K86" s="4">
        <v>214.508926202174</v>
      </c>
      <c r="L86" s="4">
        <v>219.17590780712683</v>
      </c>
      <c r="M86" s="4">
        <v>215.26095144572295</v>
      </c>
      <c r="N86" s="4">
        <v>203.98907895886501</v>
      </c>
      <c r="O86" s="4">
        <v>227.53486873921432</v>
      </c>
      <c r="P86" s="4">
        <v>205.30024392506874</v>
      </c>
      <c r="Q86" s="4">
        <v>200.33332878084741</v>
      </c>
      <c r="R86" s="4">
        <v>227.68095385552587</v>
      </c>
      <c r="S86" s="4">
        <v>228.418038014416</v>
      </c>
      <c r="T86" s="4">
        <v>243.13123278204978</v>
      </c>
    </row>
    <row r="87" spans="1:20" x14ac:dyDescent="0.25">
      <c r="A87" s="23" t="s">
        <v>16</v>
      </c>
      <c r="H87" s="4">
        <v>95.863336832714779</v>
      </c>
      <c r="I87" s="4">
        <v>129.28357631605047</v>
      </c>
      <c r="J87" s="4">
        <v>170.23753796210983</v>
      </c>
      <c r="K87" s="4">
        <v>136.29532796953927</v>
      </c>
      <c r="L87" s="4">
        <v>129.13830664889687</v>
      </c>
      <c r="M87" s="4">
        <v>167.27728657181638</v>
      </c>
      <c r="N87" s="4">
        <v>158.51563116033367</v>
      </c>
      <c r="O87" s="4">
        <v>184.54165775911255</v>
      </c>
      <c r="P87" s="4">
        <v>174.3577527638235</v>
      </c>
      <c r="Q87" s="4">
        <v>178.74334470050869</v>
      </c>
      <c r="R87" s="4">
        <v>183.70228600162801</v>
      </c>
      <c r="S87" s="4">
        <v>194.67249731947282</v>
      </c>
      <c r="T87" s="4">
        <v>207.2724960790585</v>
      </c>
    </row>
    <row r="88" spans="1:20" x14ac:dyDescent="0.25">
      <c r="A88" s="23" t="s">
        <v>17</v>
      </c>
      <c r="H88" s="4">
        <v>165.97298196574732</v>
      </c>
      <c r="I88" s="4">
        <v>163.02573818225511</v>
      </c>
      <c r="J88" s="4">
        <v>162.17310762802086</v>
      </c>
      <c r="K88" s="4">
        <v>180.45321312276528</v>
      </c>
      <c r="L88" s="4">
        <v>168.37041141626469</v>
      </c>
      <c r="M88" s="4">
        <v>175.97223837669904</v>
      </c>
      <c r="N88" s="4">
        <v>173.27599541847604</v>
      </c>
      <c r="O88" s="4">
        <v>174.20675707293813</v>
      </c>
      <c r="P88" s="4">
        <v>169.3663180584885</v>
      </c>
      <c r="Q88" s="4">
        <v>176.89231029100006</v>
      </c>
      <c r="R88" s="4">
        <v>169.47011558140318</v>
      </c>
      <c r="S88" s="4">
        <v>184.44484202081887</v>
      </c>
      <c r="T88" s="4">
        <v>170.53798825025646</v>
      </c>
    </row>
    <row r="89" spans="1:20" x14ac:dyDescent="0.25">
      <c r="A89" s="23" t="s">
        <v>18</v>
      </c>
      <c r="H89" s="4">
        <v>155.40052166808084</v>
      </c>
      <c r="I89" s="4">
        <v>151.13879960618596</v>
      </c>
      <c r="J89" s="4">
        <v>160.68435257079688</v>
      </c>
      <c r="K89" s="4">
        <v>161.68185259482698</v>
      </c>
      <c r="L89" s="4">
        <v>186.12226481859125</v>
      </c>
      <c r="M89" s="4">
        <v>180.75647120549701</v>
      </c>
      <c r="N89" s="4">
        <v>174.70321489861553</v>
      </c>
      <c r="O89" s="4">
        <v>187.43829792202064</v>
      </c>
      <c r="P89" s="4">
        <v>202.73325223355209</v>
      </c>
      <c r="Q89" s="4">
        <v>191.72734350756744</v>
      </c>
      <c r="R89" s="4">
        <v>200.9174734040096</v>
      </c>
      <c r="S89" s="4">
        <v>185.58592587919875</v>
      </c>
      <c r="T89" s="4">
        <v>180.76880213005708</v>
      </c>
    </row>
    <row r="90" spans="1:20" x14ac:dyDescent="0.25">
      <c r="A90" s="23" t="s">
        <v>19</v>
      </c>
      <c r="H90" s="4">
        <v>159.90721825768034</v>
      </c>
      <c r="I90" s="4">
        <v>157.76106692737582</v>
      </c>
      <c r="J90" s="4">
        <v>157.15799273836998</v>
      </c>
      <c r="K90" s="4">
        <v>157.13426566782084</v>
      </c>
      <c r="L90" s="4">
        <v>156.03267855395774</v>
      </c>
      <c r="M90" s="4">
        <v>149.30304278171641</v>
      </c>
      <c r="N90" s="4">
        <v>120.96122787530358</v>
      </c>
      <c r="O90" s="4">
        <v>148.88693686432032</v>
      </c>
      <c r="P90" s="4">
        <v>153.74352592663823</v>
      </c>
      <c r="Q90" s="4">
        <v>167.24145228496224</v>
      </c>
      <c r="R90" s="4">
        <v>178.69075627779253</v>
      </c>
      <c r="S90" s="4">
        <v>170.08945653537077</v>
      </c>
      <c r="T90" s="4">
        <v>176.3013788618058</v>
      </c>
    </row>
    <row r="91" spans="1:20" x14ac:dyDescent="0.25">
      <c r="A91" s="23" t="s">
        <v>20</v>
      </c>
      <c r="H91" s="4">
        <v>151.82114428684264</v>
      </c>
      <c r="I91" s="4">
        <v>128.21071953983068</v>
      </c>
      <c r="J91" s="4">
        <v>90.587555851957916</v>
      </c>
      <c r="K91" s="4">
        <v>140.62140597400912</v>
      </c>
      <c r="L91" s="4">
        <v>124.77856196046163</v>
      </c>
      <c r="M91" s="4">
        <v>159.9672932511516</v>
      </c>
      <c r="N91" s="4">
        <v>153.01266865854919</v>
      </c>
      <c r="O91" s="4">
        <v>167.58764596697904</v>
      </c>
      <c r="P91" s="4">
        <v>160.12398896006511</v>
      </c>
      <c r="Q91" s="4">
        <v>146.86889249489616</v>
      </c>
      <c r="R91" s="4">
        <v>131.96225388375689</v>
      </c>
      <c r="S91" s="4">
        <v>130.54786549500776</v>
      </c>
      <c r="T91" s="4">
        <v>130.57232292291758</v>
      </c>
    </row>
    <row r="92" spans="1:20" x14ac:dyDescent="0.25">
      <c r="A92" s="23" t="s">
        <v>21</v>
      </c>
      <c r="H92" s="4">
        <v>194.56225575562647</v>
      </c>
      <c r="I92" s="4">
        <v>212.74577959819212</v>
      </c>
      <c r="J92" s="4">
        <v>201.80904567917082</v>
      </c>
      <c r="K92" s="4">
        <v>207.94639000647621</v>
      </c>
      <c r="L92" s="4">
        <v>213.83538992250777</v>
      </c>
      <c r="M92" s="4">
        <v>183.11000214276797</v>
      </c>
      <c r="N92" s="4">
        <v>174.62046906377378</v>
      </c>
      <c r="O92" s="4">
        <v>175.32484694039385</v>
      </c>
      <c r="P92" s="4">
        <v>169.62170424110545</v>
      </c>
      <c r="Q92" s="4">
        <v>178.01526024177153</v>
      </c>
      <c r="R92" s="4">
        <v>170.57895613153082</v>
      </c>
      <c r="S92" s="4">
        <v>178.44192061349838</v>
      </c>
      <c r="T92" s="4">
        <v>181.97359243944922</v>
      </c>
    </row>
    <row r="93" spans="1:20" x14ac:dyDescent="0.25">
      <c r="A93" s="23" t="s">
        <v>22</v>
      </c>
      <c r="H93" s="4">
        <v>167.02329762363189</v>
      </c>
      <c r="I93" s="4">
        <v>173.75644071417835</v>
      </c>
      <c r="J93" s="4">
        <v>136.82267962722202</v>
      </c>
      <c r="K93" s="4">
        <v>162.30845763002353</v>
      </c>
      <c r="L93" s="4">
        <v>184.75223744954044</v>
      </c>
      <c r="M93" s="4">
        <v>105.90807105226746</v>
      </c>
      <c r="N93" s="4">
        <v>160.89313772827185</v>
      </c>
      <c r="O93" s="4">
        <v>175.15040342424948</v>
      </c>
      <c r="P93" s="4">
        <v>168.76656752735522</v>
      </c>
      <c r="Q93" s="4">
        <v>177.39276639371931</v>
      </c>
      <c r="R93" s="4">
        <v>186.14984370679099</v>
      </c>
      <c r="S93" s="4">
        <v>154.95479426252626</v>
      </c>
      <c r="T93" s="4">
        <v>164.16284092847403</v>
      </c>
    </row>
    <row r="94" spans="1:20" x14ac:dyDescent="0.25">
      <c r="A94" s="23" t="s">
        <v>23</v>
      </c>
      <c r="H94" s="4">
        <v>213.87493274780445</v>
      </c>
      <c r="I94" s="4">
        <v>217.0321652631005</v>
      </c>
      <c r="J94" s="4">
        <v>216.46856711417746</v>
      </c>
      <c r="K94" s="4">
        <v>202.51219892434796</v>
      </c>
      <c r="L94" s="4">
        <v>205.52478824265626</v>
      </c>
      <c r="M94" s="4">
        <v>198.26046434862525</v>
      </c>
      <c r="N94" s="4">
        <v>191.27917515747885</v>
      </c>
      <c r="O94" s="4">
        <v>207.49057340461351</v>
      </c>
      <c r="P94" s="4">
        <v>206.88277077526507</v>
      </c>
      <c r="Q94" s="4">
        <v>206.96633053176265</v>
      </c>
      <c r="R94" s="4">
        <v>207.35814657616777</v>
      </c>
      <c r="S94" s="4">
        <v>196.45086022084834</v>
      </c>
      <c r="T94" s="4">
        <v>212.39777888498799</v>
      </c>
    </row>
    <row r="95" spans="1:20" x14ac:dyDescent="0.25">
      <c r="A95" s="23" t="s">
        <v>24</v>
      </c>
      <c r="H95" s="4">
        <v>206.02703501741013</v>
      </c>
      <c r="I95" s="4">
        <v>228.27328176362408</v>
      </c>
      <c r="J95" s="4">
        <v>222.75717456406571</v>
      </c>
      <c r="K95" s="4">
        <v>209.67716100058891</v>
      </c>
      <c r="L95" s="4">
        <v>202.6553349507916</v>
      </c>
      <c r="M95" s="4">
        <v>202.87632890396381</v>
      </c>
      <c r="N95" s="4">
        <v>187.95458984729157</v>
      </c>
      <c r="O95" s="4">
        <v>199.81501542910908</v>
      </c>
      <c r="P95" s="4">
        <v>196.72166014349656</v>
      </c>
      <c r="Q95" s="4">
        <v>195.31468928076515</v>
      </c>
      <c r="R95" s="4">
        <v>194.56194738707819</v>
      </c>
      <c r="S95" s="4">
        <v>188.81299803324038</v>
      </c>
      <c r="T95" s="4">
        <v>188.43276369045012</v>
      </c>
    </row>
    <row r="96" spans="1:20" x14ac:dyDescent="0.25">
      <c r="A96" s="23" t="s">
        <v>25</v>
      </c>
      <c r="H96" s="4">
        <v>188.15605318404477</v>
      </c>
      <c r="I96" s="4">
        <v>167.83721900238348</v>
      </c>
      <c r="J96" s="4">
        <v>158.9700151927976</v>
      </c>
      <c r="K96" s="4">
        <v>160.01969096383141</v>
      </c>
      <c r="L96" s="4">
        <v>169.54939590805773</v>
      </c>
      <c r="M96" s="4">
        <v>172.95045889520699</v>
      </c>
      <c r="N96" s="4">
        <v>153.55096267375862</v>
      </c>
      <c r="O96" s="4">
        <v>179.33291504494093</v>
      </c>
      <c r="P96" s="4">
        <v>181.14230829594482</v>
      </c>
      <c r="Q96" s="4">
        <v>190.30097605827376</v>
      </c>
      <c r="R96" s="4">
        <v>183.7374445351285</v>
      </c>
      <c r="S96" s="4">
        <v>170.71209318645109</v>
      </c>
      <c r="T96" s="4">
        <v>176.68591895282012</v>
      </c>
    </row>
    <row r="97" spans="1:20" x14ac:dyDescent="0.25">
      <c r="A97" s="23" t="s">
        <v>26</v>
      </c>
      <c r="H97" s="4">
        <v>164.51123825755658</v>
      </c>
      <c r="I97" s="4">
        <v>149.56328438420428</v>
      </c>
      <c r="J97" s="4">
        <v>139.96821875576506</v>
      </c>
      <c r="K97" s="4">
        <v>139.7304786125205</v>
      </c>
      <c r="L97" s="4">
        <v>124.09962350758445</v>
      </c>
      <c r="M97" s="4">
        <v>115.61385581067461</v>
      </c>
      <c r="N97" s="4">
        <v>119.55222940442786</v>
      </c>
      <c r="O97" s="4">
        <v>153.87623216537003</v>
      </c>
      <c r="P97" s="4">
        <v>154.3436402342941</v>
      </c>
      <c r="Q97" s="4">
        <v>149.23207123078279</v>
      </c>
      <c r="R97" s="4">
        <v>122.42511745513244</v>
      </c>
      <c r="S97" s="4">
        <v>152.21628662675715</v>
      </c>
      <c r="T97" s="4">
        <v>153.05934400254824</v>
      </c>
    </row>
    <row r="98" spans="1:20" x14ac:dyDescent="0.25">
      <c r="A98" s="23" t="s">
        <v>27</v>
      </c>
      <c r="H98" s="4">
        <v>236.20498455256705</v>
      </c>
      <c r="I98" s="4">
        <v>243.97893922198364</v>
      </c>
      <c r="J98" s="4">
        <v>218.74197102431302</v>
      </c>
      <c r="K98" s="4">
        <v>242.65658289189727</v>
      </c>
      <c r="L98" s="4">
        <v>233.67219615754345</v>
      </c>
      <c r="M98" s="4">
        <v>243.05713425713444</v>
      </c>
      <c r="N98" s="4">
        <v>222.83984493556764</v>
      </c>
      <c r="O98" s="4">
        <v>216.8390137209642</v>
      </c>
      <c r="P98" s="4">
        <v>199.41492301253379</v>
      </c>
      <c r="Q98" s="4">
        <v>199.75566116584238</v>
      </c>
      <c r="R98" s="4">
        <v>199.05929950949897</v>
      </c>
      <c r="S98" s="4">
        <v>168.4879361534814</v>
      </c>
      <c r="T98" s="4">
        <v>185.99336015808674</v>
      </c>
    </row>
    <row r="99" spans="1:20" x14ac:dyDescent="0.25">
      <c r="A99" s="23" t="s">
        <v>28</v>
      </c>
      <c r="H99" s="4">
        <v>75.153528516357952</v>
      </c>
      <c r="I99" s="4">
        <v>77.302784687499013</v>
      </c>
      <c r="J99" s="4">
        <v>76.917410174424745</v>
      </c>
      <c r="K99" s="4">
        <v>54.456981803415744</v>
      </c>
      <c r="L99" s="4">
        <v>83.41432653758109</v>
      </c>
      <c r="M99" s="4">
        <v>84.194321232260734</v>
      </c>
      <c r="N99" s="4">
        <v>84.693784435263751</v>
      </c>
      <c r="O99" s="4">
        <v>115.36609953308407</v>
      </c>
      <c r="P99" s="4">
        <v>99.975414515250833</v>
      </c>
      <c r="Q99" s="4">
        <v>96.087116196907417</v>
      </c>
      <c r="R99" s="4">
        <v>127.96144674984234</v>
      </c>
      <c r="S99" s="4">
        <v>117.44684794034259</v>
      </c>
      <c r="T99" s="4">
        <v>101.10213537246051</v>
      </c>
    </row>
    <row r="100" spans="1:20" x14ac:dyDescent="0.25">
      <c r="A100" s="23" t="s">
        <v>29</v>
      </c>
      <c r="Q100" s="4">
        <v>118.47950491604277</v>
      </c>
      <c r="R100" s="4">
        <v>135.72642834968255</v>
      </c>
      <c r="S100" s="4">
        <v>145.72023100968664</v>
      </c>
      <c r="T100" s="4">
        <v>131.34621453953014</v>
      </c>
    </row>
    <row r="101" spans="1:20" x14ac:dyDescent="0.25">
      <c r="A101" s="24" t="s">
        <v>30</v>
      </c>
      <c r="H101" s="4">
        <v>204.67936593804313</v>
      </c>
      <c r="I101" s="4">
        <v>199.04712441745227</v>
      </c>
      <c r="J101" s="4">
        <v>200.93875235385707</v>
      </c>
      <c r="K101" s="4">
        <v>191.83066306371776</v>
      </c>
      <c r="L101" s="4">
        <v>195.05669452886195</v>
      </c>
      <c r="M101" s="4">
        <v>177.05926185386437</v>
      </c>
      <c r="N101" s="4">
        <v>152.00600179557063</v>
      </c>
      <c r="O101" s="4">
        <v>180.98732629031849</v>
      </c>
      <c r="P101" s="4">
        <v>158.93761226319128</v>
      </c>
      <c r="Q101" s="4">
        <v>154.15314191582203</v>
      </c>
      <c r="R101" s="4">
        <v>137.09296707785251</v>
      </c>
      <c r="S101" s="4">
        <v>145.49016594175779</v>
      </c>
      <c r="T101" s="4">
        <v>136.37330140024122</v>
      </c>
    </row>
    <row r="102" spans="1:20" x14ac:dyDescent="0.25">
      <c r="A102" s="23" t="s">
        <v>31</v>
      </c>
      <c r="H102" s="4">
        <v>227.55522749820909</v>
      </c>
      <c r="I102" s="4">
        <v>238.67766426113585</v>
      </c>
      <c r="J102" s="4">
        <v>175.77381462214441</v>
      </c>
      <c r="K102" s="4">
        <v>189.49116576186154</v>
      </c>
      <c r="L102" s="4">
        <v>234.50464641336396</v>
      </c>
      <c r="M102" s="4">
        <v>225.26780409261056</v>
      </c>
      <c r="N102" s="4">
        <v>214.28472976191193</v>
      </c>
      <c r="O102" s="4">
        <v>226.07453129259619</v>
      </c>
      <c r="P102" s="4">
        <v>223.55313442511306</v>
      </c>
      <c r="Q102" s="4">
        <v>193.88913621373487</v>
      </c>
      <c r="R102" s="4">
        <v>187.65551869970534</v>
      </c>
      <c r="S102" s="4">
        <v>190.79204864956515</v>
      </c>
      <c r="T102" s="4">
        <v>196.52613104002805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31" workbookViewId="0">
      <selection activeCell="A3" sqref="A3:A34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25.076475306373826</v>
      </c>
      <c r="I3" s="18">
        <v>24.858500957872593</v>
      </c>
      <c r="J3" s="18">
        <v>23.351762289091571</v>
      </c>
      <c r="K3" s="18">
        <v>24.386719508861795</v>
      </c>
      <c r="L3" s="18">
        <v>25.933256025636521</v>
      </c>
      <c r="M3" s="18">
        <v>30.119592266004748</v>
      </c>
      <c r="N3" s="18">
        <v>29.541982032131635</v>
      </c>
      <c r="O3" s="18">
        <v>37.709249362902206</v>
      </c>
      <c r="P3" s="18">
        <v>38.466316879700059</v>
      </c>
      <c r="Q3" s="18">
        <v>42.398249361130638</v>
      </c>
      <c r="R3" s="4">
        <v>34.461870580302119</v>
      </c>
      <c r="S3" s="4">
        <v>33.924482631718931</v>
      </c>
      <c r="T3" s="4">
        <v>32.116903854579654</v>
      </c>
    </row>
    <row r="4" spans="1:21" x14ac:dyDescent="0.25">
      <c r="A4" t="s">
        <v>1</v>
      </c>
      <c r="L4" s="4">
        <v>11.656723086343341</v>
      </c>
      <c r="M4" s="4">
        <v>21.6700855294878</v>
      </c>
      <c r="N4" s="4">
        <v>20.61495992368803</v>
      </c>
      <c r="O4" s="4">
        <v>13.307905720470032</v>
      </c>
      <c r="P4" s="4">
        <v>20.357271570891324</v>
      </c>
      <c r="Q4" s="4">
        <v>21.197842736181073</v>
      </c>
      <c r="R4" s="4">
        <v>18.336053511089183</v>
      </c>
      <c r="S4" s="4">
        <v>16.072477022503151</v>
      </c>
      <c r="T4" s="4">
        <v>15.586338365506888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16.699055193651741</v>
      </c>
      <c r="I5" s="18">
        <v>349593008196.63605</v>
      </c>
      <c r="J5" s="18">
        <v>12.877541081609346</v>
      </c>
      <c r="K5" s="18">
        <v>14.605099293012175</v>
      </c>
      <c r="L5" s="18">
        <v>12.978170136487877</v>
      </c>
      <c r="M5" s="18">
        <v>36.772628957904729</v>
      </c>
      <c r="N5" s="18">
        <v>38.154810130434569</v>
      </c>
      <c r="O5" s="18">
        <v>42.417146790653142</v>
      </c>
      <c r="P5" s="18">
        <v>29.275175640990824</v>
      </c>
      <c r="Q5" s="18">
        <v>52.385661985325697</v>
      </c>
      <c r="R5" s="4">
        <v>58.743873012804386</v>
      </c>
      <c r="S5" s="4">
        <v>41.807983336391864</v>
      </c>
      <c r="T5" s="4">
        <v>43.555083134489472</v>
      </c>
    </row>
    <row r="6" spans="1:21" x14ac:dyDescent="0.25">
      <c r="A6" s="21" t="s">
        <v>3</v>
      </c>
      <c r="H6" s="18">
        <v>29.363165099780907</v>
      </c>
      <c r="I6" s="18">
        <v>21.42802567979918</v>
      </c>
      <c r="J6" s="18">
        <v>19.953006951912023</v>
      </c>
      <c r="K6" s="18">
        <v>20.523716114603793</v>
      </c>
      <c r="L6" s="18">
        <v>20.824321969417422</v>
      </c>
      <c r="M6" s="18">
        <v>59.935330707095204</v>
      </c>
      <c r="N6" s="18">
        <v>52.27909976340797</v>
      </c>
      <c r="O6" s="18">
        <v>69.660699553718302</v>
      </c>
      <c r="P6" s="18">
        <v>68.464264782319276</v>
      </c>
      <c r="Q6" s="18">
        <v>104.86876965020821</v>
      </c>
      <c r="R6" s="4">
        <v>61.294524873597155</v>
      </c>
      <c r="S6" s="4">
        <v>63.436707929810133</v>
      </c>
      <c r="T6" s="4">
        <v>56.559800108316203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24.033737712751595</v>
      </c>
      <c r="I7" s="18">
        <v>23.358497437492435</v>
      </c>
      <c r="J7" s="18">
        <v>23.89693536233462</v>
      </c>
      <c r="K7" s="18">
        <v>26.565242710253944</v>
      </c>
      <c r="L7" s="18">
        <v>35.540042753284361</v>
      </c>
      <c r="M7" s="18">
        <v>38.399397510887155</v>
      </c>
      <c r="N7" s="18">
        <v>42.508078999704544</v>
      </c>
      <c r="O7" s="18">
        <v>40.636110106869985</v>
      </c>
      <c r="P7" s="18">
        <v>33.213696938587709</v>
      </c>
      <c r="Q7" s="18">
        <v>40.690541451503677</v>
      </c>
      <c r="R7" s="4">
        <v>19.443949090601897</v>
      </c>
      <c r="S7" s="4">
        <v>19.298547533114583</v>
      </c>
      <c r="T7" s="4">
        <v>23.004362265374589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32.759053574204039</v>
      </c>
      <c r="I8" s="18">
        <v>24.93470933851987</v>
      </c>
      <c r="J8" s="18">
        <v>24.380503989809551</v>
      </c>
      <c r="K8" s="18">
        <v>29.076903391526049</v>
      </c>
      <c r="L8" s="18">
        <v>34.932987919745713</v>
      </c>
      <c r="M8" s="18">
        <v>38.051798822246205</v>
      </c>
      <c r="N8" s="18">
        <v>26.132044860246438</v>
      </c>
      <c r="O8" s="18">
        <v>18.46901325011364</v>
      </c>
      <c r="P8" s="18">
        <v>29.528473371512121</v>
      </c>
      <c r="Q8" s="18">
        <v>39.039484548333512</v>
      </c>
      <c r="R8" s="4">
        <v>41.898150342489643</v>
      </c>
      <c r="S8" s="4">
        <v>29.780694466789665</v>
      </c>
      <c r="T8" s="4">
        <v>21.637034296226055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19.002219271534674</v>
      </c>
      <c r="I9" s="18">
        <v>20.557524950413633</v>
      </c>
      <c r="J9" s="18">
        <v>24.952364159070058</v>
      </c>
      <c r="K9" s="18">
        <v>25.738299383501442</v>
      </c>
      <c r="L9" s="18">
        <v>19.07450434402941</v>
      </c>
      <c r="M9" s="18">
        <v>11.062108101188267</v>
      </c>
      <c r="N9" s="18">
        <v>19.031139417268957</v>
      </c>
      <c r="O9" s="18">
        <v>88.942580206222246</v>
      </c>
      <c r="P9" s="18">
        <v>42.660097398926098</v>
      </c>
      <c r="Q9" s="18">
        <v>57.217645644902646</v>
      </c>
      <c r="R9" s="4">
        <v>39.094443561203818</v>
      </c>
      <c r="S9" s="4">
        <v>69.585492604227383</v>
      </c>
      <c r="T9" s="4">
        <v>62.656670433891655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41.275294016114252</v>
      </c>
      <c r="I10" s="18">
        <v>31.213966654207535</v>
      </c>
      <c r="J10" s="18">
        <v>38.015905324125768</v>
      </c>
      <c r="K10" s="18">
        <v>44.06893482118231</v>
      </c>
      <c r="L10" s="18">
        <v>51.681723035736994</v>
      </c>
      <c r="M10" s="18">
        <v>53.813982884468267</v>
      </c>
      <c r="N10" s="18">
        <v>56.731029398202558</v>
      </c>
      <c r="O10" s="18">
        <v>51.556588946936735</v>
      </c>
      <c r="P10" s="18">
        <v>55.871976767853297</v>
      </c>
      <c r="Q10" s="18">
        <v>53.116912239726069</v>
      </c>
      <c r="R10" s="4">
        <v>55.084988611658098</v>
      </c>
      <c r="S10" s="4">
        <v>57.457686050759001</v>
      </c>
      <c r="T10" s="4">
        <v>44.773048479734598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26.971094131153219</v>
      </c>
      <c r="I11" s="18">
        <v>23.384220286593941</v>
      </c>
      <c r="J11" s="18">
        <v>25.400572243335919</v>
      </c>
      <c r="K11" s="18">
        <v>22.29282993046094</v>
      </c>
      <c r="L11" s="18">
        <v>21.5634552059573</v>
      </c>
      <c r="M11" s="18">
        <v>31.090698250187746</v>
      </c>
      <c r="N11" s="18">
        <v>46.131526467922917</v>
      </c>
      <c r="O11" s="18">
        <v>43.535596618180392</v>
      </c>
      <c r="P11" s="18">
        <v>46.961047475173899</v>
      </c>
      <c r="Q11" s="18">
        <v>61.276885128691248</v>
      </c>
      <c r="R11" s="4">
        <v>49.020311812684916</v>
      </c>
      <c r="S11" s="4">
        <v>48.65692771509746</v>
      </c>
      <c r="T11" s="4">
        <v>63.731282931621067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29.400006150628904</v>
      </c>
      <c r="I12" s="18">
        <v>31.311812064870146</v>
      </c>
      <c r="J12" s="18">
        <v>31.519466033635023</v>
      </c>
      <c r="K12" s="18">
        <v>31.443657079246268</v>
      </c>
      <c r="L12" s="18">
        <v>33.048221556317451</v>
      </c>
      <c r="M12" s="18">
        <v>31.437028603096635</v>
      </c>
      <c r="N12" s="18">
        <v>25.736548247350392</v>
      </c>
      <c r="O12" s="18">
        <v>31.445151807637014</v>
      </c>
      <c r="P12" s="18">
        <v>45.682188732623999</v>
      </c>
      <c r="Q12" s="18">
        <v>75.843824128231176</v>
      </c>
      <c r="R12" s="4">
        <v>49.075398719687605</v>
      </c>
      <c r="S12" s="4">
        <v>50.54925138604613</v>
      </c>
      <c r="T12" s="4">
        <v>50.910357506049031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27.763666221660387</v>
      </c>
      <c r="I13" s="18">
        <v>20.277958986197198</v>
      </c>
      <c r="J13" s="18">
        <v>15.1472124121986</v>
      </c>
      <c r="K13" s="18">
        <v>13.499745164336298</v>
      </c>
      <c r="L13" s="18">
        <v>21.650418491157161</v>
      </c>
      <c r="M13" s="18">
        <v>33.872546354394309</v>
      </c>
      <c r="N13" s="18">
        <v>31.768388025218584</v>
      </c>
      <c r="O13" s="18">
        <v>47.056352375450807</v>
      </c>
      <c r="P13" s="18">
        <v>45.152270791280777</v>
      </c>
      <c r="Q13" s="18">
        <v>56.341204087250858</v>
      </c>
      <c r="R13" s="4">
        <v>71.435358656621048</v>
      </c>
      <c r="S13" s="4">
        <v>43.68179329948228</v>
      </c>
      <c r="T13" s="4">
        <v>63.846974897128234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11.34893098965626</v>
      </c>
      <c r="I14" s="18">
        <v>10.534669228115197</v>
      </c>
      <c r="J14" s="18">
        <v>18.048782569447564</v>
      </c>
      <c r="K14" s="18">
        <v>12.472244754879309</v>
      </c>
      <c r="L14" s="18">
        <v>21.988536633939542</v>
      </c>
      <c r="M14" s="18">
        <v>27.823533717446178</v>
      </c>
      <c r="N14" s="18">
        <v>27.156448705204223</v>
      </c>
      <c r="O14" s="18">
        <v>17.114940269567857</v>
      </c>
      <c r="P14" s="18">
        <v>21.133685912814098</v>
      </c>
      <c r="Q14" s="18">
        <v>32.210470645466479</v>
      </c>
      <c r="R14" s="4">
        <v>31.239193957434008</v>
      </c>
      <c r="S14" s="4">
        <v>23.701672212036129</v>
      </c>
      <c r="T14" s="4">
        <v>30.087610799220599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8.607107974298426</v>
      </c>
      <c r="I15" s="18">
        <v>10.999440379289323</v>
      </c>
      <c r="J15" s="18">
        <v>19.884171505529771</v>
      </c>
      <c r="K15" s="18">
        <v>15.244363613115882</v>
      </c>
      <c r="L15" s="18">
        <v>17.332324912229168</v>
      </c>
      <c r="M15" s="18">
        <v>25.505591750285301</v>
      </c>
      <c r="N15" s="18">
        <v>49.093615594819902</v>
      </c>
      <c r="O15" s="18">
        <v>45.244611832434998</v>
      </c>
      <c r="P15" s="18">
        <v>68.680855048481959</v>
      </c>
      <c r="Q15" s="18">
        <v>46.681555182756412</v>
      </c>
      <c r="R15" s="4">
        <v>26.218293794744852</v>
      </c>
      <c r="S15" s="4">
        <v>27.243313960366649</v>
      </c>
      <c r="T15" s="4">
        <v>24.256916110443029</v>
      </c>
    </row>
    <row r="16" spans="1:21" x14ac:dyDescent="0.25">
      <c r="A16" s="21" t="s">
        <v>13</v>
      </c>
      <c r="H16" s="4">
        <v>26.350615169950224</v>
      </c>
      <c r="I16" s="4">
        <v>35.947169885515812</v>
      </c>
      <c r="J16" s="4">
        <v>32.145328864150812</v>
      </c>
      <c r="K16" s="4">
        <v>33.224841024743966</v>
      </c>
      <c r="L16" s="4">
        <v>32.711113827629028</v>
      </c>
      <c r="M16" s="4">
        <v>37.350864406588464</v>
      </c>
      <c r="N16" s="4">
        <v>28.245285953483414</v>
      </c>
      <c r="O16" s="4">
        <v>44.83777384391599</v>
      </c>
      <c r="P16" s="4">
        <v>36.534231118071432</v>
      </c>
      <c r="Q16" s="4">
        <v>33.389103257964386</v>
      </c>
      <c r="R16" s="4">
        <v>27.27039829365993</v>
      </c>
      <c r="S16" s="4">
        <v>26.148376967546543</v>
      </c>
      <c r="T16" s="4">
        <v>24.38102868405505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28.878453285443872</v>
      </c>
      <c r="I17" s="18">
        <v>32.801086627610047</v>
      </c>
      <c r="J17" s="18">
        <v>21.87225064134104</v>
      </c>
      <c r="K17" s="18">
        <v>22.000859804594171</v>
      </c>
      <c r="L17" s="18">
        <v>24.983946409189741</v>
      </c>
      <c r="M17" s="18">
        <v>26.791603510772092</v>
      </c>
      <c r="N17" s="18">
        <v>32.020403529058662</v>
      </c>
      <c r="O17" s="18">
        <v>34.184021997666321</v>
      </c>
      <c r="P17" s="18">
        <v>36.104090268108038</v>
      </c>
      <c r="Q17" s="18">
        <v>51.427698965373757</v>
      </c>
      <c r="R17" s="4">
        <v>32.702476099991017</v>
      </c>
      <c r="S17" s="4">
        <v>35.048018922705701</v>
      </c>
      <c r="T17" s="4">
        <v>26.329914159951578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31.234409908248921</v>
      </c>
      <c r="I18" s="18">
        <v>33.932732500426468</v>
      </c>
      <c r="J18" s="18">
        <v>28.953124246053836</v>
      </c>
      <c r="K18" s="18">
        <v>38.002511587999912</v>
      </c>
      <c r="L18" s="18">
        <v>32.245645332791504</v>
      </c>
      <c r="M18" s="18">
        <v>55.484227130757283</v>
      </c>
      <c r="N18" s="18">
        <v>45.695698524621868</v>
      </c>
      <c r="O18" s="18">
        <v>40.372428219629768</v>
      </c>
      <c r="P18" s="18">
        <v>51.093511947731997</v>
      </c>
      <c r="Q18" s="18">
        <v>40.6695912173059</v>
      </c>
      <c r="R18" s="4">
        <v>23.152450667848072</v>
      </c>
      <c r="S18" s="4">
        <v>12.283284363786985</v>
      </c>
      <c r="T18" s="4">
        <v>17.347495279740709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10.007151452135307</v>
      </c>
      <c r="I19" s="18">
        <v>16.079856285417602</v>
      </c>
      <c r="J19" s="18">
        <v>26.217295855726576</v>
      </c>
      <c r="K19" s="18">
        <v>22.4612892889437</v>
      </c>
      <c r="L19" s="18">
        <v>23.768779676272981</v>
      </c>
      <c r="M19" s="18">
        <v>42.990956273648528</v>
      </c>
      <c r="N19" s="18">
        <v>48.379104665232077</v>
      </c>
      <c r="O19" s="18">
        <v>48.389660451610808</v>
      </c>
      <c r="P19" s="18">
        <v>53.248645112523235</v>
      </c>
      <c r="Q19" s="18">
        <v>54.099740177473024</v>
      </c>
      <c r="R19" s="4">
        <v>52.222656228214291</v>
      </c>
      <c r="S19" s="4">
        <v>44.685306436434978</v>
      </c>
      <c r="T19" s="4">
        <v>44.521127141907073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27.697188896983704</v>
      </c>
      <c r="I20" s="18">
        <v>28.213788616482113</v>
      </c>
      <c r="J20" s="18">
        <v>21.574973406349301</v>
      </c>
      <c r="K20" s="18">
        <v>25.392757398888392</v>
      </c>
      <c r="L20" s="18">
        <v>32.359674037703961</v>
      </c>
      <c r="M20" s="18">
        <v>47.187559267687924</v>
      </c>
      <c r="N20" s="18">
        <v>43.37827941412263</v>
      </c>
      <c r="O20" s="18">
        <v>38.586394861163861</v>
      </c>
      <c r="P20" s="18">
        <v>40.7582470195646</v>
      </c>
      <c r="Q20" s="18">
        <v>39.939799651725835</v>
      </c>
      <c r="R20" s="4">
        <v>31.555010414851822</v>
      </c>
      <c r="S20" s="4">
        <v>42.151648501591424</v>
      </c>
      <c r="T20" s="4">
        <v>30.956258306216309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28.000687289597106</v>
      </c>
      <c r="I21" s="18">
        <v>31.700074400212287</v>
      </c>
      <c r="J21" s="18">
        <v>27.250737982689493</v>
      </c>
      <c r="K21" s="18">
        <v>29.491401719667422</v>
      </c>
      <c r="L21" s="18">
        <v>29.9823986200912</v>
      </c>
      <c r="M21" s="18">
        <v>53.85088404427173</v>
      </c>
      <c r="N21" s="18">
        <v>50.344552029545447</v>
      </c>
      <c r="O21" s="18">
        <v>46.07188203058751</v>
      </c>
      <c r="P21" s="18">
        <v>59.322441514472487</v>
      </c>
      <c r="Q21" s="18">
        <v>71.383761217889827</v>
      </c>
      <c r="R21" s="4">
        <v>76.242405300113504</v>
      </c>
      <c r="S21" s="4">
        <v>80.268957639671427</v>
      </c>
      <c r="T21" s="4">
        <v>69.025394804170233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27.415638301129928</v>
      </c>
      <c r="I22" s="18">
        <v>15.913430504554796</v>
      </c>
      <c r="J22" s="18">
        <v>20.905426842738699</v>
      </c>
      <c r="K22" s="18">
        <v>17.9533923945887</v>
      </c>
      <c r="L22" s="18">
        <v>17.96491828443807</v>
      </c>
      <c r="M22" s="18">
        <v>19.203766053146261</v>
      </c>
      <c r="N22" s="18">
        <v>18.966008946484763</v>
      </c>
      <c r="O22" s="18">
        <v>19.178817846524876</v>
      </c>
      <c r="P22" s="18">
        <v>26.064562838661129</v>
      </c>
      <c r="Q22" s="18">
        <v>31.160347106687777</v>
      </c>
      <c r="R22" s="4">
        <v>24.887441999700705</v>
      </c>
      <c r="S22" s="4">
        <v>22.745911956871172</v>
      </c>
      <c r="T22" s="4">
        <v>25.240931402128489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9.2558311736393932</v>
      </c>
      <c r="I23" s="18">
        <v>5.4847582654615135</v>
      </c>
      <c r="J23" s="18">
        <v>6.6411264564161172</v>
      </c>
      <c r="K23" s="18">
        <v>7.745407390962364</v>
      </c>
      <c r="L23" s="18">
        <v>2.806677031642872</v>
      </c>
      <c r="M23" s="18">
        <v>13.091221969155788</v>
      </c>
      <c r="N23" s="18">
        <v>31.89762032001671</v>
      </c>
      <c r="O23" s="18">
        <v>21.948794333989095</v>
      </c>
      <c r="P23" s="18">
        <v>24.707737260024878</v>
      </c>
      <c r="Q23" s="18">
        <v>33.284710126531763</v>
      </c>
      <c r="R23" s="4">
        <v>31.785538792740084</v>
      </c>
      <c r="S23" s="4">
        <v>22.479549391534444</v>
      </c>
      <c r="T23" s="4">
        <v>15.519101051569598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16.468713666780211</v>
      </c>
      <c r="I24" s="18">
        <v>11.064832735323993</v>
      </c>
      <c r="J24" s="18">
        <v>20.485706775954053</v>
      </c>
      <c r="K24" s="18">
        <v>26.645752061920817</v>
      </c>
      <c r="L24" s="18">
        <v>20.720767001702352</v>
      </c>
      <c r="M24" s="18">
        <v>43.492749146028558</v>
      </c>
      <c r="N24" s="18">
        <v>47.185660454395027</v>
      </c>
      <c r="O24" s="18">
        <v>39.281929744915381</v>
      </c>
      <c r="P24" s="18">
        <v>38.645562896186789</v>
      </c>
      <c r="Q24" s="18">
        <v>38.013204939430274</v>
      </c>
      <c r="R24" s="4">
        <v>47.160837095818358</v>
      </c>
      <c r="S24" s="4">
        <v>41.003041087713392</v>
      </c>
      <c r="T24" s="4">
        <v>41.436817886556483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12.220660034289036</v>
      </c>
      <c r="I25" s="18">
        <v>18.60767015968727</v>
      </c>
      <c r="J25" s="18">
        <v>11.127313147203362</v>
      </c>
      <c r="K25" s="18">
        <v>16.416652601038599</v>
      </c>
      <c r="L25" s="18">
        <v>16.801252268117317</v>
      </c>
      <c r="M25" s="18">
        <v>12.208511238243224</v>
      </c>
      <c r="N25" s="18">
        <v>21.286713245428491</v>
      </c>
      <c r="O25" s="18">
        <v>19.172324205562223</v>
      </c>
      <c r="P25" s="18">
        <v>22.54484927293586</v>
      </c>
      <c r="Q25" s="18">
        <v>52.676399501795061</v>
      </c>
      <c r="R25" s="4">
        <v>46.577070272070365</v>
      </c>
      <c r="S25" s="4">
        <v>44.626768111538375</v>
      </c>
      <c r="T25" s="4">
        <v>36.00185059063628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32.890310813437189</v>
      </c>
      <c r="I26" s="18">
        <v>28.480700883885337</v>
      </c>
      <c r="J26" s="18">
        <v>23.857052474572868</v>
      </c>
      <c r="K26" s="18">
        <v>19.447513464420503</v>
      </c>
      <c r="L26" s="18">
        <v>23.921805651190738</v>
      </c>
      <c r="M26" s="18">
        <v>25.84667040038098</v>
      </c>
      <c r="N26" s="18">
        <v>22.310495606567663</v>
      </c>
      <c r="O26" s="18">
        <v>28.369658667945636</v>
      </c>
      <c r="P26" s="18">
        <v>29.275127080876995</v>
      </c>
      <c r="Q26" s="18">
        <v>30.128290007115627</v>
      </c>
      <c r="R26" s="4">
        <v>26.877651182881475</v>
      </c>
      <c r="S26" s="4">
        <v>22.143586117425052</v>
      </c>
      <c r="T26" s="4">
        <v>31.216815335233466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19.992277896784884</v>
      </c>
      <c r="I27" s="18">
        <v>18.559860158115804</v>
      </c>
      <c r="J27" s="18">
        <v>14.131109376160515</v>
      </c>
      <c r="K27" s="18">
        <v>14.590737806026082</v>
      </c>
      <c r="L27" s="18">
        <v>13.512535462243081</v>
      </c>
      <c r="M27" s="18">
        <v>24.930595365328077</v>
      </c>
      <c r="N27" s="18">
        <v>28.13249384806943</v>
      </c>
      <c r="O27" s="18">
        <v>27.914409868712038</v>
      </c>
      <c r="P27" s="18">
        <v>29.538234632954346</v>
      </c>
      <c r="Q27" s="18">
        <v>29.160080731951755</v>
      </c>
      <c r="R27" s="4">
        <v>18.619670022813303</v>
      </c>
      <c r="S27" s="4">
        <v>21.60070550412787</v>
      </c>
      <c r="T27" s="4">
        <v>20.747155325039273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22.348126601243273</v>
      </c>
      <c r="I28" s="18">
        <v>30.03985146608084</v>
      </c>
      <c r="J28" s="18">
        <v>34.32826327379135</v>
      </c>
      <c r="K28" s="18">
        <v>36.795527715265926</v>
      </c>
      <c r="L28" s="18">
        <v>29.848128059494531</v>
      </c>
      <c r="M28" s="18">
        <v>35.611587114255144</v>
      </c>
      <c r="N28" s="18">
        <v>27.547533464247216</v>
      </c>
      <c r="O28" s="18">
        <v>30.009078811697727</v>
      </c>
      <c r="P28" s="18">
        <v>37.264772907170141</v>
      </c>
      <c r="Q28" s="18">
        <v>49.012166248547665</v>
      </c>
      <c r="R28" s="4">
        <v>37.801481265578694</v>
      </c>
      <c r="S28" s="4">
        <v>29.183686066508344</v>
      </c>
      <c r="T28" s="4">
        <v>25.62732554754173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30.598254722624858</v>
      </c>
      <c r="I29" s="18">
        <v>30.019632519185024</v>
      </c>
      <c r="J29" s="18">
        <v>19.210008922893703</v>
      </c>
      <c r="K29" s="18">
        <v>23.77771502076908</v>
      </c>
      <c r="L29" s="18">
        <v>22.411857364344339</v>
      </c>
      <c r="M29" s="18">
        <v>20.27495205391336</v>
      </c>
      <c r="N29" s="18">
        <v>26.129452946094332</v>
      </c>
      <c r="O29" s="18">
        <v>27.557009882521012</v>
      </c>
      <c r="P29" s="18">
        <v>17.728619960156703</v>
      </c>
      <c r="Q29" s="18">
        <v>20.525765579274825</v>
      </c>
      <c r="R29" s="4">
        <v>13.330331930267876</v>
      </c>
      <c r="S29" s="4">
        <v>15.4642344353468</v>
      </c>
      <c r="T29" s="4">
        <v>17.78049704312707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22.275668357065044</v>
      </c>
      <c r="I30" s="18">
        <v>14.980874002115037</v>
      </c>
      <c r="J30" s="18">
        <v>14.016430913854776</v>
      </c>
      <c r="K30" s="18">
        <v>11.380675733726738</v>
      </c>
      <c r="L30" s="18">
        <v>36.7898391572935</v>
      </c>
      <c r="M30" s="18">
        <v>62.406767361981004</v>
      </c>
      <c r="N30" s="18">
        <v>36.034125809218295</v>
      </c>
      <c r="O30" s="18">
        <v>43.610875041323283</v>
      </c>
      <c r="P30" s="18">
        <v>40.440020553088488</v>
      </c>
      <c r="Q30" s="18">
        <v>46.760860353579467</v>
      </c>
      <c r="R30" s="4">
        <v>35.100374336017346</v>
      </c>
      <c r="S30" s="4">
        <v>35.85310494434713</v>
      </c>
      <c r="T30" s="4">
        <v>37.184574132939552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14.267599379317215</v>
      </c>
      <c r="I31" s="18">
        <v>10.517095314727491</v>
      </c>
      <c r="J31" s="18">
        <v>9.6368958097840238</v>
      </c>
      <c r="K31" s="18">
        <v>10.343545502918255</v>
      </c>
      <c r="L31" s="18">
        <v>10.934647490635141</v>
      </c>
      <c r="M31" s="18">
        <v>15.380493909183292</v>
      </c>
      <c r="N31" s="18">
        <v>17.325278275638336</v>
      </c>
      <c r="O31" s="18">
        <v>31.483123378702988</v>
      </c>
      <c r="P31" s="18">
        <v>25.046298820425942</v>
      </c>
      <c r="Q31" s="18">
        <v>34.630285641032884</v>
      </c>
      <c r="R31" s="4">
        <v>42.510512487868681</v>
      </c>
      <c r="S31" s="4">
        <v>37.87716369162704</v>
      </c>
      <c r="T31" s="4">
        <v>38.092839011511074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25.406818388718396</v>
      </c>
      <c r="R32" s="4">
        <v>20.83836362817744</v>
      </c>
      <c r="S32" s="4">
        <v>22.461067199805569</v>
      </c>
      <c r="T32" s="4">
        <v>19.720155166769999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15.875663157272511</v>
      </c>
      <c r="I33" s="18">
        <v>13.408827391329798</v>
      </c>
      <c r="J33" s="18">
        <v>16.411815442917515</v>
      </c>
      <c r="K33" s="18">
        <v>10.51239630213046</v>
      </c>
      <c r="L33" s="18">
        <v>15.998965837177582</v>
      </c>
      <c r="M33" s="18">
        <v>46.596842636578643</v>
      </c>
      <c r="N33" s="18">
        <v>46.248425559150398</v>
      </c>
      <c r="O33" s="18">
        <v>16.267083892518226</v>
      </c>
      <c r="P33" s="18">
        <v>19.161389888883804</v>
      </c>
      <c r="Q33" s="18">
        <v>24.79603061082538</v>
      </c>
      <c r="R33" s="4">
        <v>18.723023649169498</v>
      </c>
      <c r="S33" s="4">
        <v>14.935990686703736</v>
      </c>
      <c r="T33" s="4">
        <v>16.183640412580552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4.1416185030948247</v>
      </c>
      <c r="I34" s="18">
        <v>2.4878293711780195</v>
      </c>
      <c r="J34" s="18">
        <v>54.079748768521945</v>
      </c>
      <c r="K34" s="18">
        <v>45.62324899273009</v>
      </c>
      <c r="L34" s="18">
        <v>37.278537079702254</v>
      </c>
      <c r="M34" s="18">
        <v>61.757031534202042</v>
      </c>
      <c r="N34" s="18">
        <v>39.334233301828242</v>
      </c>
      <c r="O34" s="18">
        <v>57.152045045910349</v>
      </c>
      <c r="P34" s="18">
        <v>55.16578351876521</v>
      </c>
      <c r="Q34" s="18">
        <v>58.224849619690154</v>
      </c>
      <c r="R34" s="4">
        <v>63.108626795089847</v>
      </c>
      <c r="S34" s="4">
        <v>61.335365194785062</v>
      </c>
      <c r="T34" s="4">
        <v>55.203494581785641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30.804045219301901</v>
      </c>
      <c r="I37" s="4">
        <v>30.397518516196936</v>
      </c>
      <c r="J37" s="4">
        <v>28.920096946005952</v>
      </c>
      <c r="K37" s="4">
        <v>29.705229053107008</v>
      </c>
      <c r="L37" s="4">
        <v>31.36619367257244</v>
      </c>
      <c r="M37" s="4">
        <v>35.589857121906974</v>
      </c>
      <c r="N37" s="4">
        <v>35.713709376410584</v>
      </c>
      <c r="O37" s="4">
        <v>45.621922468018248</v>
      </c>
      <c r="P37" s="4">
        <v>46.319260884059752</v>
      </c>
      <c r="Q37" s="4">
        <v>51.43591702982738</v>
      </c>
      <c r="R37" s="4">
        <v>40.101377090051706</v>
      </c>
      <c r="S37" s="4">
        <v>38.227485125708277</v>
      </c>
      <c r="T37" s="4">
        <v>36.929707211188052</v>
      </c>
    </row>
    <row r="38" spans="1:20" x14ac:dyDescent="0.25">
      <c r="A38" s="8" t="s">
        <v>1</v>
      </c>
      <c r="L38" s="4">
        <v>18.8558405299434</v>
      </c>
      <c r="M38" s="4">
        <v>30.357694103113133</v>
      </c>
      <c r="N38" s="4">
        <v>34.504521832707155</v>
      </c>
      <c r="O38" s="4">
        <v>19.421138178399044</v>
      </c>
      <c r="P38" s="4">
        <v>27.105323733452487</v>
      </c>
      <c r="Q38" s="4">
        <v>29.28914038842408</v>
      </c>
      <c r="R38" s="4">
        <v>22.556263616098366</v>
      </c>
      <c r="S38" s="4">
        <v>17.470208531563586</v>
      </c>
      <c r="T38" s="4">
        <v>16.514146515904844</v>
      </c>
    </row>
    <row r="39" spans="1:20" x14ac:dyDescent="0.25">
      <c r="A39" s="8" t="s">
        <v>2</v>
      </c>
      <c r="H39" s="4">
        <v>18.304278665634282</v>
      </c>
      <c r="I39" s="4">
        <v>69.492607971910701</v>
      </c>
      <c r="J39" s="4">
        <v>16.679628325816022</v>
      </c>
      <c r="K39" s="4">
        <v>18.641648896828535</v>
      </c>
      <c r="L39" s="4">
        <v>16.926654052144311</v>
      </c>
      <c r="M39" s="4">
        <v>47.175255043625121</v>
      </c>
      <c r="N39" s="4">
        <v>44.219337718621709</v>
      </c>
      <c r="O39" s="4">
        <v>55.072713687852044</v>
      </c>
      <c r="P39" s="4">
        <v>45.094613394958813</v>
      </c>
      <c r="Q39" s="4">
        <v>62.305974729316269</v>
      </c>
      <c r="R39" s="4">
        <v>70.853096349366723</v>
      </c>
      <c r="S39" s="4">
        <v>46.164173461145324</v>
      </c>
      <c r="T39" s="4">
        <v>49.072162319894304</v>
      </c>
    </row>
    <row r="40" spans="1:20" x14ac:dyDescent="0.25">
      <c r="A40" s="8" t="s">
        <v>3</v>
      </c>
      <c r="H40" s="4">
        <v>33.109684392399231</v>
      </c>
      <c r="I40" s="4">
        <v>25.09411556664466</v>
      </c>
      <c r="J40" s="4">
        <v>21.812325894471812</v>
      </c>
      <c r="K40" s="4">
        <v>26.151260131392377</v>
      </c>
      <c r="L40" s="4">
        <v>27.920033184330496</v>
      </c>
      <c r="M40" s="4">
        <v>67.550101973149125</v>
      </c>
      <c r="N40" s="4">
        <v>63.372130900057691</v>
      </c>
      <c r="O40" s="4">
        <v>76.183633727157883</v>
      </c>
      <c r="P40" s="4">
        <v>79.736164184610161</v>
      </c>
      <c r="Q40" s="4">
        <v>121.69224836158662</v>
      </c>
      <c r="R40" s="4">
        <v>66.45879994624859</v>
      </c>
      <c r="S40" s="4">
        <v>64.546364778598658</v>
      </c>
      <c r="T40" s="4">
        <v>62.572158468850439</v>
      </c>
    </row>
    <row r="41" spans="1:20" x14ac:dyDescent="0.25">
      <c r="A41" s="8" t="s">
        <v>4</v>
      </c>
      <c r="H41" s="4">
        <v>25.980596127862924</v>
      </c>
      <c r="I41" s="4">
        <v>30.051356585318789</v>
      </c>
      <c r="J41" s="4">
        <v>28.821093743847854</v>
      </c>
      <c r="K41" s="4">
        <v>31.558901201830391</v>
      </c>
      <c r="L41" s="4">
        <v>42.539100357379816</v>
      </c>
      <c r="M41" s="4">
        <v>43.273827625550048</v>
      </c>
      <c r="N41" s="4">
        <v>42.412762980870461</v>
      </c>
      <c r="O41" s="4">
        <v>44.354022913274136</v>
      </c>
      <c r="P41" s="4">
        <v>37.904827444881491</v>
      </c>
      <c r="Q41" s="4">
        <v>48.542018435925854</v>
      </c>
      <c r="R41" s="4">
        <v>21.953297875776041</v>
      </c>
      <c r="S41" s="4">
        <v>20.985969066243022</v>
      </c>
      <c r="T41" s="4">
        <v>23.847534957830462</v>
      </c>
    </row>
    <row r="42" spans="1:20" x14ac:dyDescent="0.25">
      <c r="A42" s="8" t="s">
        <v>5</v>
      </c>
      <c r="H42" s="4">
        <v>28.415039033290462</v>
      </c>
      <c r="I42" s="4">
        <v>21.36366009442834</v>
      </c>
      <c r="J42" s="4">
        <v>20.954649692352387</v>
      </c>
      <c r="K42" s="4">
        <v>19.631095658052452</v>
      </c>
      <c r="L42" s="4">
        <v>26.067471798959932</v>
      </c>
      <c r="M42" s="4">
        <v>30.612234356577389</v>
      </c>
      <c r="N42" s="4">
        <v>26.780833815289629</v>
      </c>
      <c r="O42" s="4">
        <v>18.217095225849317</v>
      </c>
      <c r="P42" s="4">
        <v>33.422643248797662</v>
      </c>
      <c r="Q42" s="4">
        <v>34.937259077504493</v>
      </c>
      <c r="R42" s="4">
        <v>43.159159363806417</v>
      </c>
      <c r="S42" s="4">
        <v>29.21132885459598</v>
      </c>
      <c r="T42" s="4">
        <v>23.271134907126761</v>
      </c>
    </row>
    <row r="43" spans="1:20" x14ac:dyDescent="0.25">
      <c r="A43" s="8" t="s">
        <v>6</v>
      </c>
      <c r="H43" s="4">
        <v>28.727377190462512</v>
      </c>
      <c r="I43" s="4">
        <v>23.819768379690501</v>
      </c>
      <c r="J43" s="4">
        <v>22.056144911037748</v>
      </c>
      <c r="K43" s="4">
        <v>28.715011623484116</v>
      </c>
      <c r="L43" s="4">
        <v>19.781090463029756</v>
      </c>
      <c r="M43" s="4">
        <v>18.231070213388112</v>
      </c>
      <c r="N43" s="4">
        <v>25.550175748712363</v>
      </c>
      <c r="O43" s="4">
        <v>122.76853250213476</v>
      </c>
      <c r="P43" s="4">
        <v>42.788578761447667</v>
      </c>
      <c r="Q43" s="4">
        <v>72.217653343237075</v>
      </c>
      <c r="R43" s="4">
        <v>37.212066941695952</v>
      </c>
      <c r="S43" s="4">
        <v>73.755573697409105</v>
      </c>
      <c r="T43" s="4">
        <v>83.241352939103578</v>
      </c>
    </row>
    <row r="44" spans="1:20" x14ac:dyDescent="0.25">
      <c r="A44" s="8" t="s">
        <v>7</v>
      </c>
      <c r="H44" s="4">
        <v>50.47957867466841</v>
      </c>
      <c r="I44" s="4">
        <v>45.495352264939527</v>
      </c>
      <c r="J44" s="4">
        <v>46.200743920860525</v>
      </c>
      <c r="K44" s="4">
        <v>52.341924043371463</v>
      </c>
      <c r="L44" s="4">
        <v>62.307654051319581</v>
      </c>
      <c r="M44" s="4">
        <v>63.001605011406085</v>
      </c>
      <c r="N44" s="4">
        <v>70.010876101079631</v>
      </c>
      <c r="O44" s="4">
        <v>63.128740593014989</v>
      </c>
      <c r="P44" s="4">
        <v>65.055211955580006</v>
      </c>
      <c r="Q44" s="4">
        <v>65.623161458850348</v>
      </c>
      <c r="R44" s="4">
        <v>68.345531262070764</v>
      </c>
      <c r="S44" s="4">
        <v>63.897477967682889</v>
      </c>
      <c r="T44" s="4">
        <v>51.482786286147103</v>
      </c>
    </row>
    <row r="45" spans="1:20" x14ac:dyDescent="0.25">
      <c r="A45" s="8" t="s">
        <v>8</v>
      </c>
      <c r="H45" s="4">
        <v>40.43626873135625</v>
      </c>
      <c r="I45" s="4">
        <v>33.928114100850806</v>
      </c>
      <c r="J45" s="4">
        <v>33.650833943509802</v>
      </c>
      <c r="K45" s="4">
        <v>28.505967035783954</v>
      </c>
      <c r="L45" s="4">
        <v>26.984043555088771</v>
      </c>
      <c r="M45" s="4">
        <v>43.552089092546574</v>
      </c>
      <c r="N45" s="4">
        <v>60.654047712333359</v>
      </c>
      <c r="O45" s="4">
        <v>56.332444897516339</v>
      </c>
      <c r="P45" s="4">
        <v>58.988934144741449</v>
      </c>
      <c r="Q45" s="4">
        <v>73.919468388104633</v>
      </c>
      <c r="R45" s="4">
        <v>57.089944983580949</v>
      </c>
      <c r="S45" s="4">
        <v>55.331782757488241</v>
      </c>
      <c r="T45" s="4">
        <v>70.204058361531708</v>
      </c>
    </row>
    <row r="46" spans="1:20" x14ac:dyDescent="0.25">
      <c r="A46" s="8" t="s">
        <v>9</v>
      </c>
      <c r="H46" s="4">
        <v>37.678975131876413</v>
      </c>
      <c r="I46" s="4">
        <v>42.587255181769898</v>
      </c>
      <c r="J46" s="4">
        <v>36.215515861959346</v>
      </c>
      <c r="K46" s="4">
        <v>33.001716762088158</v>
      </c>
      <c r="L46" s="4">
        <v>34.40204104983259</v>
      </c>
      <c r="M46" s="4">
        <v>39.62727044136173</v>
      </c>
      <c r="N46" s="4">
        <v>32.870594754146808</v>
      </c>
      <c r="O46" s="4">
        <v>38.51009207046441</v>
      </c>
      <c r="P46" s="4">
        <v>51.056714250105607</v>
      </c>
      <c r="Q46" s="4">
        <v>86.183934222137765</v>
      </c>
      <c r="R46" s="4">
        <v>53.911297777412635</v>
      </c>
      <c r="S46" s="4">
        <v>58.09058500193963</v>
      </c>
      <c r="T46" s="4">
        <v>62.421072783933418</v>
      </c>
    </row>
    <row r="47" spans="1:20" x14ac:dyDescent="0.25">
      <c r="A47" s="8" t="s">
        <v>10</v>
      </c>
      <c r="H47" s="4">
        <v>34.66236868856037</v>
      </c>
      <c r="I47" s="4">
        <v>25.257256951268893</v>
      </c>
      <c r="J47" s="4">
        <v>22.064858914526841</v>
      </c>
      <c r="K47" s="4">
        <v>20.136337423553631</v>
      </c>
      <c r="L47" s="4">
        <v>26.478645933804234</v>
      </c>
      <c r="M47" s="4">
        <v>33.459385113699625</v>
      </c>
      <c r="N47" s="4">
        <v>38.835482437649752</v>
      </c>
      <c r="O47" s="4">
        <v>55.830906084084994</v>
      </c>
      <c r="P47" s="4">
        <v>53.629502975958296</v>
      </c>
      <c r="Q47" s="4">
        <v>68.136338467804805</v>
      </c>
      <c r="R47" s="4">
        <v>81.440859118380615</v>
      </c>
      <c r="S47" s="4">
        <v>53.89239370166144</v>
      </c>
      <c r="T47" s="4">
        <v>76.587699016192531</v>
      </c>
    </row>
    <row r="48" spans="1:20" x14ac:dyDescent="0.25">
      <c r="A48" s="8" t="s">
        <v>11</v>
      </c>
      <c r="H48" s="4">
        <v>20.546169587256411</v>
      </c>
      <c r="I48" s="4">
        <v>17.990618822587891</v>
      </c>
      <c r="J48" s="4">
        <v>21.208921175766879</v>
      </c>
      <c r="K48" s="4">
        <v>15.875408039850463</v>
      </c>
      <c r="L48" s="4">
        <v>31.169411978099138</v>
      </c>
      <c r="M48" s="4">
        <v>35.446415616634027</v>
      </c>
      <c r="N48" s="4">
        <v>33.54005991892253</v>
      </c>
      <c r="O48" s="4">
        <v>26.453043861159689</v>
      </c>
      <c r="P48" s="4">
        <v>29.173169346698135</v>
      </c>
      <c r="Q48" s="4">
        <v>56.699093827164198</v>
      </c>
      <c r="R48" s="4">
        <v>39.183794594451079</v>
      </c>
      <c r="S48" s="4">
        <v>33.177216214471201</v>
      </c>
      <c r="T48" s="4">
        <v>35.767668158468354</v>
      </c>
    </row>
    <row r="49" spans="1:20" x14ac:dyDescent="0.25">
      <c r="A49" s="8" t="s">
        <v>12</v>
      </c>
      <c r="H49" s="4">
        <v>11.846384698778746</v>
      </c>
      <c r="I49" s="4">
        <v>17.889943331200964</v>
      </c>
      <c r="J49" s="4">
        <v>27.697848960494028</v>
      </c>
      <c r="K49" s="4">
        <v>18.94200579269717</v>
      </c>
      <c r="L49" s="4">
        <v>17.334110027682843</v>
      </c>
      <c r="M49" s="4">
        <v>28.435628095997309</v>
      </c>
      <c r="N49" s="4">
        <v>45.792025284427382</v>
      </c>
      <c r="O49" s="4">
        <v>57.015943861684072</v>
      </c>
      <c r="P49" s="4">
        <v>67.703519908311279</v>
      </c>
      <c r="Q49" s="4">
        <v>53.360760066100546</v>
      </c>
      <c r="R49" s="4">
        <v>43.709046460428048</v>
      </c>
      <c r="S49" s="4">
        <v>38.296757061167561</v>
      </c>
      <c r="T49" s="4">
        <v>39.423020793095333</v>
      </c>
    </row>
    <row r="50" spans="1:20" x14ac:dyDescent="0.25">
      <c r="A50" s="8" t="s">
        <v>13</v>
      </c>
      <c r="H50" s="4">
        <v>35.882519432439594</v>
      </c>
      <c r="I50" s="4">
        <v>45.67450273038979</v>
      </c>
      <c r="J50" s="4">
        <v>42.992742963739907</v>
      </c>
      <c r="K50" s="4">
        <v>42.04280164582854</v>
      </c>
      <c r="L50" s="4">
        <v>42.012042600893892</v>
      </c>
      <c r="M50" s="4">
        <v>42.98377702324801</v>
      </c>
      <c r="N50" s="4">
        <v>33.216835128114937</v>
      </c>
      <c r="O50" s="4">
        <v>54.654925043535584</v>
      </c>
      <c r="P50" s="4">
        <v>47.691642604030847</v>
      </c>
      <c r="Q50" s="4">
        <v>43.858585695024715</v>
      </c>
      <c r="R50" s="4">
        <v>29.447669615070183</v>
      </c>
      <c r="S50" s="4">
        <v>27.356019982880131</v>
      </c>
      <c r="T50" s="4">
        <v>27.052874228149168</v>
      </c>
    </row>
    <row r="51" spans="1:20" x14ac:dyDescent="0.25">
      <c r="A51" s="8" t="s">
        <v>14</v>
      </c>
      <c r="H51" s="4">
        <v>35.30627454543172</v>
      </c>
      <c r="I51" s="4">
        <v>38.398453324362677</v>
      </c>
      <c r="J51" s="4">
        <v>28.267715481639382</v>
      </c>
      <c r="K51" s="4">
        <v>25.230922079499571</v>
      </c>
      <c r="L51" s="4">
        <v>29.747890883349847</v>
      </c>
      <c r="M51" s="4">
        <v>35.704427850546864</v>
      </c>
      <c r="N51" s="4">
        <v>42.848111092829029</v>
      </c>
      <c r="O51" s="4">
        <v>41.816774333876481</v>
      </c>
      <c r="P51" s="4">
        <v>43.774821829170357</v>
      </c>
      <c r="Q51" s="4">
        <v>67.173914969332372</v>
      </c>
      <c r="R51" s="4">
        <v>40.721891050760362</v>
      </c>
      <c r="S51" s="4">
        <v>41.268190967612732</v>
      </c>
      <c r="T51" s="4">
        <v>31.370618937428407</v>
      </c>
    </row>
    <row r="52" spans="1:20" x14ac:dyDescent="0.25">
      <c r="A52" s="8" t="s">
        <v>15</v>
      </c>
      <c r="H52" s="4">
        <v>41.887551249575644</v>
      </c>
      <c r="I52" s="4">
        <v>38.8757009011753</v>
      </c>
      <c r="J52" s="4">
        <v>36.0387148836544</v>
      </c>
      <c r="K52" s="4">
        <v>46.316343538330734</v>
      </c>
      <c r="L52" s="4">
        <v>33.61377788766741</v>
      </c>
      <c r="M52" s="4">
        <v>69.042059447558998</v>
      </c>
      <c r="N52" s="4">
        <v>54.765564136318268</v>
      </c>
      <c r="O52" s="4">
        <v>50.685584693659166</v>
      </c>
      <c r="P52" s="4">
        <v>64.670049705091671</v>
      </c>
      <c r="Q52" s="4">
        <v>54.751976593871845</v>
      </c>
      <c r="R52" s="4">
        <v>25.848303189760035</v>
      </c>
      <c r="S52" s="4">
        <v>18.202197094944118</v>
      </c>
      <c r="T52" s="4">
        <v>19.224902468894502</v>
      </c>
    </row>
    <row r="53" spans="1:20" x14ac:dyDescent="0.25">
      <c r="A53" s="8" t="s">
        <v>16</v>
      </c>
      <c r="H53" s="4">
        <v>10.202431164694611</v>
      </c>
      <c r="I53" s="4">
        <v>14.600833570169581</v>
      </c>
      <c r="J53" s="4">
        <v>26.947606398623478</v>
      </c>
      <c r="K53" s="4">
        <v>25.692949505886205</v>
      </c>
      <c r="L53" s="4">
        <v>25.418079730017734</v>
      </c>
      <c r="M53" s="4">
        <v>40.920659024748325</v>
      </c>
      <c r="N53" s="4">
        <v>52.972016076311114</v>
      </c>
      <c r="O53" s="4">
        <v>47.04878844654538</v>
      </c>
      <c r="P53" s="4">
        <v>63.266630899967538</v>
      </c>
      <c r="Q53" s="4">
        <v>63.215972296047227</v>
      </c>
      <c r="R53" s="4">
        <v>54.345419960240761</v>
      </c>
      <c r="S53" s="4">
        <v>49.422460857061708</v>
      </c>
      <c r="T53" s="4">
        <v>48.708309853732679</v>
      </c>
    </row>
    <row r="54" spans="1:20" x14ac:dyDescent="0.25">
      <c r="A54" s="8" t="s">
        <v>17</v>
      </c>
      <c r="H54" s="4">
        <v>34.811666393180332</v>
      </c>
      <c r="I54" s="4">
        <v>35.003246760392003</v>
      </c>
      <c r="J54" s="4">
        <v>29.783961191857035</v>
      </c>
      <c r="K54" s="4">
        <v>33.756286139163805</v>
      </c>
      <c r="L54" s="4">
        <v>36.213924186652882</v>
      </c>
      <c r="M54" s="4">
        <v>53.056503854683804</v>
      </c>
      <c r="N54" s="4">
        <v>52.887412886723212</v>
      </c>
      <c r="O54" s="4">
        <v>46.201279016061079</v>
      </c>
      <c r="P54" s="4">
        <v>47.125373609894702</v>
      </c>
      <c r="Q54" s="4">
        <v>50.885967288567748</v>
      </c>
      <c r="R54" s="4">
        <v>37.462583212534078</v>
      </c>
      <c r="S54" s="4">
        <v>51.535230135806238</v>
      </c>
      <c r="T54" s="4">
        <v>37.576831033676058</v>
      </c>
    </row>
    <row r="55" spans="1:20" x14ac:dyDescent="0.25">
      <c r="A55" s="8" t="s">
        <v>18</v>
      </c>
      <c r="H55" s="4">
        <v>34.456854430654801</v>
      </c>
      <c r="I55" s="4">
        <v>30.08244151941911</v>
      </c>
      <c r="J55" s="4">
        <v>34.211789363117383</v>
      </c>
      <c r="K55" s="4">
        <v>31.2988502675191</v>
      </c>
      <c r="L55" s="4">
        <v>32.058562184191871</v>
      </c>
      <c r="M55" s="4">
        <v>56.76163989897637</v>
      </c>
      <c r="N55" s="4">
        <v>51.406035687863437</v>
      </c>
      <c r="O55" s="4">
        <v>59.810716941079569</v>
      </c>
      <c r="P55" s="4">
        <v>74.760066383770422</v>
      </c>
      <c r="Q55" s="4">
        <v>81.751411802536325</v>
      </c>
      <c r="R55" s="4">
        <v>90.878465692735631</v>
      </c>
      <c r="S55" s="4">
        <v>75.662940927919507</v>
      </c>
      <c r="T55" s="4">
        <v>69.52503291573835</v>
      </c>
    </row>
    <row r="56" spans="1:20" x14ac:dyDescent="0.25">
      <c r="A56" s="8" t="s">
        <v>19</v>
      </c>
      <c r="H56" s="4">
        <v>31.579944629830415</v>
      </c>
      <c r="I56" s="4">
        <v>19.510548887718535</v>
      </c>
      <c r="J56" s="4">
        <v>28.562498111830465</v>
      </c>
      <c r="K56" s="4">
        <v>28.100449005791983</v>
      </c>
      <c r="L56" s="4">
        <v>23.673346926392327</v>
      </c>
      <c r="M56" s="4">
        <v>24.404586309250728</v>
      </c>
      <c r="N56" s="4">
        <v>21.816429158416639</v>
      </c>
      <c r="O56" s="4">
        <v>25.694406295611287</v>
      </c>
      <c r="P56" s="4">
        <v>31.326317000650732</v>
      </c>
      <c r="Q56" s="4">
        <v>34.924940581997681</v>
      </c>
      <c r="R56" s="4">
        <v>26.735459077987763</v>
      </c>
      <c r="S56" s="4">
        <v>25.658751252663368</v>
      </c>
      <c r="T56" s="4">
        <v>28.971683642804219</v>
      </c>
    </row>
    <row r="57" spans="1:20" x14ac:dyDescent="0.25">
      <c r="A57" s="8" t="s">
        <v>20</v>
      </c>
      <c r="H57" s="4">
        <v>9.657832346261328</v>
      </c>
      <c r="I57" s="4">
        <v>6.4713848355341437</v>
      </c>
      <c r="J57" s="4">
        <v>7.5762408737205522</v>
      </c>
      <c r="K57" s="4">
        <v>6.4036862853156187</v>
      </c>
      <c r="L57" s="4">
        <v>5.5835090799621199</v>
      </c>
      <c r="M57" s="4">
        <v>17.985421129385383</v>
      </c>
      <c r="N57" s="4">
        <v>31.642020876578226</v>
      </c>
      <c r="O57" s="4">
        <v>26.402147061882282</v>
      </c>
      <c r="P57" s="4">
        <v>36.035747218004488</v>
      </c>
      <c r="Q57" s="4">
        <v>41.399824808761664</v>
      </c>
      <c r="R57" s="4">
        <v>27.655609662933209</v>
      </c>
      <c r="S57" s="4">
        <v>22.826213346969233</v>
      </c>
      <c r="T57" s="4">
        <v>24.332942612227306</v>
      </c>
    </row>
    <row r="58" spans="1:20" x14ac:dyDescent="0.25">
      <c r="A58" s="8" t="s">
        <v>21</v>
      </c>
      <c r="H58" s="4">
        <v>18.226218895518542</v>
      </c>
      <c r="I58" s="4">
        <v>17.145136598911336</v>
      </c>
      <c r="J58" s="4">
        <v>16.344767875370266</v>
      </c>
      <c r="K58" s="4">
        <v>20.831356126281161</v>
      </c>
      <c r="L58" s="4">
        <v>22.374233839628264</v>
      </c>
      <c r="M58" s="4">
        <v>54.385841010871808</v>
      </c>
      <c r="N58" s="4">
        <v>61.212326366102715</v>
      </c>
      <c r="O58" s="4">
        <v>51.531622338294454</v>
      </c>
      <c r="P58" s="4">
        <v>46.408455586547873</v>
      </c>
      <c r="Q58" s="4">
        <v>50.265223069352679</v>
      </c>
      <c r="R58" s="4">
        <v>59.031683645282001</v>
      </c>
      <c r="S58" s="4">
        <v>46.062258690470003</v>
      </c>
      <c r="T58" s="4">
        <v>45.302082233666624</v>
      </c>
    </row>
    <row r="59" spans="1:20" x14ac:dyDescent="0.25">
      <c r="A59" s="8" t="s">
        <v>22</v>
      </c>
      <c r="H59" s="4">
        <v>13.048076438836569</v>
      </c>
      <c r="I59" s="4">
        <v>22.105163977157826</v>
      </c>
      <c r="J59" s="4">
        <v>14.079443856891563</v>
      </c>
      <c r="K59" s="4">
        <v>18.429324396465674</v>
      </c>
      <c r="L59" s="4">
        <v>19.309123614588206</v>
      </c>
      <c r="M59" s="4">
        <v>18.838471127299169</v>
      </c>
      <c r="N59" s="4">
        <v>32.133560705787012</v>
      </c>
      <c r="O59" s="4">
        <v>25.313546395652974</v>
      </c>
      <c r="P59" s="4">
        <v>28.437446831800898</v>
      </c>
      <c r="Q59" s="4">
        <v>70.162119860590067</v>
      </c>
      <c r="R59" s="4">
        <v>55.945458667221367</v>
      </c>
      <c r="S59" s="4">
        <v>53.927428093012658</v>
      </c>
      <c r="T59" s="4">
        <v>42.320060859008329</v>
      </c>
    </row>
    <row r="60" spans="1:20" x14ac:dyDescent="0.25">
      <c r="A60" s="8" t="s">
        <v>23</v>
      </c>
      <c r="H60" s="4">
        <v>39.861247686362326</v>
      </c>
      <c r="I60" s="4">
        <v>35.465817171292926</v>
      </c>
      <c r="J60" s="4">
        <v>24.242955025021509</v>
      </c>
      <c r="K60" s="4">
        <v>21.696788176972422</v>
      </c>
      <c r="L60" s="4">
        <v>26.806604847015851</v>
      </c>
      <c r="M60" s="4">
        <v>33.920333351498698</v>
      </c>
      <c r="N60" s="4">
        <v>24.468088155538382</v>
      </c>
      <c r="O60" s="4">
        <v>28.065492277513741</v>
      </c>
      <c r="P60" s="4">
        <v>36.646065980853699</v>
      </c>
      <c r="Q60" s="4">
        <v>34.513267641417031</v>
      </c>
      <c r="R60" s="4">
        <v>34.526083570802278</v>
      </c>
      <c r="S60" s="4">
        <v>22.301272582412196</v>
      </c>
      <c r="T60" s="4">
        <v>38.092163719777339</v>
      </c>
    </row>
    <row r="61" spans="1:20" x14ac:dyDescent="0.25">
      <c r="A61" s="8" t="s">
        <v>24</v>
      </c>
      <c r="H61" s="4">
        <v>19.292779864609678</v>
      </c>
      <c r="I61" s="4">
        <v>21.554106661524695</v>
      </c>
      <c r="J61" s="4">
        <v>18.2887036847101</v>
      </c>
      <c r="K61" s="4">
        <v>17.23708169735416</v>
      </c>
      <c r="L61" s="4">
        <v>16.758136207492615</v>
      </c>
      <c r="M61" s="4">
        <v>29.975668482826336</v>
      </c>
      <c r="N61" s="4">
        <v>32.728018058209273</v>
      </c>
      <c r="O61" s="4">
        <v>32.892058308460754</v>
      </c>
      <c r="P61" s="4">
        <v>33.706359726883925</v>
      </c>
      <c r="Q61" s="4">
        <v>31.506411626177528</v>
      </c>
      <c r="R61" s="4">
        <v>24.286349946076221</v>
      </c>
      <c r="S61" s="4">
        <v>22.539832068549057</v>
      </c>
      <c r="T61" s="4">
        <v>23.077867500171479</v>
      </c>
    </row>
    <row r="62" spans="1:20" x14ac:dyDescent="0.25">
      <c r="A62" s="8" t="s">
        <v>25</v>
      </c>
      <c r="H62" s="4">
        <v>32.884088725381893</v>
      </c>
      <c r="I62" s="4">
        <v>33.115205913463925</v>
      </c>
      <c r="J62" s="4">
        <v>42.6261838484847</v>
      </c>
      <c r="K62" s="4">
        <v>42.507905659205647</v>
      </c>
      <c r="L62" s="4">
        <v>36.75387188733685</v>
      </c>
      <c r="M62" s="4">
        <v>38.7269331532517</v>
      </c>
      <c r="N62" s="4">
        <v>34.775654444273407</v>
      </c>
      <c r="O62" s="4">
        <v>33.23153426064038</v>
      </c>
      <c r="P62" s="4">
        <v>41.342775693818396</v>
      </c>
      <c r="Q62" s="4">
        <v>57.51921804995645</v>
      </c>
      <c r="R62" s="4">
        <v>46.141118095510123</v>
      </c>
      <c r="S62" s="4">
        <v>33.816593899775057</v>
      </c>
      <c r="T62" s="4">
        <v>30.382713763772141</v>
      </c>
    </row>
    <row r="63" spans="1:20" x14ac:dyDescent="0.25">
      <c r="A63" s="8" t="s">
        <v>26</v>
      </c>
      <c r="H63" s="4">
        <v>28.496714496446291</v>
      </c>
      <c r="I63" s="4">
        <v>29.744611186841496</v>
      </c>
      <c r="J63" s="4">
        <v>25.701281827003566</v>
      </c>
      <c r="K63" s="4">
        <v>20.592685876633894</v>
      </c>
      <c r="L63" s="4">
        <v>21.021910194246257</v>
      </c>
      <c r="M63" s="4">
        <v>20.022466707032788</v>
      </c>
      <c r="N63" s="4">
        <v>24.821163954200387</v>
      </c>
      <c r="O63" s="4">
        <v>29.604766547530357</v>
      </c>
      <c r="P63" s="4">
        <v>18.568647839554</v>
      </c>
      <c r="Q63" s="4">
        <v>23.828457769689798</v>
      </c>
      <c r="R63" s="4">
        <v>14.938100888042277</v>
      </c>
      <c r="S63" s="4">
        <v>17.107294036954777</v>
      </c>
      <c r="T63" s="4">
        <v>20.271777634988478</v>
      </c>
    </row>
    <row r="64" spans="1:20" x14ac:dyDescent="0.25">
      <c r="A64" s="8" t="s">
        <v>27</v>
      </c>
      <c r="H64" s="4">
        <v>30.089309037042916</v>
      </c>
      <c r="I64" s="4">
        <v>13.499045837799228</v>
      </c>
      <c r="J64" s="4">
        <v>12.511954844530461</v>
      </c>
      <c r="K64" s="4">
        <v>11.771978380326168</v>
      </c>
      <c r="L64" s="4">
        <v>42.041264860853182</v>
      </c>
      <c r="M64" s="4">
        <v>72.99370173137433</v>
      </c>
      <c r="N64" s="4">
        <v>38.405941997623124</v>
      </c>
      <c r="O64" s="4">
        <v>53.391379867640694</v>
      </c>
      <c r="P64" s="4">
        <v>53.037430799814317</v>
      </c>
      <c r="Q64" s="4">
        <v>53.55298902823295</v>
      </c>
      <c r="R64" s="4">
        <v>36.39251810725478</v>
      </c>
      <c r="S64" s="4">
        <v>37.889587461027261</v>
      </c>
      <c r="T64" s="4">
        <v>42.093262202397881</v>
      </c>
    </row>
    <row r="65" spans="1:20" x14ac:dyDescent="0.25">
      <c r="A65" s="8" t="s">
        <v>28</v>
      </c>
      <c r="H65" s="4">
        <v>22.026792440470341</v>
      </c>
      <c r="I65" s="4">
        <v>17.367699970757648</v>
      </c>
      <c r="J65" s="4">
        <v>14.154082045897276</v>
      </c>
      <c r="K65" s="4">
        <v>14.589099357700054</v>
      </c>
      <c r="L65" s="4">
        <v>19.107088103085825</v>
      </c>
      <c r="M65" s="4">
        <v>23.644238923697529</v>
      </c>
      <c r="N65" s="4">
        <v>20.587084081679478</v>
      </c>
      <c r="O65" s="4">
        <v>43.123519037893857</v>
      </c>
      <c r="P65" s="4">
        <v>34.52342354076162</v>
      </c>
      <c r="Q65" s="4">
        <v>45.434941625503626</v>
      </c>
      <c r="R65" s="4">
        <v>56.109700583306186</v>
      </c>
      <c r="S65" s="4">
        <v>45.569837772403034</v>
      </c>
      <c r="T65" s="4">
        <v>48.30586158394879</v>
      </c>
    </row>
    <row r="66" spans="1:20" x14ac:dyDescent="0.25">
      <c r="A66" s="8" t="s">
        <v>29</v>
      </c>
      <c r="Q66" s="4">
        <v>28.986526001543776</v>
      </c>
      <c r="R66" s="4">
        <v>22.824036052316252</v>
      </c>
      <c r="S66" s="4">
        <v>25.413905150161835</v>
      </c>
      <c r="T66" s="4">
        <v>21.478798048188725</v>
      </c>
    </row>
    <row r="67" spans="1:20" x14ac:dyDescent="0.25">
      <c r="A67" s="13" t="s">
        <v>30</v>
      </c>
      <c r="H67" s="4">
        <v>15.431113998804957</v>
      </c>
      <c r="I67" s="4">
        <v>14.658636838316925</v>
      </c>
      <c r="J67" s="4">
        <v>17.352560939759815</v>
      </c>
      <c r="K67" s="4">
        <v>12.239329820709676</v>
      </c>
      <c r="L67" s="4">
        <v>20.991487641975919</v>
      </c>
      <c r="M67" s="4">
        <v>46.766998256480328</v>
      </c>
      <c r="N67" s="4">
        <v>55.389474014121944</v>
      </c>
      <c r="O67" s="4">
        <v>19.427453325976984</v>
      </c>
      <c r="P67" s="4">
        <v>18.861185956960043</v>
      </c>
      <c r="Q67" s="4">
        <v>20.776363635414075</v>
      </c>
      <c r="R67" s="4">
        <v>21.637408507244587</v>
      </c>
      <c r="S67" s="4">
        <v>14.906646765431811</v>
      </c>
      <c r="T67" s="4">
        <v>17.371260201226011</v>
      </c>
    </row>
    <row r="68" spans="1:20" x14ac:dyDescent="0.25">
      <c r="A68" s="8" t="s">
        <v>31</v>
      </c>
      <c r="H68" s="4">
        <v>6.2279685612147029</v>
      </c>
      <c r="I68" s="4">
        <v>3.7383556828195941</v>
      </c>
      <c r="J68" s="4">
        <v>66.359564813201871</v>
      </c>
      <c r="K68" s="4">
        <v>67.359011391732807</v>
      </c>
      <c r="L68" s="4">
        <v>56.497953857198468</v>
      </c>
      <c r="M68" s="4">
        <v>67.603237127430702</v>
      </c>
      <c r="N68" s="4">
        <v>53.141744132187711</v>
      </c>
      <c r="O68" s="4">
        <v>64.737542941604019</v>
      </c>
      <c r="P68" s="4">
        <v>74.925796855300007</v>
      </c>
      <c r="Q68" s="4">
        <v>64.689003331419471</v>
      </c>
      <c r="R68" s="4">
        <v>75.20528563365697</v>
      </c>
      <c r="S68" s="4">
        <v>68.81817218799786</v>
      </c>
      <c r="T68" s="4">
        <v>65.228233403687199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27.983255812128014</v>
      </c>
      <c r="I71" s="4">
        <v>27.693225799704429</v>
      </c>
      <c r="J71" s="4">
        <v>26.166424371009512</v>
      </c>
      <c r="K71" s="4">
        <v>27.071877271034886</v>
      </c>
      <c r="L71" s="4">
        <v>28.674737630269501</v>
      </c>
      <c r="M71" s="4">
        <v>32.878806667470208</v>
      </c>
      <c r="N71" s="4">
        <v>39.001779431925357</v>
      </c>
      <c r="O71" s="4">
        <v>41.705461780951758</v>
      </c>
      <c r="P71" s="4">
        <v>42.438530707389894</v>
      </c>
      <c r="Q71" s="4">
        <v>46.969162371569368</v>
      </c>
      <c r="R71" s="4">
        <v>37.319394486944027</v>
      </c>
      <c r="S71" s="4">
        <v>36.109748645071107</v>
      </c>
      <c r="T71" s="4">
        <v>34.567681543700765</v>
      </c>
    </row>
    <row r="72" spans="1:20" x14ac:dyDescent="0.25">
      <c r="A72" s="23" t="s">
        <v>1</v>
      </c>
      <c r="L72" s="4">
        <v>15.304052011043417</v>
      </c>
      <c r="M72" s="4">
        <v>26.07281939326154</v>
      </c>
      <c r="N72" s="4">
        <v>27.655907016798459</v>
      </c>
      <c r="O72" s="4">
        <v>16.407665625239943</v>
      </c>
      <c r="P72" s="4">
        <v>23.77978261841983</v>
      </c>
      <c r="Q72" s="4">
        <v>25.302613600649096</v>
      </c>
      <c r="R72" s="4">
        <v>20.477486513182463</v>
      </c>
      <c r="S72" s="4">
        <v>16.781874298919931</v>
      </c>
      <c r="T72" s="4">
        <v>16.057332208329857</v>
      </c>
    </row>
    <row r="73" spans="1:20" x14ac:dyDescent="0.25">
      <c r="A73" s="23" t="s">
        <v>2</v>
      </c>
      <c r="H73" s="4">
        <v>17.505933697293909</v>
      </c>
      <c r="I73" s="4">
        <v>128.03698800787009</v>
      </c>
      <c r="J73" s="4">
        <v>14.793064359845271</v>
      </c>
      <c r="K73" s="4">
        <v>16.64160186483328</v>
      </c>
      <c r="L73" s="4">
        <v>14.973377977863457</v>
      </c>
      <c r="M73" s="4">
        <v>42.038333083731246</v>
      </c>
      <c r="N73" s="4">
        <v>41.230464258792928</v>
      </c>
      <c r="O73" s="4">
        <v>48.848750334462117</v>
      </c>
      <c r="P73" s="4">
        <v>37.332570155598212</v>
      </c>
      <c r="Q73" s="4">
        <v>57.450462101845922</v>
      </c>
      <c r="R73" s="4">
        <v>64.941888645993686</v>
      </c>
      <c r="S73" s="4">
        <v>44.043651320104615</v>
      </c>
      <c r="T73" s="4">
        <v>46.394551611525593</v>
      </c>
    </row>
    <row r="74" spans="1:20" x14ac:dyDescent="0.25">
      <c r="A74" s="23" t="s">
        <v>3</v>
      </c>
      <c r="H74" s="4">
        <v>31.275531045751631</v>
      </c>
      <c r="I74" s="4">
        <v>28.930234131720443</v>
      </c>
      <c r="J74" s="4">
        <v>20.896200533374181</v>
      </c>
      <c r="K74" s="4">
        <v>23.372691468970419</v>
      </c>
      <c r="L74" s="4">
        <v>24.411887146306206</v>
      </c>
      <c r="M74" s="4">
        <v>63.783034789826523</v>
      </c>
      <c r="N74" s="4">
        <v>57.88488814304867</v>
      </c>
      <c r="O74" s="4">
        <v>72.95956120559191</v>
      </c>
      <c r="P74" s="4">
        <v>74.172956399695849</v>
      </c>
      <c r="Q74" s="4">
        <v>113.40658626079627</v>
      </c>
      <c r="R74" s="4">
        <v>63.922331345767255</v>
      </c>
      <c r="S74" s="4">
        <v>64.003174734090805</v>
      </c>
      <c r="T74" s="4">
        <v>59.640629604475365</v>
      </c>
    </row>
    <row r="75" spans="1:20" x14ac:dyDescent="0.25">
      <c r="A75" s="23" t="s">
        <v>4</v>
      </c>
      <c r="H75" s="4">
        <v>25.022107501794874</v>
      </c>
      <c r="I75" s="4">
        <v>21.5365843738543</v>
      </c>
      <c r="J75" s="4">
        <v>26.38729896643882</v>
      </c>
      <c r="K75" s="4">
        <v>29.087958800728014</v>
      </c>
      <c r="L75" s="4">
        <v>39.073715497828303</v>
      </c>
      <c r="M75" s="4">
        <v>40.860092485114492</v>
      </c>
      <c r="N75" s="4">
        <v>42.459945328505739</v>
      </c>
      <c r="O75" s="4">
        <v>42.515106423829948</v>
      </c>
      <c r="P75" s="4">
        <v>35.587448612070077</v>
      </c>
      <c r="Q75" s="4">
        <v>44.669971785414752</v>
      </c>
      <c r="R75" s="4">
        <v>20.718381454275267</v>
      </c>
      <c r="S75" s="4">
        <v>20.157628441134097</v>
      </c>
      <c r="T75" s="4">
        <v>23.434833982560189</v>
      </c>
    </row>
    <row r="76" spans="1:20" x14ac:dyDescent="0.25">
      <c r="A76" s="23" t="s">
        <v>5</v>
      </c>
      <c r="H76" s="4">
        <v>30.464859912419168</v>
      </c>
      <c r="I76" s="4">
        <v>23.029073467258449</v>
      </c>
      <c r="J76" s="4">
        <v>22.538230739220317</v>
      </c>
      <c r="K76" s="4">
        <v>23.97024555706739</v>
      </c>
      <c r="L76" s="4">
        <v>30.124660953448231</v>
      </c>
      <c r="M76" s="4">
        <v>34.011656584014446</v>
      </c>
      <c r="N76" s="4">
        <v>26.484211902735627</v>
      </c>
      <c r="O76" s="4">
        <v>18.332556847185863</v>
      </c>
      <c r="P76" s="4">
        <v>31.630205541217521</v>
      </c>
      <c r="Q76" s="4">
        <v>36.836639789083513</v>
      </c>
      <c r="R76" s="4">
        <v>42.570950790942277</v>
      </c>
      <c r="S76" s="4">
        <v>29.479264980403176</v>
      </c>
      <c r="T76" s="4">
        <v>22.494343092344728</v>
      </c>
    </row>
    <row r="77" spans="1:20" x14ac:dyDescent="0.25">
      <c r="A77" s="23" t="s">
        <v>6</v>
      </c>
      <c r="H77" s="4">
        <v>23.895280390716973</v>
      </c>
      <c r="I77" s="4">
        <v>22.197930388792766</v>
      </c>
      <c r="J77" s="4">
        <v>23.496244054218689</v>
      </c>
      <c r="K77" s="4">
        <v>27.235257398742668</v>
      </c>
      <c r="L77" s="4">
        <v>19.430067008340991</v>
      </c>
      <c r="M77" s="4">
        <v>14.673306716360054</v>
      </c>
      <c r="N77" s="4">
        <v>22.319520323637995</v>
      </c>
      <c r="O77" s="4">
        <v>106.03506618770174</v>
      </c>
      <c r="P77" s="4">
        <v>42.725154914322275</v>
      </c>
      <c r="Q77" s="4">
        <v>64.831227629560814</v>
      </c>
      <c r="R77" s="4">
        <v>38.136423827705741</v>
      </c>
      <c r="S77" s="4">
        <v>71.714145755540073</v>
      </c>
      <c r="T77" s="4">
        <v>73.198375960619771</v>
      </c>
    </row>
    <row r="78" spans="1:20" x14ac:dyDescent="0.25">
      <c r="A78" s="23" t="s">
        <v>7</v>
      </c>
      <c r="H78" s="4">
        <v>45.954716734019264</v>
      </c>
      <c r="I78" s="4">
        <v>38.451291199513342</v>
      </c>
      <c r="J78" s="4">
        <v>42.153398744059885</v>
      </c>
      <c r="K78" s="4">
        <v>48.243529145597108</v>
      </c>
      <c r="L78" s="4">
        <v>57.037710293786162</v>
      </c>
      <c r="M78" s="4">
        <v>58.442942165425222</v>
      </c>
      <c r="N78" s="4">
        <v>63.423072897394867</v>
      </c>
      <c r="O78" s="4">
        <v>57.392837575866274</v>
      </c>
      <c r="P78" s="4">
        <v>60.509953887463993</v>
      </c>
      <c r="Q78" s="4">
        <v>59.445738780504605</v>
      </c>
      <c r="R78" s="4">
        <v>61.812607760539571</v>
      </c>
      <c r="S78" s="4">
        <v>60.734920594433255</v>
      </c>
      <c r="T78" s="4">
        <v>48.199931966010723</v>
      </c>
    </row>
    <row r="79" spans="1:20" x14ac:dyDescent="0.25">
      <c r="A79" s="23" t="s">
        <v>8</v>
      </c>
      <c r="H79" s="4">
        <v>33.681780360694447</v>
      </c>
      <c r="I79" s="4">
        <v>28.629797696059615</v>
      </c>
      <c r="J79" s="4">
        <v>29.500022761201233</v>
      </c>
      <c r="K79" s="4">
        <v>25.377853008708446</v>
      </c>
      <c r="L79" s="4">
        <v>24.254390822685931</v>
      </c>
      <c r="M79" s="4">
        <v>37.278678213942314</v>
      </c>
      <c r="N79" s="4">
        <v>53.348623935954421</v>
      </c>
      <c r="O79" s="4">
        <v>49.903130520267304</v>
      </c>
      <c r="P79" s="4">
        <v>52.956361464048591</v>
      </c>
      <c r="Q79" s="4">
        <v>67.592517824432633</v>
      </c>
      <c r="R79" s="4">
        <v>53.062299786952977</v>
      </c>
      <c r="S79" s="4">
        <v>52.010772136329692</v>
      </c>
      <c r="T79" s="4">
        <v>66.99527653119118</v>
      </c>
    </row>
    <row r="80" spans="1:20" x14ac:dyDescent="0.25">
      <c r="A80" s="23" t="s">
        <v>9</v>
      </c>
      <c r="H80" s="4">
        <v>33.51705876059853</v>
      </c>
      <c r="I80" s="4">
        <v>36.921784614939625</v>
      </c>
      <c r="J80" s="4">
        <v>33.857353713102007</v>
      </c>
      <c r="K80" s="4">
        <v>32.219875707560661</v>
      </c>
      <c r="L80" s="4">
        <v>33.723237169792753</v>
      </c>
      <c r="M80" s="4">
        <v>35.524420244033983</v>
      </c>
      <c r="N80" s="4">
        <v>29.300444654076518</v>
      </c>
      <c r="O80" s="4">
        <v>34.978451780637371</v>
      </c>
      <c r="P80" s="4">
        <v>48.373344234646027</v>
      </c>
      <c r="Q80" s="4">
        <v>81.028183333627723</v>
      </c>
      <c r="R80" s="4">
        <v>51.503485471340895</v>
      </c>
      <c r="S80" s="4">
        <v>54.341523511351362</v>
      </c>
      <c r="T80" s="4">
        <v>56.708210658218917</v>
      </c>
    </row>
    <row r="81" spans="1:20" x14ac:dyDescent="0.25">
      <c r="A81" s="23" t="s">
        <v>10</v>
      </c>
      <c r="H81" s="4">
        <v>31.234093069377849</v>
      </c>
      <c r="I81" s="4">
        <v>22.780341277129995</v>
      </c>
      <c r="J81" s="4">
        <v>18.621619230585502</v>
      </c>
      <c r="K81" s="4">
        <v>16.83221188131002</v>
      </c>
      <c r="L81" s="4">
        <v>24.075157244813337</v>
      </c>
      <c r="M81" s="4">
        <v>33.664954841704343</v>
      </c>
      <c r="N81" s="4">
        <v>35.322241087507699</v>
      </c>
      <c r="O81" s="4">
        <v>51.474181236007567</v>
      </c>
      <c r="P81" s="4">
        <v>49.427134964837826</v>
      </c>
      <c r="Q81" s="4">
        <v>62.300823120943384</v>
      </c>
      <c r="R81" s="4">
        <v>76.502583296971693</v>
      </c>
      <c r="S81" s="4">
        <v>48.867092002882693</v>
      </c>
      <c r="T81" s="4">
        <v>70.337682382972403</v>
      </c>
    </row>
    <row r="82" spans="1:20" x14ac:dyDescent="0.25">
      <c r="A82" s="23" t="s">
        <v>11</v>
      </c>
      <c r="H82" s="4">
        <v>16.100604556328605</v>
      </c>
      <c r="I82" s="4">
        <v>14.367735241265452</v>
      </c>
      <c r="J82" s="4">
        <v>19.666942283487955</v>
      </c>
      <c r="K82" s="4">
        <v>14.209513289332776</v>
      </c>
      <c r="L82" s="4">
        <v>26.664949301277979</v>
      </c>
      <c r="M82" s="4">
        <v>31.700986096307339</v>
      </c>
      <c r="N82" s="4">
        <v>30.401521404170087</v>
      </c>
      <c r="O82" s="4">
        <v>21.862362809621349</v>
      </c>
      <c r="P82" s="4">
        <v>25.224008892673826</v>
      </c>
      <c r="Q82" s="4">
        <v>44.686953089912663</v>
      </c>
      <c r="R82" s="4">
        <v>35.294707495687177</v>
      </c>
      <c r="S82" s="4">
        <v>28.550668440577812</v>
      </c>
      <c r="T82" s="4">
        <v>33.002910789574564</v>
      </c>
    </row>
    <row r="83" spans="1:20" x14ac:dyDescent="0.25">
      <c r="A83" s="23" t="s">
        <v>12</v>
      </c>
      <c r="H83" s="4">
        <v>10.260412944976704</v>
      </c>
      <c r="I83" s="4">
        <v>14.507583332188807</v>
      </c>
      <c r="J83" s="4">
        <v>23.854408297689243</v>
      </c>
      <c r="K83" s="4">
        <v>17.120371044019411</v>
      </c>
      <c r="L83" s="4">
        <v>17.333229683115917</v>
      </c>
      <c r="M83" s="4">
        <v>26.989886927465641</v>
      </c>
      <c r="N83" s="4">
        <v>47.4211587530896</v>
      </c>
      <c r="O83" s="4">
        <v>51.210118347401554</v>
      </c>
      <c r="P83" s="4">
        <v>68.185113177413186</v>
      </c>
      <c r="Q83" s="4">
        <v>50.074067982625415</v>
      </c>
      <c r="R83" s="4">
        <v>35.118029205024484</v>
      </c>
      <c r="S83" s="4">
        <v>32.879916604114527</v>
      </c>
      <c r="T83" s="4">
        <v>32.010740635513791</v>
      </c>
    </row>
    <row r="84" spans="1:20" x14ac:dyDescent="0.25">
      <c r="A84" s="23" t="s">
        <v>13</v>
      </c>
      <c r="H84" s="4">
        <v>31.233166113067572</v>
      </c>
      <c r="I84" s="4">
        <v>40.916150436090049</v>
      </c>
      <c r="J84" s="4">
        <v>37.673792631537175</v>
      </c>
      <c r="K84" s="4">
        <v>37.710645110693875</v>
      </c>
      <c r="L84" s="4">
        <v>37.435804513478026</v>
      </c>
      <c r="M84" s="4">
        <v>40.209302221184863</v>
      </c>
      <c r="N84" s="4">
        <v>30.766463598131008</v>
      </c>
      <c r="O84" s="4">
        <v>49.814855242266077</v>
      </c>
      <c r="P84" s="4">
        <v>42.191239210134825</v>
      </c>
      <c r="Q84" s="4">
        <v>38.699595035748409</v>
      </c>
      <c r="R84" s="4">
        <v>28.375637994640346</v>
      </c>
      <c r="S84" s="4">
        <v>26.762084935060162</v>
      </c>
      <c r="T84" s="4">
        <v>25.740768456913891</v>
      </c>
    </row>
    <row r="85" spans="1:20" x14ac:dyDescent="0.25">
      <c r="A85" s="23" t="s">
        <v>14</v>
      </c>
      <c r="H85" s="4">
        <v>32.159395991499061</v>
      </c>
      <c r="I85" s="4">
        <v>35.644542053981311</v>
      </c>
      <c r="J85" s="4">
        <v>25.109767319919413</v>
      </c>
      <c r="K85" s="4">
        <v>23.632197486554293</v>
      </c>
      <c r="L85" s="4">
        <v>27.387083597453532</v>
      </c>
      <c r="M85" s="4">
        <v>31.28696964326307</v>
      </c>
      <c r="N85" s="4">
        <v>37.486268823004401</v>
      </c>
      <c r="O85" s="4">
        <v>38.044040955547366</v>
      </c>
      <c r="P85" s="4">
        <v>39.993866458115967</v>
      </c>
      <c r="Q85" s="4">
        <v>59.44115354418242</v>
      </c>
      <c r="R85" s="4">
        <v>36.801707479494702</v>
      </c>
      <c r="S85" s="4">
        <v>38.244149928226442</v>
      </c>
      <c r="T85" s="4">
        <v>28.935524060863347</v>
      </c>
    </row>
    <row r="86" spans="1:20" x14ac:dyDescent="0.25">
      <c r="A86" s="23" t="s">
        <v>15</v>
      </c>
      <c r="H86" s="4">
        <v>36.660928974105886</v>
      </c>
      <c r="I86" s="4">
        <v>36.443430993238245</v>
      </c>
      <c r="J86" s="4">
        <v>32.543759465003653</v>
      </c>
      <c r="K86" s="4">
        <v>42.207867197764578</v>
      </c>
      <c r="L86" s="4">
        <v>32.936755826184275</v>
      </c>
      <c r="M86" s="4">
        <v>62.327031909834268</v>
      </c>
      <c r="N86" s="4">
        <v>50.271556736059672</v>
      </c>
      <c r="O86" s="4">
        <v>45.575886406708186</v>
      </c>
      <c r="P86" s="4">
        <v>57.94710142159019</v>
      </c>
      <c r="Q86" s="4">
        <v>47.785555763606247</v>
      </c>
      <c r="R86" s="4">
        <v>24.516667194213035</v>
      </c>
      <c r="S86" s="4">
        <v>15.284258627842569</v>
      </c>
      <c r="T86" s="4">
        <v>18.30165067257208</v>
      </c>
    </row>
    <row r="87" spans="1:20" x14ac:dyDescent="0.25">
      <c r="A87" s="23" t="s">
        <v>16</v>
      </c>
      <c r="H87" s="4">
        <v>10.103847840980222</v>
      </c>
      <c r="I87" s="4">
        <v>15.347152641478727</v>
      </c>
      <c r="J87" s="4">
        <v>26.579335300060208</v>
      </c>
      <c r="K87" s="4">
        <v>24.064760045413884</v>
      </c>
      <c r="L87" s="4">
        <v>24.588024476025577</v>
      </c>
      <c r="M87" s="4">
        <v>41.961239117491012</v>
      </c>
      <c r="N87" s="4">
        <v>50.667017416188898</v>
      </c>
      <c r="O87" s="4">
        <v>47.720541076695035</v>
      </c>
      <c r="P87" s="4">
        <v>58.257813961718071</v>
      </c>
      <c r="Q87" s="4">
        <v>58.668314360831673</v>
      </c>
      <c r="R87" s="4">
        <v>53.289171044027469</v>
      </c>
      <c r="S87" s="4">
        <v>47.072092486737262</v>
      </c>
      <c r="T87" s="4">
        <v>46.637502627402426</v>
      </c>
    </row>
    <row r="88" spans="1:20" x14ac:dyDescent="0.25">
      <c r="A88" s="23" t="s">
        <v>17</v>
      </c>
      <c r="H88" s="4">
        <v>31.270790203392441</v>
      </c>
      <c r="I88" s="4">
        <v>31.617935163811229</v>
      </c>
      <c r="J88" s="4">
        <v>25.685624816282434</v>
      </c>
      <c r="K88" s="4">
        <v>29.577685643446575</v>
      </c>
      <c r="L88" s="4">
        <v>34.287805697286245</v>
      </c>
      <c r="M88" s="4">
        <v>50.124310838251112</v>
      </c>
      <c r="N88" s="4">
        <v>48.13997557638114</v>
      </c>
      <c r="O88" s="4">
        <v>42.404005565996577</v>
      </c>
      <c r="P88" s="4">
        <v>43.971397420047204</v>
      </c>
      <c r="Q88" s="4">
        <v>45.447260699719401</v>
      </c>
      <c r="R88" s="4">
        <v>34.534443727465572</v>
      </c>
      <c r="S88" s="4">
        <v>46.897195932353632</v>
      </c>
      <c r="T88" s="4">
        <v>34.314835511235721</v>
      </c>
    </row>
    <row r="89" spans="1:20" x14ac:dyDescent="0.25">
      <c r="A89" s="23" t="s">
        <v>18</v>
      </c>
      <c r="H89" s="4">
        <v>31.268659061625968</v>
      </c>
      <c r="I89" s="4">
        <v>30.883813041151477</v>
      </c>
      <c r="J89" s="4">
        <v>30.755004207399708</v>
      </c>
      <c r="K89" s="4">
        <v>30.399855991822772</v>
      </c>
      <c r="L89" s="4">
        <v>31.025097592053321</v>
      </c>
      <c r="M89" s="4">
        <v>55.312729009720393</v>
      </c>
      <c r="N89" s="4">
        <v>50.878043552977971</v>
      </c>
      <c r="O89" s="4">
        <v>52.986651397068108</v>
      </c>
      <c r="P89" s="4">
        <v>67.107915178706989</v>
      </c>
      <c r="Q89" s="4">
        <v>76.625667326261919</v>
      </c>
      <c r="R89" s="4">
        <v>83.664519494857203</v>
      </c>
      <c r="S89" s="4">
        <v>77.925395184321161</v>
      </c>
      <c r="T89" s="4">
        <v>69.280530751983761</v>
      </c>
    </row>
    <row r="90" spans="1:20" x14ac:dyDescent="0.25">
      <c r="A90" s="23" t="s">
        <v>19</v>
      </c>
      <c r="H90" s="4">
        <v>29.544004777567327</v>
      </c>
      <c r="I90" s="4">
        <v>17.744211733984912</v>
      </c>
      <c r="J90" s="4">
        <v>24.789439547383381</v>
      </c>
      <c r="K90" s="4">
        <v>23.087199876267857</v>
      </c>
      <c r="L90" s="4">
        <v>20.84782923472083</v>
      </c>
      <c r="M90" s="4">
        <v>21.827529674219129</v>
      </c>
      <c r="N90" s="4">
        <v>20.403527642516281</v>
      </c>
      <c r="O90" s="4">
        <v>22.465933611483717</v>
      </c>
      <c r="P90" s="4">
        <v>28.721895847598951</v>
      </c>
      <c r="Q90" s="4">
        <v>33.064834465772748</v>
      </c>
      <c r="R90" s="4">
        <v>25.824561607467142</v>
      </c>
      <c r="S90" s="4">
        <v>24.227453176740148</v>
      </c>
      <c r="T90" s="4">
        <v>27.145410872460545</v>
      </c>
    </row>
    <row r="91" spans="1:20" x14ac:dyDescent="0.25">
      <c r="A91" s="23" t="s">
        <v>20</v>
      </c>
      <c r="H91" s="4">
        <v>9.4592613262830305</v>
      </c>
      <c r="I91" s="4">
        <v>5.9816144391249129</v>
      </c>
      <c r="J91" s="4">
        <v>7.1102988338985913</v>
      </c>
      <c r="K91" s="4">
        <v>7.0739389438414078</v>
      </c>
      <c r="L91" s="4">
        <v>4.1944328630638283</v>
      </c>
      <c r="M91" s="4">
        <v>15.536571574850639</v>
      </c>
      <c r="N91" s="4">
        <v>31.769801272383994</v>
      </c>
      <c r="O91" s="4">
        <v>24.180096272375767</v>
      </c>
      <c r="P91" s="4">
        <v>30.400109720954525</v>
      </c>
      <c r="Q91" s="4">
        <v>37.378307921436836</v>
      </c>
      <c r="R91" s="4">
        <v>29.69242557167852</v>
      </c>
      <c r="S91" s="4">
        <v>22.656206666107604</v>
      </c>
      <c r="T91" s="4">
        <v>20.03825432149219</v>
      </c>
    </row>
    <row r="92" spans="1:20" x14ac:dyDescent="0.25">
      <c r="A92" s="23" t="s">
        <v>21</v>
      </c>
      <c r="H92" s="4">
        <v>17.35923052780393</v>
      </c>
      <c r="I92" s="4">
        <v>14.136930248807351</v>
      </c>
      <c r="J92" s="4">
        <v>18.398022350577275</v>
      </c>
      <c r="K92" s="4">
        <v>23.718769159880022</v>
      </c>
      <c r="L92" s="4">
        <v>21.552438329744255</v>
      </c>
      <c r="M92" s="4">
        <v>48.970899116622768</v>
      </c>
      <c r="N92" s="4">
        <v>54.243006778802716</v>
      </c>
      <c r="O92" s="4">
        <v>45.451904166699784</v>
      </c>
      <c r="P92" s="4">
        <v>42.56214207534218</v>
      </c>
      <c r="Q92" s="4">
        <v>44.208402532711844</v>
      </c>
      <c r="R92" s="4">
        <v>53.179722290671585</v>
      </c>
      <c r="S92" s="4">
        <v>43.576455133492061</v>
      </c>
      <c r="T92" s="4">
        <v>43.410077766443322</v>
      </c>
    </row>
    <row r="93" spans="1:20" x14ac:dyDescent="0.25">
      <c r="A93" s="23" t="s">
        <v>22</v>
      </c>
      <c r="H93" s="4">
        <v>12.641805226483477</v>
      </c>
      <c r="I93" s="4">
        <v>20.381675513702611</v>
      </c>
      <c r="J93" s="4">
        <v>12.620566440492125</v>
      </c>
      <c r="K93" s="4">
        <v>17.432610423371148</v>
      </c>
      <c r="L93" s="4">
        <v>18.065446071646303</v>
      </c>
      <c r="M93" s="4">
        <v>15.548327412079752</v>
      </c>
      <c r="N93" s="4">
        <v>26.750747815741118</v>
      </c>
      <c r="O93" s="4">
        <v>22.268004060737756</v>
      </c>
      <c r="P93" s="4">
        <v>25.519193216366663</v>
      </c>
      <c r="Q93" s="4">
        <v>61.520270340669178</v>
      </c>
      <c r="R93" s="4">
        <v>51.328119996210717</v>
      </c>
      <c r="S93" s="4">
        <v>49.35933101648704</v>
      </c>
      <c r="T93" s="4">
        <v>39.229810725925319</v>
      </c>
    </row>
    <row r="94" spans="1:20" x14ac:dyDescent="0.25">
      <c r="A94" s="23" t="s">
        <v>23</v>
      </c>
      <c r="H94" s="4">
        <v>36.410542184055295</v>
      </c>
      <c r="I94" s="4">
        <v>32.009256600941093</v>
      </c>
      <c r="J94" s="4">
        <v>24.052065413051331</v>
      </c>
      <c r="K94" s="4">
        <v>20.584642940757053</v>
      </c>
      <c r="L94" s="4">
        <v>25.380902220776928</v>
      </c>
      <c r="M94" s="4">
        <v>29.932307841370715</v>
      </c>
      <c r="N94" s="4">
        <v>23.402940697068651</v>
      </c>
      <c r="O94" s="4">
        <v>28.21555846083465</v>
      </c>
      <c r="P94" s="4">
        <v>33.011913228960928</v>
      </c>
      <c r="Q94" s="4">
        <v>32.352873997736005</v>
      </c>
      <c r="R94" s="4">
        <v>30.760795311995949</v>
      </c>
      <c r="S94" s="4">
        <v>22.223709651633097</v>
      </c>
      <c r="T94" s="4">
        <v>34.713378869434067</v>
      </c>
    </row>
    <row r="95" spans="1:20" x14ac:dyDescent="0.25">
      <c r="A95" s="23" t="s">
        <v>24</v>
      </c>
      <c r="H95" s="4">
        <v>19.641175568841295</v>
      </c>
      <c r="I95" s="4">
        <v>20.062233531373945</v>
      </c>
      <c r="J95" s="4">
        <v>16.216804586722894</v>
      </c>
      <c r="K95" s="4">
        <v>15.918275445068648</v>
      </c>
      <c r="L95" s="4">
        <v>15.140926615784684</v>
      </c>
      <c r="M95" s="4">
        <v>27.462591201270275</v>
      </c>
      <c r="N95" s="4">
        <v>30.43992415609279</v>
      </c>
      <c r="O95" s="4">
        <v>30.415210214814604</v>
      </c>
      <c r="P95" s="4">
        <v>31.633876306640865</v>
      </c>
      <c r="Q95" s="4">
        <v>30.340792976076195</v>
      </c>
      <c r="R95" s="4">
        <v>21.474076357029112</v>
      </c>
      <c r="S95" s="4">
        <v>22.074286203086555</v>
      </c>
      <c r="T95" s="4">
        <v>21.923916558585724</v>
      </c>
    </row>
    <row r="96" spans="1:20" x14ac:dyDescent="0.25">
      <c r="A96" s="23" t="s">
        <v>25</v>
      </c>
      <c r="H96" s="4">
        <v>27.729181245626311</v>
      </c>
      <c r="I96" s="4">
        <v>31.60682760855568</v>
      </c>
      <c r="J96" s="4">
        <v>38.548661456475422</v>
      </c>
      <c r="K96" s="4">
        <v>39.697253964980675</v>
      </c>
      <c r="L96" s="4">
        <v>33.353533991463337</v>
      </c>
      <c r="M96" s="4">
        <v>37.192650540673405</v>
      </c>
      <c r="N96" s="4">
        <v>31.217004337488394</v>
      </c>
      <c r="O96" s="4">
        <v>31.646318768606783</v>
      </c>
      <c r="P96" s="4">
        <v>39.339326141595116</v>
      </c>
      <c r="Q96" s="4">
        <v>53.347310306709218</v>
      </c>
      <c r="R96" s="4">
        <v>42.060463459438893</v>
      </c>
      <c r="S96" s="4">
        <v>31.555738185037153</v>
      </c>
      <c r="T96" s="4">
        <v>28.069275075535</v>
      </c>
    </row>
    <row r="97" spans="1:20" x14ac:dyDescent="0.25">
      <c r="A97" s="23" t="s">
        <v>26</v>
      </c>
      <c r="H97" s="4">
        <v>29.520309304056322</v>
      </c>
      <c r="I97" s="4">
        <v>29.878761616724223</v>
      </c>
      <c r="J97" s="4">
        <v>22.530931171569279</v>
      </c>
      <c r="K97" s="4">
        <v>22.149947491661433</v>
      </c>
      <c r="L97" s="4">
        <v>21.70211414071651</v>
      </c>
      <c r="M97" s="4">
        <v>20.14611694163036</v>
      </c>
      <c r="N97" s="4">
        <v>25.462239367659183</v>
      </c>
      <c r="O97" s="4">
        <v>28.600930190528388</v>
      </c>
      <c r="P97" s="4">
        <v>18.156746006814902</v>
      </c>
      <c r="Q97" s="4">
        <v>22.208797973919125</v>
      </c>
      <c r="R97" s="4">
        <v>14.149641763681108</v>
      </c>
      <c r="S97" s="4">
        <v>16.301624793374973</v>
      </c>
      <c r="T97" s="4">
        <v>19.050467453245307</v>
      </c>
    </row>
    <row r="98" spans="1:20" x14ac:dyDescent="0.25">
      <c r="A98" s="23" t="s">
        <v>27</v>
      </c>
      <c r="H98" s="4">
        <v>26.282679544614425</v>
      </c>
      <c r="I98" s="4">
        <v>14.224199597247047</v>
      </c>
      <c r="J98" s="4">
        <v>13.250877408498409</v>
      </c>
      <c r="K98" s="4">
        <v>11.579247529197872</v>
      </c>
      <c r="L98" s="4">
        <v>39.449509816258796</v>
      </c>
      <c r="M98" s="4">
        <v>67.762140852830896</v>
      </c>
      <c r="N98" s="4">
        <v>37.233295089865159</v>
      </c>
      <c r="O98" s="4">
        <v>48.556673976341415</v>
      </c>
      <c r="P98" s="4">
        <v>46.815460619348485</v>
      </c>
      <c r="Q98" s="4">
        <v>50.203144479100459</v>
      </c>
      <c r="R98" s="4">
        <v>35.756520513012696</v>
      </c>
      <c r="S98" s="4">
        <v>36.889760470366824</v>
      </c>
      <c r="T98" s="4">
        <v>39.690544968372087</v>
      </c>
    </row>
    <row r="99" spans="1:20" x14ac:dyDescent="0.25">
      <c r="A99" s="23" t="s">
        <v>28</v>
      </c>
      <c r="H99" s="4">
        <v>18.206441089692909</v>
      </c>
      <c r="I99" s="4">
        <v>13.978148686973711</v>
      </c>
      <c r="J99" s="4">
        <v>11.910462246270111</v>
      </c>
      <c r="K99" s="4">
        <v>12.474477493346932</v>
      </c>
      <c r="L99" s="4">
        <v>15.02927510836</v>
      </c>
      <c r="M99" s="4">
        <v>19.517533036207908</v>
      </c>
      <c r="N99" s="4">
        <v>18.958440402326218</v>
      </c>
      <c r="O99" s="4">
        <v>37.317400167250817</v>
      </c>
      <c r="P99" s="4">
        <v>29.805247499034174</v>
      </c>
      <c r="Q99" s="4">
        <v>40.070324584085554</v>
      </c>
      <c r="R99" s="4">
        <v>49.380792553419631</v>
      </c>
      <c r="S99" s="4">
        <v>41.779222186969321</v>
      </c>
      <c r="T99" s="4">
        <v>43.297355968434033</v>
      </c>
    </row>
    <row r="100" spans="1:20" x14ac:dyDescent="0.25">
      <c r="A100" s="23" t="s">
        <v>29</v>
      </c>
      <c r="Q100" s="4">
        <v>27.205064004718654</v>
      </c>
      <c r="R100" s="4">
        <v>21.837164428813399</v>
      </c>
      <c r="S100" s="4">
        <v>23.949294675296557</v>
      </c>
      <c r="T100" s="4">
        <v>20.608754901774979</v>
      </c>
    </row>
    <row r="101" spans="1:20" x14ac:dyDescent="0.25">
      <c r="A101" s="24" t="s">
        <v>30</v>
      </c>
      <c r="H101" s="4">
        <v>15.643639901576273</v>
      </c>
      <c r="I101" s="4">
        <v>14.058738747117658</v>
      </c>
      <c r="J101" s="4">
        <v>16.89949275130958</v>
      </c>
      <c r="K101" s="4">
        <v>11.405339679820107</v>
      </c>
      <c r="L101" s="4">
        <v>18.575179565975048</v>
      </c>
      <c r="M101" s="4">
        <v>46.684509772557284</v>
      </c>
      <c r="N101" s="4">
        <v>50.953002843706599</v>
      </c>
      <c r="O101" s="4">
        <v>17.89260863812067</v>
      </c>
      <c r="P101" s="4">
        <v>19.00700923364359</v>
      </c>
      <c r="Q101" s="4">
        <v>22.728411916938317</v>
      </c>
      <c r="R101" s="4">
        <v>20.223083299469629</v>
      </c>
      <c r="S101" s="4">
        <v>14.920871326126793</v>
      </c>
      <c r="T101" s="4">
        <v>16.79643433041047</v>
      </c>
    </row>
    <row r="102" spans="1:20" x14ac:dyDescent="0.25">
      <c r="A102" s="23" t="s">
        <v>31</v>
      </c>
      <c r="H102" s="4">
        <v>5.1834903758134194</v>
      </c>
      <c r="I102" s="4">
        <v>3.1125204725936375</v>
      </c>
      <c r="J102" s="4">
        <v>60.21747248479975</v>
      </c>
      <c r="K102" s="4">
        <v>56.495712895299938</v>
      </c>
      <c r="L102" s="4">
        <v>46.901810566746555</v>
      </c>
      <c r="M102" s="4">
        <v>64.68776056210433</v>
      </c>
      <c r="N102" s="4">
        <v>46.265667819262397</v>
      </c>
      <c r="O102" s="4">
        <v>60.966066635681635</v>
      </c>
      <c r="P102" s="4">
        <v>65.118943087739538</v>
      </c>
      <c r="Q102" s="4">
        <v>61.487284231701437</v>
      </c>
      <c r="R102" s="4">
        <v>69.226947833074988</v>
      </c>
      <c r="S102" s="4">
        <v>65.128926081065941</v>
      </c>
      <c r="T102" s="4">
        <v>60.298552702759082</v>
      </c>
    </row>
    <row r="103" spans="1:20" x14ac:dyDescent="0.25">
      <c r="A10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6" sqref="G16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34.150881148905327</v>
      </c>
      <c r="I3" s="18">
        <v>37.979233325264502</v>
      </c>
      <c r="J3" s="18">
        <v>37.439823636355591</v>
      </c>
      <c r="K3" s="18">
        <v>37.364489923903697</v>
      </c>
      <c r="L3" s="18">
        <v>37.884340876960792</v>
      </c>
      <c r="M3" s="18">
        <v>31.983284081563855</v>
      </c>
      <c r="N3" s="18">
        <v>33.866916374680542</v>
      </c>
      <c r="O3" s="18">
        <v>42.238377991736577</v>
      </c>
      <c r="P3" s="18">
        <v>44.996514616472943</v>
      </c>
      <c r="Q3" s="18">
        <v>49.100646307011033</v>
      </c>
      <c r="R3" s="4">
        <v>53.096549211011535</v>
      </c>
      <c r="S3" s="4">
        <v>57.049112354508672</v>
      </c>
      <c r="T3" s="4">
        <v>59.569042009360224</v>
      </c>
    </row>
    <row r="4" spans="1:21" x14ac:dyDescent="0.25">
      <c r="A4" t="s">
        <v>1</v>
      </c>
      <c r="L4" s="4">
        <v>25.365951448306173</v>
      </c>
      <c r="M4" s="4">
        <v>32.801608605422821</v>
      </c>
      <c r="N4" s="4">
        <v>32.914555173824809</v>
      </c>
      <c r="O4" s="4">
        <v>31.704345170770118</v>
      </c>
      <c r="P4" s="4">
        <v>39.471011692843547</v>
      </c>
      <c r="Q4" s="4">
        <v>41.130615654008707</v>
      </c>
      <c r="R4" s="4">
        <v>45.792290817894596</v>
      </c>
      <c r="S4" s="4">
        <v>40.848393047529434</v>
      </c>
      <c r="T4" s="4">
        <v>57.517815021981548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30.160167223392794</v>
      </c>
      <c r="I5" s="18">
        <v>181058217606.89566</v>
      </c>
      <c r="J5" s="18">
        <v>33.183103119476328</v>
      </c>
      <c r="K5" s="18">
        <v>47.7574265446816</v>
      </c>
      <c r="L5" s="18">
        <v>36.493088181738962</v>
      </c>
      <c r="M5" s="18">
        <v>42.412433279560247</v>
      </c>
      <c r="N5" s="18">
        <v>49.347401702249826</v>
      </c>
      <c r="O5" s="18">
        <v>49.568029489579907</v>
      </c>
      <c r="P5" s="18">
        <v>58.163352217025292</v>
      </c>
      <c r="Q5" s="18">
        <v>66.869442006251361</v>
      </c>
      <c r="R5" s="4">
        <v>64.214293269008905</v>
      </c>
      <c r="S5" s="4">
        <v>71.453865297478259</v>
      </c>
      <c r="T5" s="4">
        <v>83.30924301759697</v>
      </c>
    </row>
    <row r="6" spans="1:21" x14ac:dyDescent="0.25">
      <c r="A6" s="21" t="s">
        <v>3</v>
      </c>
      <c r="H6" s="18">
        <v>65.868721710319335</v>
      </c>
      <c r="I6" s="18">
        <v>68.435006339005383</v>
      </c>
      <c r="J6" s="18">
        <v>61.28801886734086</v>
      </c>
      <c r="K6" s="18">
        <v>57.95881596287267</v>
      </c>
      <c r="L6" s="18">
        <v>52.754851412941633</v>
      </c>
      <c r="M6" s="18">
        <v>57.918196835772022</v>
      </c>
      <c r="N6" s="18">
        <v>62.968029378362601</v>
      </c>
      <c r="O6" s="18">
        <v>69.549151117070949</v>
      </c>
      <c r="P6" s="18">
        <v>70.799739623425751</v>
      </c>
      <c r="Q6" s="18">
        <v>70.989500485086054</v>
      </c>
      <c r="R6" s="4">
        <v>77.41119359519017</v>
      </c>
      <c r="S6" s="4">
        <v>81.755426521565909</v>
      </c>
      <c r="T6" s="4">
        <v>84.428245567961071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39.867729617623233</v>
      </c>
      <c r="I7" s="18">
        <v>42.997947531888208</v>
      </c>
      <c r="J7" s="18">
        <v>41.136103624998405</v>
      </c>
      <c r="K7" s="18">
        <v>39.465702049664806</v>
      </c>
      <c r="L7" s="18">
        <v>45.973672221918342</v>
      </c>
      <c r="M7" s="18">
        <v>46.566664568122228</v>
      </c>
      <c r="N7" s="18">
        <v>50.961524249179796</v>
      </c>
      <c r="O7" s="18">
        <v>54.848621549105495</v>
      </c>
      <c r="P7" s="18">
        <v>58.994386886089188</v>
      </c>
      <c r="Q7" s="18">
        <v>64.208199689804047</v>
      </c>
      <c r="R7" s="4">
        <v>66.297048242656459</v>
      </c>
      <c r="S7" s="4">
        <v>67.623373357958869</v>
      </c>
      <c r="T7" s="4">
        <v>68.662560721866626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37.541397161679086</v>
      </c>
      <c r="I8" s="18">
        <v>33.778799466572202</v>
      </c>
      <c r="J8" s="18">
        <v>28.620391390750431</v>
      </c>
      <c r="K8" s="18">
        <v>38.079824754051835</v>
      </c>
      <c r="L8" s="18">
        <v>41.639354254365351</v>
      </c>
      <c r="M8" s="18">
        <v>37.819642040111063</v>
      </c>
      <c r="N8" s="18">
        <v>35.59712158440361</v>
      </c>
      <c r="O8" s="18">
        <v>34.782721199566495</v>
      </c>
      <c r="P8" s="18">
        <v>32.728451286992062</v>
      </c>
      <c r="Q8" s="18">
        <v>34.249486333120572</v>
      </c>
      <c r="R8" s="4">
        <v>39.71449774357496</v>
      </c>
      <c r="S8" s="4">
        <v>36.553499668055657</v>
      </c>
      <c r="T8" s="4">
        <v>45.098600632301412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26.509268860289115</v>
      </c>
      <c r="I9" s="18">
        <v>21.778582237472577</v>
      </c>
      <c r="J9" s="18">
        <v>19.797179604767813</v>
      </c>
      <c r="K9" s="18">
        <v>19.298099752623582</v>
      </c>
      <c r="L9" s="18">
        <v>22.418137771451629</v>
      </c>
      <c r="M9" s="18">
        <v>21.202455675218445</v>
      </c>
      <c r="N9" s="18">
        <v>19.905287512757653</v>
      </c>
      <c r="O9" s="18">
        <v>25.920080241104579</v>
      </c>
      <c r="P9" s="18">
        <v>19.55398314772906</v>
      </c>
      <c r="Q9" s="18">
        <v>22.412957823849435</v>
      </c>
      <c r="R9" s="4">
        <v>30.184306272168961</v>
      </c>
      <c r="S9" s="4">
        <v>25.775069151223729</v>
      </c>
      <c r="T9" s="4">
        <v>38.850446345828374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29.17412827048075</v>
      </c>
      <c r="I10" s="18">
        <v>32.909198123984474</v>
      </c>
      <c r="J10" s="18">
        <v>32.325762233825529</v>
      </c>
      <c r="K10" s="18">
        <v>30.221698566436377</v>
      </c>
      <c r="L10" s="18">
        <v>33.962290798376507</v>
      </c>
      <c r="M10" s="18">
        <v>35.207197086708391</v>
      </c>
      <c r="N10" s="18">
        <v>35.46375470984492</v>
      </c>
      <c r="O10" s="18">
        <v>41.797937367095109</v>
      </c>
      <c r="P10" s="18">
        <v>42.664482485027428</v>
      </c>
      <c r="Q10" s="18">
        <v>41.905932244456537</v>
      </c>
      <c r="R10" s="4">
        <v>44.712635681771104</v>
      </c>
      <c r="S10" s="4">
        <v>50.732873200824926</v>
      </c>
      <c r="T10" s="4">
        <v>53.338893282183527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36.722587790195483</v>
      </c>
      <c r="I11" s="18">
        <v>34.664407567259133</v>
      </c>
      <c r="J11" s="18">
        <v>43.84062989488708</v>
      </c>
      <c r="K11" s="18">
        <v>36.037790268593753</v>
      </c>
      <c r="L11" s="18">
        <v>34.132773679937578</v>
      </c>
      <c r="M11" s="18">
        <v>32.973084340388937</v>
      </c>
      <c r="N11" s="18">
        <v>41.981692844728457</v>
      </c>
      <c r="O11" s="18">
        <v>51.427427905240691</v>
      </c>
      <c r="P11" s="18">
        <v>52.623529425316754</v>
      </c>
      <c r="Q11" s="18">
        <v>57.682462141440254</v>
      </c>
      <c r="R11" s="4">
        <v>67.450541548944983</v>
      </c>
      <c r="S11" s="4">
        <v>67.030350090278404</v>
      </c>
      <c r="T11" s="4">
        <v>75.993961258010216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23.372389826859795</v>
      </c>
      <c r="I12" s="18">
        <v>23.475813032694791</v>
      </c>
      <c r="J12" s="18">
        <v>22.57841467786891</v>
      </c>
      <c r="K12" s="18">
        <v>22.092389615341556</v>
      </c>
      <c r="L12" s="18">
        <v>31.680252154585553</v>
      </c>
      <c r="M12" s="18">
        <v>28.939903104942875</v>
      </c>
      <c r="N12" s="18">
        <v>26.04380061565972</v>
      </c>
      <c r="O12" s="18">
        <v>28.384131662831138</v>
      </c>
      <c r="P12" s="18">
        <v>39.497533501440962</v>
      </c>
      <c r="Q12" s="18">
        <v>50.337641738938885</v>
      </c>
      <c r="R12" s="4">
        <v>43.87710089993115</v>
      </c>
      <c r="S12" s="4">
        <v>56.181521109902221</v>
      </c>
      <c r="T12" s="4">
        <v>54.111281042326382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30.126531432014463</v>
      </c>
      <c r="I13" s="18">
        <v>27.902874904647334</v>
      </c>
      <c r="J13" s="18">
        <v>33.190332812506533</v>
      </c>
      <c r="K13" s="18">
        <v>38.374692269319404</v>
      </c>
      <c r="L13" s="18">
        <v>35.440181348151754</v>
      </c>
      <c r="M13" s="18">
        <v>42.282590912709807</v>
      </c>
      <c r="N13" s="18">
        <v>45.949367489224763</v>
      </c>
      <c r="O13" s="18">
        <v>41.58207645241238</v>
      </c>
      <c r="P13" s="18">
        <v>45.185264445519657</v>
      </c>
      <c r="Q13" s="18">
        <v>43.137410769330863</v>
      </c>
      <c r="R13" s="4">
        <v>55.750667382357904</v>
      </c>
      <c r="S13" s="4">
        <v>57.901229722497071</v>
      </c>
      <c r="T13" s="4">
        <v>69.345763645007892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9.580266419839699</v>
      </c>
      <c r="I14" s="18">
        <v>12.096171361109571</v>
      </c>
      <c r="J14" s="18">
        <v>17.746209445090944</v>
      </c>
      <c r="K14" s="18">
        <v>17.231115893958961</v>
      </c>
      <c r="L14" s="18">
        <v>17.725307464855284</v>
      </c>
      <c r="M14" s="18">
        <v>19.255831005390824</v>
      </c>
      <c r="N14" s="18">
        <v>22.60764444315199</v>
      </c>
      <c r="O14" s="18">
        <v>19.948298777402929</v>
      </c>
      <c r="P14" s="18">
        <v>16.561198158455923</v>
      </c>
      <c r="Q14" s="18">
        <v>22.655791738627972</v>
      </c>
      <c r="R14" s="4">
        <v>24.98340904458431</v>
      </c>
      <c r="S14" s="4">
        <v>20.733483594245367</v>
      </c>
      <c r="T14" s="4">
        <v>28.190326170506452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38.170652755584328</v>
      </c>
      <c r="I15" s="18">
        <v>40.120476285229422</v>
      </c>
      <c r="J15" s="18">
        <v>38.775412242969225</v>
      </c>
      <c r="K15" s="18">
        <v>22.772486779001369</v>
      </c>
      <c r="L15" s="18">
        <v>33.523536186159099</v>
      </c>
      <c r="M15" s="18">
        <v>30.95044213913587</v>
      </c>
      <c r="N15" s="18">
        <v>29.325600594293959</v>
      </c>
      <c r="O15" s="18">
        <v>34.82679103513594</v>
      </c>
      <c r="P15" s="18">
        <v>37.809502134708858</v>
      </c>
      <c r="Q15" s="18">
        <v>46.457144714593348</v>
      </c>
      <c r="R15" s="4">
        <v>45.049396518202968</v>
      </c>
      <c r="S15" s="4">
        <v>46.039323507249932</v>
      </c>
      <c r="T15" s="4">
        <v>45.039655776694069</v>
      </c>
    </row>
    <row r="16" spans="1:21" x14ac:dyDescent="0.25">
      <c r="A16" s="21" t="s">
        <v>13</v>
      </c>
      <c r="H16" s="4">
        <v>38.17691515236816</v>
      </c>
      <c r="I16" s="4">
        <v>41.151116076953457</v>
      </c>
      <c r="J16" s="4">
        <v>40.52864238248376</v>
      </c>
      <c r="K16" s="4">
        <v>40.366836193558875</v>
      </c>
      <c r="L16" s="4">
        <v>43.837572598882687</v>
      </c>
      <c r="M16" s="4">
        <v>40.991850867855511</v>
      </c>
      <c r="N16" s="4">
        <v>33.454615708240951</v>
      </c>
      <c r="O16" s="4">
        <v>42.625757784593375</v>
      </c>
      <c r="P16" s="4">
        <v>47.157486234227989</v>
      </c>
      <c r="Q16" s="4">
        <v>51.134993059029647</v>
      </c>
      <c r="R16" s="4">
        <v>57.048315018200931</v>
      </c>
      <c r="S16" s="4">
        <v>62.394451038713235</v>
      </c>
      <c r="T16" s="4">
        <v>60.976888537686797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22.178652123220896</v>
      </c>
      <c r="I17" s="18">
        <v>26.917043955134883</v>
      </c>
      <c r="J17" s="18">
        <v>24.039077709112025</v>
      </c>
      <c r="K17" s="18">
        <v>25.147963162776158</v>
      </c>
      <c r="L17" s="18">
        <v>29.393739633611016</v>
      </c>
      <c r="M17" s="18">
        <v>31.164490437366425</v>
      </c>
      <c r="N17" s="18">
        <v>33.004162199059685</v>
      </c>
      <c r="O17" s="18">
        <v>22.220259961371415</v>
      </c>
      <c r="P17" s="18">
        <v>26.980506938246155</v>
      </c>
      <c r="Q17" s="18">
        <v>29.888088496308367</v>
      </c>
      <c r="R17" s="4">
        <v>39.319038159102867</v>
      </c>
      <c r="S17" s="4">
        <v>38.256777480755034</v>
      </c>
      <c r="T17" s="4">
        <v>41.162372746687446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35.789428019868552</v>
      </c>
      <c r="I18" s="18">
        <v>48.381760997829559</v>
      </c>
      <c r="J18" s="18">
        <v>45.67717021772701</v>
      </c>
      <c r="K18" s="18">
        <v>44.960366179479166</v>
      </c>
      <c r="L18" s="18">
        <v>49.739649905625356</v>
      </c>
      <c r="M18" s="18">
        <v>43.373150816785071</v>
      </c>
      <c r="N18" s="18">
        <v>45.551003342873784</v>
      </c>
      <c r="O18" s="18">
        <v>48.930204228743726</v>
      </c>
      <c r="P18" s="18">
        <v>50.098982930276357</v>
      </c>
      <c r="Q18" s="18">
        <v>51.870108994921367</v>
      </c>
      <c r="R18" s="4">
        <v>53.400618769447519</v>
      </c>
      <c r="S18" s="4">
        <v>58.836331032462702</v>
      </c>
      <c r="T18" s="4">
        <v>66.303502736602155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24.651763333308924</v>
      </c>
      <c r="I19" s="18">
        <v>27.25444190177021</v>
      </c>
      <c r="J19" s="18">
        <v>44.169021842515498</v>
      </c>
      <c r="K19" s="18">
        <v>29.082070360439275</v>
      </c>
      <c r="L19" s="18">
        <v>32.527899574097496</v>
      </c>
      <c r="M19" s="18">
        <v>28.951538139259526</v>
      </c>
      <c r="N19" s="18">
        <v>38.040381389949978</v>
      </c>
      <c r="O19" s="18">
        <v>42.348659556400598</v>
      </c>
      <c r="P19" s="18">
        <v>49.681367698208739</v>
      </c>
      <c r="Q19" s="18">
        <v>52.347428032200661</v>
      </c>
      <c r="R19" s="4">
        <v>44.459035000961585</v>
      </c>
      <c r="S19" s="4">
        <v>53.586456254930816</v>
      </c>
      <c r="T19" s="4">
        <v>52.816822688071213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33.66052658427202</v>
      </c>
      <c r="I20" s="18">
        <v>37.977680845994875</v>
      </c>
      <c r="J20" s="18">
        <v>38.379371502430963</v>
      </c>
      <c r="K20" s="18">
        <v>46.143152833963015</v>
      </c>
      <c r="L20" s="18">
        <v>45.195879211621396</v>
      </c>
      <c r="M20" s="18">
        <v>43.241219936722416</v>
      </c>
      <c r="N20" s="18">
        <v>47.2128733287214</v>
      </c>
      <c r="O20" s="18">
        <v>50.009987891071702</v>
      </c>
      <c r="P20" s="18">
        <v>51.254935183039301</v>
      </c>
      <c r="Q20" s="18">
        <v>50.829291154257106</v>
      </c>
      <c r="R20" s="4">
        <v>58.130419401416894</v>
      </c>
      <c r="S20" s="4">
        <v>60.38561696065873</v>
      </c>
      <c r="T20" s="4">
        <v>58.267263980866289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35.319048740287258</v>
      </c>
      <c r="I21" s="18">
        <v>39.579542574709251</v>
      </c>
      <c r="J21" s="18">
        <v>40.467538769423065</v>
      </c>
      <c r="K21" s="18">
        <v>42.270703844285514</v>
      </c>
      <c r="L21" s="18">
        <v>48.205148928757048</v>
      </c>
      <c r="M21" s="18">
        <v>43.750632559499252</v>
      </c>
      <c r="N21" s="18">
        <v>46.862631955324005</v>
      </c>
      <c r="O21" s="18">
        <v>45.501620324665154</v>
      </c>
      <c r="P21" s="18">
        <v>50.599544613886984</v>
      </c>
      <c r="Q21" s="18">
        <v>49.774880240974269</v>
      </c>
      <c r="R21" s="4">
        <v>42.207483783958672</v>
      </c>
      <c r="S21" s="4">
        <v>39.015950619178014</v>
      </c>
      <c r="T21" s="4">
        <v>46.921524209934205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26.267339314695164</v>
      </c>
      <c r="I22" s="18">
        <v>27.679967987816532</v>
      </c>
      <c r="J22" s="18">
        <v>29.817532787040136</v>
      </c>
      <c r="K22" s="18">
        <v>27.572660899913657</v>
      </c>
      <c r="L22" s="18">
        <v>28.87966907245125</v>
      </c>
      <c r="M22" s="18">
        <v>30.034549880009362</v>
      </c>
      <c r="N22" s="18">
        <v>28.760333348507782</v>
      </c>
      <c r="O22" s="18">
        <v>32.135328647125455</v>
      </c>
      <c r="P22" s="18">
        <v>34.187981957287263</v>
      </c>
      <c r="Q22" s="18">
        <v>35.082187344044272</v>
      </c>
      <c r="R22" s="4">
        <v>37.101363070369167</v>
      </c>
      <c r="S22" s="4">
        <v>37.992449260340933</v>
      </c>
      <c r="T22" s="4">
        <v>40.405781767202384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23.618327822390174</v>
      </c>
      <c r="I23" s="18">
        <v>18.955406652795748</v>
      </c>
      <c r="J23" s="18">
        <v>16.474380270986391</v>
      </c>
      <c r="K23" s="18">
        <v>21.736020712379048</v>
      </c>
      <c r="L23" s="18">
        <v>23.206232229663438</v>
      </c>
      <c r="M23" s="18">
        <v>22.804744190152498</v>
      </c>
      <c r="N23" s="18">
        <v>27.363210136554553</v>
      </c>
      <c r="O23" s="18">
        <v>31.155769394197687</v>
      </c>
      <c r="P23" s="18">
        <v>20.562213786689579</v>
      </c>
      <c r="Q23" s="18">
        <v>24.081150239223447</v>
      </c>
      <c r="R23" s="4">
        <v>29.684069532216572</v>
      </c>
      <c r="S23" s="4">
        <v>22.438415030040652</v>
      </c>
      <c r="T23" s="4">
        <v>25.432618843433936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47.57628392625395</v>
      </c>
      <c r="I24" s="18">
        <v>47.662959410143472</v>
      </c>
      <c r="J24" s="18">
        <v>53.649752289242286</v>
      </c>
      <c r="K24" s="18">
        <v>53.030358000281147</v>
      </c>
      <c r="L24" s="18">
        <v>48.532775557628881</v>
      </c>
      <c r="M24" s="18">
        <v>44.814265046172963</v>
      </c>
      <c r="N24" s="18">
        <v>53.968229657650966</v>
      </c>
      <c r="O24" s="18">
        <v>46.96226522745328</v>
      </c>
      <c r="P24" s="18">
        <v>46.309269439823204</v>
      </c>
      <c r="Q24" s="18">
        <v>41.981617145554488</v>
      </c>
      <c r="R24" s="4">
        <v>43.144454236657758</v>
      </c>
      <c r="S24" s="4">
        <v>46.5933432490719</v>
      </c>
      <c r="T24" s="4">
        <v>51.760101129457425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29.899090569328518</v>
      </c>
      <c r="I25" s="18">
        <v>28.635857971882011</v>
      </c>
      <c r="J25" s="18">
        <v>28.232352590657097</v>
      </c>
      <c r="K25" s="18">
        <v>41.483778659543077</v>
      </c>
      <c r="L25" s="18">
        <v>33.346823632962881</v>
      </c>
      <c r="M25" s="18">
        <v>22.797466205506705</v>
      </c>
      <c r="N25" s="18">
        <v>45.520385361721985</v>
      </c>
      <c r="O25" s="18">
        <v>34.87810959274924</v>
      </c>
      <c r="P25" s="18">
        <v>42.913346785372902</v>
      </c>
      <c r="Q25" s="18">
        <v>36.331976092297225</v>
      </c>
      <c r="R25" s="4">
        <v>39.074594083393592</v>
      </c>
      <c r="S25" s="4">
        <v>31.072431087671077</v>
      </c>
      <c r="T25" s="4">
        <v>49.082175388507622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42.607902644679996</v>
      </c>
      <c r="I26" s="18">
        <v>55.847592860625255</v>
      </c>
      <c r="J26" s="18">
        <v>49.908698772784874</v>
      </c>
      <c r="K26" s="18">
        <v>53.751958760112672</v>
      </c>
      <c r="L26" s="18">
        <v>55.167086626540751</v>
      </c>
      <c r="M26" s="18">
        <v>52.091710772657798</v>
      </c>
      <c r="N26" s="18">
        <v>60.636259133763524</v>
      </c>
      <c r="O26" s="18">
        <v>50.258102836669799</v>
      </c>
      <c r="P26" s="18">
        <v>58.598364431386265</v>
      </c>
      <c r="Q26" s="18">
        <v>63.686803152020396</v>
      </c>
      <c r="R26" s="4">
        <v>60.617268329658899</v>
      </c>
      <c r="S26" s="4">
        <v>57.619903061532092</v>
      </c>
      <c r="T26" s="4">
        <v>63.222308791037811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38.198304160180051</v>
      </c>
      <c r="I27" s="18">
        <v>45.776273397066305</v>
      </c>
      <c r="J27" s="18">
        <v>45.967221173193941</v>
      </c>
      <c r="K27" s="18">
        <v>41.143363702846514</v>
      </c>
      <c r="L27" s="18">
        <v>43.605147701750582</v>
      </c>
      <c r="M27" s="18">
        <v>52.829090801632191</v>
      </c>
      <c r="N27" s="18">
        <v>48.942337566589458</v>
      </c>
      <c r="O27" s="18">
        <v>49.93758224309618</v>
      </c>
      <c r="P27" s="18">
        <v>54.460668786482586</v>
      </c>
      <c r="Q27" s="18">
        <v>56.490152574448302</v>
      </c>
      <c r="R27" s="4">
        <v>64.898221809613872</v>
      </c>
      <c r="S27" s="4">
        <v>62.739995402974749</v>
      </c>
      <c r="T27" s="4">
        <v>73.427453340972548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33.432797395459936</v>
      </c>
      <c r="I28" s="18">
        <v>40.737110215402573</v>
      </c>
      <c r="J28" s="18">
        <v>45.714119705006524</v>
      </c>
      <c r="K28" s="18">
        <v>48.255503407309952</v>
      </c>
      <c r="L28" s="18">
        <v>47.548667743536491</v>
      </c>
      <c r="M28" s="18">
        <v>47.438988594448844</v>
      </c>
      <c r="N28" s="18">
        <v>46.797035312695058</v>
      </c>
      <c r="O28" s="18">
        <v>55.695444742664122</v>
      </c>
      <c r="P28" s="18">
        <v>55.233903856985208</v>
      </c>
      <c r="Q28" s="18">
        <v>56.222794263179381</v>
      </c>
      <c r="R28" s="4">
        <v>61.540453163089758</v>
      </c>
      <c r="S28" s="4">
        <v>55.815083792361023</v>
      </c>
      <c r="T28" s="4">
        <v>64.233995601370381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43.739812840675285</v>
      </c>
      <c r="I29" s="18">
        <v>39.739697648003123</v>
      </c>
      <c r="J29" s="18">
        <v>41.591174722424114</v>
      </c>
      <c r="K29" s="18">
        <v>39.666558017429708</v>
      </c>
      <c r="L29" s="18">
        <v>44.561463396604445</v>
      </c>
      <c r="M29" s="18">
        <v>43.35785979440444</v>
      </c>
      <c r="N29" s="18">
        <v>56.031228943645026</v>
      </c>
      <c r="O29" s="18">
        <v>43.323926884818889</v>
      </c>
      <c r="P29" s="18">
        <v>47.129017878718948</v>
      </c>
      <c r="Q29" s="18">
        <v>49.077591371379498</v>
      </c>
      <c r="R29" s="4">
        <v>40.816328659639602</v>
      </c>
      <c r="S29" s="4">
        <v>42.56741267685679</v>
      </c>
      <c r="T29" s="4">
        <v>51.148663942215336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48.728024531079782</v>
      </c>
      <c r="I30" s="18">
        <v>54.353870066830893</v>
      </c>
      <c r="J30" s="18">
        <v>52.603438570597667</v>
      </c>
      <c r="K30" s="18">
        <v>59.760866165468627</v>
      </c>
      <c r="L30" s="18">
        <v>45.457737919674379</v>
      </c>
      <c r="M30" s="18">
        <v>53.986663063806439</v>
      </c>
      <c r="N30" s="18">
        <v>47.951183471309349</v>
      </c>
      <c r="O30" s="18">
        <v>53.44638851120736</v>
      </c>
      <c r="P30" s="18">
        <v>56.416381541587505</v>
      </c>
      <c r="Q30" s="18">
        <v>63.651150890678736</v>
      </c>
      <c r="R30" s="4">
        <v>62.826597558413518</v>
      </c>
      <c r="S30" s="4">
        <v>58.462314578257377</v>
      </c>
      <c r="T30" s="4">
        <v>64.564285705692896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8.9489084864356485</v>
      </c>
      <c r="I31" s="18">
        <v>14.078244995923081</v>
      </c>
      <c r="J31" s="18">
        <v>18.697306286715655</v>
      </c>
      <c r="K31" s="18">
        <v>7.4309759233107542</v>
      </c>
      <c r="L31" s="18">
        <v>10.992253005600421</v>
      </c>
      <c r="M31" s="18">
        <v>10.850295656576469</v>
      </c>
      <c r="N31" s="18">
        <v>12.206597672884463</v>
      </c>
      <c r="O31" s="18">
        <v>17.832750337802239</v>
      </c>
      <c r="P31" s="18">
        <v>17.507816994576842</v>
      </c>
      <c r="Q31" s="18">
        <v>17.387306466405818</v>
      </c>
      <c r="R31" s="4">
        <v>24.228078475490562</v>
      </c>
      <c r="S31" s="4">
        <v>25.801570742374807</v>
      </c>
      <c r="T31" s="4">
        <v>31.717636081293584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60.671323909090866</v>
      </c>
      <c r="R32" s="4">
        <v>63.935921693292904</v>
      </c>
      <c r="S32" s="4">
        <v>79.373801083536918</v>
      </c>
      <c r="T32" s="4">
        <v>69.306326634667613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45.811421610746471</v>
      </c>
      <c r="I33" s="18">
        <v>53.216471991922461</v>
      </c>
      <c r="J33" s="18">
        <v>58.190731026618082</v>
      </c>
      <c r="K33" s="18">
        <v>51.998377852342237</v>
      </c>
      <c r="L33" s="18">
        <v>48.976648664134643</v>
      </c>
      <c r="M33" s="18">
        <v>48.889367784308106</v>
      </c>
      <c r="N33" s="18">
        <v>48.026194463944613</v>
      </c>
      <c r="O33" s="18">
        <v>47.132410712535332</v>
      </c>
      <c r="P33" s="18">
        <v>47.231085281631998</v>
      </c>
      <c r="Q33" s="18">
        <v>49.024245413526501</v>
      </c>
      <c r="R33" s="4">
        <v>53.997756759275489</v>
      </c>
      <c r="S33" s="4">
        <v>64.66826881598034</v>
      </c>
      <c r="T33" s="4">
        <v>62.492023958410996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41.209104105793507</v>
      </c>
      <c r="I34" s="18">
        <v>44.104460311025321</v>
      </c>
      <c r="J34" s="18">
        <v>28.392021527546731</v>
      </c>
      <c r="K34" s="18">
        <v>34.261582119907892</v>
      </c>
      <c r="L34" s="18">
        <v>36.096342844497954</v>
      </c>
      <c r="M34" s="18">
        <v>33.817724930910721</v>
      </c>
      <c r="N34" s="18">
        <v>41.444296948131438</v>
      </c>
      <c r="O34" s="18">
        <v>38.411277864474137</v>
      </c>
      <c r="P34" s="18">
        <v>43.693927903287715</v>
      </c>
      <c r="Q34" s="18">
        <v>43.212188842819664</v>
      </c>
      <c r="R34" s="4">
        <v>49.991760775815131</v>
      </c>
      <c r="S34" s="4">
        <v>54.542604391636623</v>
      </c>
      <c r="T34" s="4">
        <v>53.489055926642017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55.003272995104211</v>
      </c>
      <c r="I37" s="4">
        <v>57.993955019802428</v>
      </c>
      <c r="J37" s="4">
        <v>57.91779980326401</v>
      </c>
      <c r="K37" s="4">
        <v>60.007058371078216</v>
      </c>
      <c r="L37" s="4">
        <v>59.042384556997945</v>
      </c>
      <c r="M37" s="4">
        <v>48.713766510531933</v>
      </c>
      <c r="N37" s="4">
        <v>51.211936572606653</v>
      </c>
      <c r="O37" s="4">
        <v>62.616620214085827</v>
      </c>
      <c r="P37" s="4">
        <v>65.041169164288988</v>
      </c>
      <c r="Q37" s="4">
        <v>69.162224706789218</v>
      </c>
      <c r="R37" s="4">
        <v>74.12182400287648</v>
      </c>
      <c r="S37" s="4">
        <v>77.816869104232566</v>
      </c>
      <c r="T37" s="4">
        <v>79.842399714876805</v>
      </c>
    </row>
    <row r="38" spans="1:20" x14ac:dyDescent="0.25">
      <c r="A38" s="8" t="s">
        <v>1</v>
      </c>
      <c r="L38" s="4">
        <v>42.350672646853589</v>
      </c>
      <c r="M38" s="4">
        <v>50.923582366223769</v>
      </c>
      <c r="N38" s="4">
        <v>48.160912991928171</v>
      </c>
      <c r="O38" s="4">
        <v>47.746758660926247</v>
      </c>
      <c r="P38" s="4">
        <v>53.996761761442478</v>
      </c>
      <c r="Q38" s="4">
        <v>64.006811314677847</v>
      </c>
      <c r="R38" s="4">
        <v>69.067477814819981</v>
      </c>
      <c r="S38" s="4">
        <v>57.332135437469105</v>
      </c>
      <c r="T38" s="4">
        <v>72.148424212182491</v>
      </c>
    </row>
    <row r="39" spans="1:20" x14ac:dyDescent="0.25">
      <c r="A39" s="8" t="s">
        <v>2</v>
      </c>
      <c r="H39" s="4">
        <v>62.328138661840235</v>
      </c>
      <c r="I39" s="4">
        <v>55.315896200390284</v>
      </c>
      <c r="J39" s="4">
        <v>61.25077720751981</v>
      </c>
      <c r="K39" s="4">
        <v>80.460509613359676</v>
      </c>
      <c r="L39" s="4">
        <v>56.894488869042014</v>
      </c>
      <c r="M39" s="4">
        <v>75.741025075400472</v>
      </c>
      <c r="N39" s="4">
        <v>82.638439102550194</v>
      </c>
      <c r="O39" s="4">
        <v>76.677740693682424</v>
      </c>
      <c r="P39" s="4">
        <v>97.257923457219832</v>
      </c>
      <c r="Q39" s="4">
        <v>101.73925778039303</v>
      </c>
      <c r="R39" s="4">
        <v>99.865053226268103</v>
      </c>
      <c r="S39" s="4">
        <v>112.42368053252804</v>
      </c>
      <c r="T39" s="4">
        <v>117.29147590661572</v>
      </c>
    </row>
    <row r="40" spans="1:20" x14ac:dyDescent="0.25">
      <c r="A40" s="8" t="s">
        <v>3</v>
      </c>
      <c r="H40" s="4">
        <v>99.655256964314944</v>
      </c>
      <c r="I40" s="4">
        <v>98.566210312042344</v>
      </c>
      <c r="J40" s="4">
        <v>87.981304532743096</v>
      </c>
      <c r="K40" s="4">
        <v>90.27033567976622</v>
      </c>
      <c r="L40" s="4">
        <v>82.068131470083728</v>
      </c>
      <c r="M40" s="4">
        <v>86.208589268622262</v>
      </c>
      <c r="N40" s="4">
        <v>93.617055897809294</v>
      </c>
      <c r="O40" s="4">
        <v>97.51773390168799</v>
      </c>
      <c r="P40" s="4">
        <v>99.873577697622935</v>
      </c>
      <c r="Q40" s="4">
        <v>102.78326767067568</v>
      </c>
      <c r="R40" s="4">
        <v>110.6742173628208</v>
      </c>
      <c r="S40" s="4">
        <v>112.83067296642963</v>
      </c>
      <c r="T40" s="4">
        <v>115.12596757177033</v>
      </c>
    </row>
    <row r="41" spans="1:20" x14ac:dyDescent="0.25">
      <c r="A41" s="8" t="s">
        <v>4</v>
      </c>
      <c r="H41" s="4">
        <v>72.526307924218912</v>
      </c>
      <c r="I41" s="4">
        <v>72.529865703022196</v>
      </c>
      <c r="J41" s="4">
        <v>66.046425799254209</v>
      </c>
      <c r="K41" s="4">
        <v>61.765827202302582</v>
      </c>
      <c r="L41" s="4">
        <v>74.845172515885864</v>
      </c>
      <c r="M41" s="4">
        <v>76.557054909991336</v>
      </c>
      <c r="N41" s="4">
        <v>78.382934687193298</v>
      </c>
      <c r="O41" s="4">
        <v>88.427930103552811</v>
      </c>
      <c r="P41" s="4">
        <v>89.893621522713914</v>
      </c>
      <c r="Q41" s="4">
        <v>91.826340649831494</v>
      </c>
      <c r="R41" s="4">
        <v>100.35234659768803</v>
      </c>
      <c r="S41" s="4">
        <v>99.048867283729791</v>
      </c>
      <c r="T41" s="4">
        <v>105.91850761780583</v>
      </c>
    </row>
    <row r="42" spans="1:20" x14ac:dyDescent="0.25">
      <c r="A42" s="8" t="s">
        <v>5</v>
      </c>
      <c r="H42" s="4">
        <v>39.524678354576956</v>
      </c>
      <c r="I42" s="4">
        <v>45.277428483319561</v>
      </c>
      <c r="J42" s="4">
        <v>39.825239863935103</v>
      </c>
      <c r="K42" s="4">
        <v>39.521900253104711</v>
      </c>
      <c r="L42" s="4">
        <v>40.080919107598874</v>
      </c>
      <c r="M42" s="4">
        <v>38.391004842324342</v>
      </c>
      <c r="N42" s="4">
        <v>40.093935166700717</v>
      </c>
      <c r="O42" s="4">
        <v>39.629408350113913</v>
      </c>
      <c r="P42" s="4">
        <v>40.269906380810923</v>
      </c>
      <c r="Q42" s="4">
        <v>37.154002884920047</v>
      </c>
      <c r="R42" s="4">
        <v>44.040971419885281</v>
      </c>
      <c r="S42" s="4">
        <v>38.081903526731068</v>
      </c>
      <c r="T42" s="4">
        <v>50.188487421437912</v>
      </c>
    </row>
    <row r="43" spans="1:20" x14ac:dyDescent="0.25">
      <c r="A43" s="8" t="s">
        <v>6</v>
      </c>
      <c r="H43" s="4">
        <v>51.431272066795785</v>
      </c>
      <c r="I43" s="4">
        <v>46.312315070773636</v>
      </c>
      <c r="J43" s="4">
        <v>39.786054610977786</v>
      </c>
      <c r="K43" s="4">
        <v>36.60537987964517</v>
      </c>
      <c r="L43" s="4">
        <v>39.076863181140894</v>
      </c>
      <c r="M43" s="4">
        <v>36.651069763275288</v>
      </c>
      <c r="N43" s="4">
        <v>37.132558852451616</v>
      </c>
      <c r="O43" s="4">
        <v>49.881898744210915</v>
      </c>
      <c r="P43" s="4">
        <v>35.391020773836942</v>
      </c>
      <c r="Q43" s="4">
        <v>36.538517692426836</v>
      </c>
      <c r="R43" s="4">
        <v>44.613719653514998</v>
      </c>
      <c r="S43" s="4">
        <v>43.736556418542378</v>
      </c>
      <c r="T43" s="4">
        <v>57.758236995678544</v>
      </c>
    </row>
    <row r="44" spans="1:20" x14ac:dyDescent="0.25">
      <c r="A44" s="8" t="s">
        <v>7</v>
      </c>
      <c r="H44" s="4">
        <v>46.66979915205193</v>
      </c>
      <c r="I44" s="4">
        <v>47.51551537087154</v>
      </c>
      <c r="J44" s="4">
        <v>48.091964570366571</v>
      </c>
      <c r="K44" s="4">
        <v>50.014300629920278</v>
      </c>
      <c r="L44" s="4">
        <v>54.036398516468246</v>
      </c>
      <c r="M44" s="4">
        <v>49.653880199686085</v>
      </c>
      <c r="N44" s="4">
        <v>53.473016747230311</v>
      </c>
      <c r="O44" s="4">
        <v>55.527052262521508</v>
      </c>
      <c r="P44" s="4">
        <v>59.19288784873622</v>
      </c>
      <c r="Q44" s="4">
        <v>59.102121926921384</v>
      </c>
      <c r="R44" s="4">
        <v>65.412889420481335</v>
      </c>
      <c r="S44" s="4">
        <v>71.994698436334062</v>
      </c>
      <c r="T44" s="4">
        <v>65.239450900323234</v>
      </c>
    </row>
    <row r="45" spans="1:20" x14ac:dyDescent="0.25">
      <c r="A45" s="8" t="s">
        <v>8</v>
      </c>
      <c r="H45" s="4">
        <v>69.919625804847485</v>
      </c>
      <c r="I45" s="4">
        <v>63.579245025360485</v>
      </c>
      <c r="J45" s="4">
        <v>78.051191406016443</v>
      </c>
      <c r="K45" s="4">
        <v>67.634894852447673</v>
      </c>
      <c r="L45" s="4">
        <v>63.488838310824036</v>
      </c>
      <c r="M45" s="4">
        <v>54.54258327989794</v>
      </c>
      <c r="N45" s="4">
        <v>69.006630759491628</v>
      </c>
      <c r="O45" s="4">
        <v>82.928961360381351</v>
      </c>
      <c r="P45" s="4">
        <v>86.755098051526204</v>
      </c>
      <c r="Q45" s="4">
        <v>88.517254740019098</v>
      </c>
      <c r="R45" s="4">
        <v>109.565094898838</v>
      </c>
      <c r="S45" s="4">
        <v>103.67708786238887</v>
      </c>
      <c r="T45" s="4">
        <v>105.26632367681408</v>
      </c>
    </row>
    <row r="46" spans="1:20" x14ac:dyDescent="0.25">
      <c r="A46" s="8" t="s">
        <v>9</v>
      </c>
      <c r="H46" s="4">
        <v>35.067561013825575</v>
      </c>
      <c r="I46" s="4">
        <v>39.324584426105439</v>
      </c>
      <c r="J46" s="4">
        <v>37.592724783324257</v>
      </c>
      <c r="K46" s="4">
        <v>38.627198096036601</v>
      </c>
      <c r="L46" s="4">
        <v>41.48312824492745</v>
      </c>
      <c r="M46" s="4">
        <v>42.459185515985801</v>
      </c>
      <c r="N46" s="4">
        <v>46.007576382298765</v>
      </c>
      <c r="O46" s="4">
        <v>49.925283403168891</v>
      </c>
      <c r="P46" s="4">
        <v>56.83911409137437</v>
      </c>
      <c r="Q46" s="4">
        <v>65.152565841695662</v>
      </c>
      <c r="R46" s="4">
        <v>64.556411983361912</v>
      </c>
      <c r="S46" s="4">
        <v>69.644591661861014</v>
      </c>
      <c r="T46" s="4">
        <v>71.001411274022502</v>
      </c>
    </row>
    <row r="47" spans="1:20" x14ac:dyDescent="0.25">
      <c r="A47" s="8" t="s">
        <v>10</v>
      </c>
      <c r="H47" s="4">
        <v>55.086323303031961</v>
      </c>
      <c r="I47" s="4">
        <v>47.236916356713017</v>
      </c>
      <c r="J47" s="4">
        <v>67.434122846505417</v>
      </c>
      <c r="K47" s="4">
        <v>65.661198631184703</v>
      </c>
      <c r="L47" s="4">
        <v>55.602636898965777</v>
      </c>
      <c r="M47" s="4">
        <v>74.592176946516574</v>
      </c>
      <c r="N47" s="4">
        <v>77.802845670386105</v>
      </c>
      <c r="O47" s="4">
        <v>66.212493620428845</v>
      </c>
      <c r="P47" s="4">
        <v>71.170922573454234</v>
      </c>
      <c r="Q47" s="4">
        <v>76.299436889821436</v>
      </c>
      <c r="R47" s="4">
        <v>80.243894484026569</v>
      </c>
      <c r="S47" s="4">
        <v>89.748998229605306</v>
      </c>
      <c r="T47" s="4">
        <v>89.28405493144993</v>
      </c>
    </row>
    <row r="48" spans="1:20" x14ac:dyDescent="0.25">
      <c r="A48" s="8" t="s">
        <v>11</v>
      </c>
      <c r="H48" s="4">
        <v>17.236719452396315</v>
      </c>
      <c r="I48" s="4">
        <v>19.109768607768277</v>
      </c>
      <c r="J48" s="4">
        <v>22.221310201757774</v>
      </c>
      <c r="K48" s="4">
        <v>24.858629846903909</v>
      </c>
      <c r="L48" s="4">
        <v>22.587941855425566</v>
      </c>
      <c r="M48" s="4">
        <v>22.714942947677859</v>
      </c>
      <c r="N48" s="4">
        <v>29.298861395277893</v>
      </c>
      <c r="O48" s="4">
        <v>28.932641676408274</v>
      </c>
      <c r="P48" s="4">
        <v>24.630692891014711</v>
      </c>
      <c r="Q48" s="4">
        <v>27.720982940385863</v>
      </c>
      <c r="R48" s="4">
        <v>29.817244045302424</v>
      </c>
      <c r="S48" s="4">
        <v>25.32985555386426</v>
      </c>
      <c r="T48" s="4">
        <v>34.19765127297304</v>
      </c>
    </row>
    <row r="49" spans="1:20" x14ac:dyDescent="0.25">
      <c r="A49" s="8" t="s">
        <v>12</v>
      </c>
      <c r="H49" s="4">
        <v>59.949886202910626</v>
      </c>
      <c r="I49" s="4">
        <v>61.215612480039248</v>
      </c>
      <c r="J49" s="4">
        <v>46.889181712004287</v>
      </c>
      <c r="K49" s="4">
        <v>33.422551591278001</v>
      </c>
      <c r="L49" s="4">
        <v>52.415494256065266</v>
      </c>
      <c r="M49" s="4">
        <v>42.183504341073935</v>
      </c>
      <c r="N49" s="4">
        <v>43.373230918418749</v>
      </c>
      <c r="O49" s="4">
        <v>56.274676442618166</v>
      </c>
      <c r="P49" s="4">
        <v>57.296730902377867</v>
      </c>
      <c r="Q49" s="4">
        <v>51.190544274197123</v>
      </c>
      <c r="R49" s="4">
        <v>60.784486746607897</v>
      </c>
      <c r="S49" s="4">
        <v>49.566907574648518</v>
      </c>
      <c r="T49" s="4">
        <v>61.300893704741334</v>
      </c>
    </row>
    <row r="50" spans="1:20" x14ac:dyDescent="0.25">
      <c r="A50" s="8" t="s">
        <v>13</v>
      </c>
      <c r="H50" s="4">
        <v>51.63999813308132</v>
      </c>
      <c r="I50" s="4">
        <v>60.266268821181392</v>
      </c>
      <c r="J50" s="4">
        <v>60.602142949168417</v>
      </c>
      <c r="K50" s="4">
        <v>60.538085029245622</v>
      </c>
      <c r="L50" s="4">
        <v>61.787539698617259</v>
      </c>
      <c r="M50" s="4">
        <v>56.143147948062079</v>
      </c>
      <c r="N50" s="4">
        <v>51.900715864461745</v>
      </c>
      <c r="O50" s="4">
        <v>62.548556120619345</v>
      </c>
      <c r="P50" s="4">
        <v>62.491615740513026</v>
      </c>
      <c r="Q50" s="4">
        <v>69.413639699797287</v>
      </c>
      <c r="R50" s="4">
        <v>80.206740468824563</v>
      </c>
      <c r="S50" s="4">
        <v>80.980483700084719</v>
      </c>
      <c r="T50" s="4">
        <v>82.615733672079116</v>
      </c>
    </row>
    <row r="51" spans="1:20" x14ac:dyDescent="0.25">
      <c r="A51" s="8" t="s">
        <v>14</v>
      </c>
      <c r="H51" s="4">
        <v>37.743737014049387</v>
      </c>
      <c r="I51" s="4">
        <v>41.631741502828433</v>
      </c>
      <c r="J51" s="4">
        <v>34.683906683825505</v>
      </c>
      <c r="K51" s="4">
        <v>39.154139576889776</v>
      </c>
      <c r="L51" s="4">
        <v>51.897661101773487</v>
      </c>
      <c r="M51" s="4">
        <v>47.635566960978586</v>
      </c>
      <c r="N51" s="4">
        <v>43.264534619160081</v>
      </c>
      <c r="O51" s="4">
        <v>38.546270029402287</v>
      </c>
      <c r="P51" s="4">
        <v>40.81654464025862</v>
      </c>
      <c r="Q51" s="4">
        <v>47.944120493122263</v>
      </c>
      <c r="R51" s="4">
        <v>54.975808076445006</v>
      </c>
      <c r="S51" s="4">
        <v>54.937009802430055</v>
      </c>
      <c r="T51" s="4">
        <v>60.881890175611012</v>
      </c>
    </row>
    <row r="52" spans="1:20" x14ac:dyDescent="0.25">
      <c r="A52" s="8" t="s">
        <v>15</v>
      </c>
      <c r="H52" s="4">
        <v>62.465724806100333</v>
      </c>
      <c r="I52" s="4">
        <v>75.044123649258921</v>
      </c>
      <c r="J52" s="4">
        <v>75.385927628056322</v>
      </c>
      <c r="K52" s="4">
        <v>73.343739156593074</v>
      </c>
      <c r="L52" s="4">
        <v>68.052330132812259</v>
      </c>
      <c r="M52" s="4">
        <v>70.802304444276061</v>
      </c>
      <c r="N52" s="4">
        <v>77.712300912264183</v>
      </c>
      <c r="O52" s="4">
        <v>73.797605361786268</v>
      </c>
      <c r="P52" s="4">
        <v>76.930643544652682</v>
      </c>
      <c r="Q52" s="4">
        <v>78.310203901978497</v>
      </c>
      <c r="R52" s="4">
        <v>82.109373369943356</v>
      </c>
      <c r="S52" s="4">
        <v>85.285757420864243</v>
      </c>
      <c r="T52" s="4">
        <v>94.573999879096831</v>
      </c>
    </row>
    <row r="53" spans="1:20" x14ac:dyDescent="0.25">
      <c r="A53" s="8" t="s">
        <v>16</v>
      </c>
      <c r="H53" s="4">
        <v>37.823647244721485</v>
      </c>
      <c r="I53" s="4">
        <v>47.255571462059706</v>
      </c>
      <c r="J53" s="4">
        <v>69.295831234584242</v>
      </c>
      <c r="K53" s="4">
        <v>54.25618472613877</v>
      </c>
      <c r="L53" s="4">
        <v>49.917086621781181</v>
      </c>
      <c r="M53" s="4">
        <v>54.289927349911011</v>
      </c>
      <c r="N53" s="4">
        <v>59.305207194684343</v>
      </c>
      <c r="O53" s="4">
        <v>69.619380142815999</v>
      </c>
      <c r="P53" s="4">
        <v>70.020841480833653</v>
      </c>
      <c r="Q53" s="4">
        <v>69.640183808597044</v>
      </c>
      <c r="R53" s="4">
        <v>70.254988080217487</v>
      </c>
      <c r="S53" s="4">
        <v>75.740598916648423</v>
      </c>
      <c r="T53" s="4">
        <v>87.869283424291353</v>
      </c>
    </row>
    <row r="54" spans="1:20" x14ac:dyDescent="0.25">
      <c r="A54" s="8" t="s">
        <v>17</v>
      </c>
      <c r="H54" s="4">
        <v>57.271954219455168</v>
      </c>
      <c r="I54" s="4">
        <v>58.338843968460004</v>
      </c>
      <c r="J54" s="4">
        <v>63.680266071036428</v>
      </c>
      <c r="K54" s="4">
        <v>75.748088573917983</v>
      </c>
      <c r="L54" s="4">
        <v>66.1136141295746</v>
      </c>
      <c r="M54" s="4">
        <v>65.162202237567158</v>
      </c>
      <c r="N54" s="4">
        <v>74.743470543065101</v>
      </c>
      <c r="O54" s="4">
        <v>71.261560037384285</v>
      </c>
      <c r="P54" s="4">
        <v>76.703699532429937</v>
      </c>
      <c r="Q54" s="4">
        <v>72.716854713726349</v>
      </c>
      <c r="R54" s="4">
        <v>72.915118028755629</v>
      </c>
      <c r="S54" s="4">
        <v>83.010057095633627</v>
      </c>
      <c r="T54" s="4">
        <v>76.604356698950582</v>
      </c>
    </row>
    <row r="55" spans="1:20" x14ac:dyDescent="0.25">
      <c r="A55" s="8" t="s">
        <v>18</v>
      </c>
      <c r="H55" s="4">
        <v>52.461336925951905</v>
      </c>
      <c r="I55" s="4">
        <v>54.674643882751162</v>
      </c>
      <c r="J55" s="4">
        <v>61.890232818394892</v>
      </c>
      <c r="K55" s="4">
        <v>71.105149824943894</v>
      </c>
      <c r="L55" s="4">
        <v>70.273830195231895</v>
      </c>
      <c r="M55" s="4">
        <v>74.042848590582949</v>
      </c>
      <c r="N55" s="4">
        <v>70.527744627792487</v>
      </c>
      <c r="O55" s="4">
        <v>62.101496552942216</v>
      </c>
      <c r="P55" s="4">
        <v>68.488351754010779</v>
      </c>
      <c r="Q55" s="4">
        <v>57.295849777511499</v>
      </c>
      <c r="R55" s="4">
        <v>64.940027074558643</v>
      </c>
      <c r="S55" s="4">
        <v>58.576468926200434</v>
      </c>
      <c r="T55" s="4">
        <v>66.418996682486636</v>
      </c>
    </row>
    <row r="56" spans="1:20" x14ac:dyDescent="0.25">
      <c r="A56" s="8" t="s">
        <v>19</v>
      </c>
      <c r="H56" s="4">
        <v>39.406278733744912</v>
      </c>
      <c r="I56" s="4">
        <v>42.936244193207379</v>
      </c>
      <c r="J56" s="4">
        <v>42.793103520445975</v>
      </c>
      <c r="K56" s="4">
        <v>42.27307944585192</v>
      </c>
      <c r="L56" s="4">
        <v>42.44699180874175</v>
      </c>
      <c r="M56" s="4">
        <v>40.568134313939019</v>
      </c>
      <c r="N56" s="4">
        <v>37.262214928770241</v>
      </c>
      <c r="O56" s="4">
        <v>43.389739231716334</v>
      </c>
      <c r="P56" s="4">
        <v>45.623173382336049</v>
      </c>
      <c r="Q56" s="4">
        <v>49.218041860592308</v>
      </c>
      <c r="R56" s="4">
        <v>50.035577304005415</v>
      </c>
      <c r="S56" s="4">
        <v>45.931093335791935</v>
      </c>
      <c r="T56" s="4">
        <v>53.837793955735449</v>
      </c>
    </row>
    <row r="57" spans="1:20" x14ac:dyDescent="0.25">
      <c r="A57" s="8" t="s">
        <v>20</v>
      </c>
      <c r="H57" s="4">
        <v>46.731446836748361</v>
      </c>
      <c r="I57" s="4">
        <v>48.442142878436385</v>
      </c>
      <c r="J57" s="4">
        <v>43.593035812671879</v>
      </c>
      <c r="K57" s="4">
        <v>57.005827083799282</v>
      </c>
      <c r="L57" s="4">
        <v>56.920149993539951</v>
      </c>
      <c r="M57" s="4">
        <v>48.088841202683966</v>
      </c>
      <c r="N57" s="4">
        <v>51.370227061013814</v>
      </c>
      <c r="O57" s="4">
        <v>52.574677600140191</v>
      </c>
      <c r="P57" s="4">
        <v>32.414747846398406</v>
      </c>
      <c r="Q57" s="4">
        <v>46.964390636364378</v>
      </c>
      <c r="R57" s="4">
        <v>43.353408077325412</v>
      </c>
      <c r="S57" s="4">
        <v>39.427509099607072</v>
      </c>
      <c r="T57" s="4">
        <v>45.024768841908546</v>
      </c>
    </row>
    <row r="58" spans="1:20" x14ac:dyDescent="0.25">
      <c r="A58" s="8" t="s">
        <v>21</v>
      </c>
      <c r="H58" s="4">
        <v>78.52348441452726</v>
      </c>
      <c r="I58" s="4">
        <v>86.818165173196149</v>
      </c>
      <c r="J58" s="4">
        <v>84.315962654941401</v>
      </c>
      <c r="K58" s="4">
        <v>97.295327718583422</v>
      </c>
      <c r="L58" s="4">
        <v>86.253954367995163</v>
      </c>
      <c r="M58" s="4">
        <v>90.920542140848454</v>
      </c>
      <c r="N58" s="4">
        <v>88.329635517422417</v>
      </c>
      <c r="O58" s="4">
        <v>79.733471690161323</v>
      </c>
      <c r="P58" s="4">
        <v>79.190021477658419</v>
      </c>
      <c r="Q58" s="4">
        <v>78.813104933321185</v>
      </c>
      <c r="R58" s="4">
        <v>71.175640131000364</v>
      </c>
      <c r="S58" s="4">
        <v>70.074021588197667</v>
      </c>
      <c r="T58" s="4">
        <v>77.640114887019578</v>
      </c>
    </row>
    <row r="59" spans="1:20" x14ac:dyDescent="0.25">
      <c r="A59" s="8" t="s">
        <v>22</v>
      </c>
      <c r="H59" s="4">
        <v>49.674255916272557</v>
      </c>
      <c r="I59" s="4">
        <v>58.77635380181416</v>
      </c>
      <c r="J59" s="4">
        <v>51.522429363689724</v>
      </c>
      <c r="K59" s="4">
        <v>70.766264698605866</v>
      </c>
      <c r="L59" s="4">
        <v>68.781654304976996</v>
      </c>
      <c r="M59" s="4">
        <v>34.910522536753895</v>
      </c>
      <c r="N59" s="4">
        <v>68.607006313357275</v>
      </c>
      <c r="O59" s="4">
        <v>56.210508822082552</v>
      </c>
      <c r="P59" s="4">
        <v>65.577589773432891</v>
      </c>
      <c r="Q59" s="4">
        <v>61.656975436244736</v>
      </c>
      <c r="R59" s="4">
        <v>61.992965255654489</v>
      </c>
      <c r="S59" s="4">
        <v>46.538219819514858</v>
      </c>
      <c r="T59" s="4">
        <v>74.052261959822431</v>
      </c>
    </row>
    <row r="60" spans="1:20" x14ac:dyDescent="0.25">
      <c r="A60" s="8" t="s">
        <v>23</v>
      </c>
      <c r="H60" s="4">
        <v>68.584793813299882</v>
      </c>
      <c r="I60" s="4">
        <v>83.077022950095582</v>
      </c>
      <c r="J60" s="4">
        <v>74.855903237618435</v>
      </c>
      <c r="K60" s="4">
        <v>82.756837650302046</v>
      </c>
      <c r="L60" s="4">
        <v>83.919566994106859</v>
      </c>
      <c r="M60" s="4">
        <v>79.92657774599428</v>
      </c>
      <c r="N60" s="4">
        <v>74.160728119779279</v>
      </c>
      <c r="O60" s="4">
        <v>81.372493296645416</v>
      </c>
      <c r="P60" s="4">
        <v>78.822187405349382</v>
      </c>
      <c r="Q60" s="4">
        <v>81.555779153065799</v>
      </c>
      <c r="R60" s="4">
        <v>86.137243445205371</v>
      </c>
      <c r="S60" s="4">
        <v>84.141298366916118</v>
      </c>
      <c r="T60" s="4">
        <v>93.888820431407225</v>
      </c>
    </row>
    <row r="61" spans="1:20" x14ac:dyDescent="0.25">
      <c r="A61" s="8" t="s">
        <v>24</v>
      </c>
      <c r="H61" s="4">
        <v>62.923094752772904</v>
      </c>
      <c r="I61" s="4">
        <v>67.791126504645035</v>
      </c>
      <c r="J61" s="4">
        <v>71.810603170802167</v>
      </c>
      <c r="K61" s="4">
        <v>68.823757249804189</v>
      </c>
      <c r="L61" s="4">
        <v>73.926499449330677</v>
      </c>
      <c r="M61" s="4">
        <v>84.069220717217206</v>
      </c>
      <c r="N61" s="4">
        <v>77.624088847252025</v>
      </c>
      <c r="O61" s="4">
        <v>76.821585183060122</v>
      </c>
      <c r="P61" s="4">
        <v>78.024691556191385</v>
      </c>
      <c r="Q61" s="4">
        <v>83.358109769546516</v>
      </c>
      <c r="R61" s="4">
        <v>94.94451931588668</v>
      </c>
      <c r="S61" s="4">
        <v>90.603750573484518</v>
      </c>
      <c r="T61" s="4">
        <v>101.65412682816165</v>
      </c>
    </row>
    <row r="62" spans="1:20" x14ac:dyDescent="0.25">
      <c r="A62" s="8" t="s">
        <v>25</v>
      </c>
      <c r="H62" s="4">
        <v>47.099606247291774</v>
      </c>
      <c r="I62" s="4">
        <v>62.008670670642076</v>
      </c>
      <c r="J62" s="4">
        <v>59.901519800468485</v>
      </c>
      <c r="K62" s="4">
        <v>72.263684265866644</v>
      </c>
      <c r="L62" s="4">
        <v>71.987571416209846</v>
      </c>
      <c r="M62" s="4">
        <v>71.783999712353292</v>
      </c>
      <c r="N62" s="4">
        <v>68.286577505275702</v>
      </c>
      <c r="O62" s="4">
        <v>77.671970055958411</v>
      </c>
      <c r="P62" s="4">
        <v>76.540705850810824</v>
      </c>
      <c r="Q62" s="4">
        <v>73.883955512132488</v>
      </c>
      <c r="R62" s="4">
        <v>87.036497584691688</v>
      </c>
      <c r="S62" s="4">
        <v>76.532961113363385</v>
      </c>
      <c r="T62" s="4">
        <v>82.247952096550051</v>
      </c>
    </row>
    <row r="63" spans="1:20" x14ac:dyDescent="0.25">
      <c r="A63" s="8" t="s">
        <v>26</v>
      </c>
      <c r="H63" s="4">
        <v>66.492333825041342</v>
      </c>
      <c r="I63" s="4">
        <v>55.128521442279528</v>
      </c>
      <c r="J63" s="4">
        <v>59.786542171233265</v>
      </c>
      <c r="K63" s="4">
        <v>61.155928107386018</v>
      </c>
      <c r="L63" s="4">
        <v>65.399932976047879</v>
      </c>
      <c r="M63" s="4">
        <v>56.577505568736768</v>
      </c>
      <c r="N63" s="4">
        <v>63.149233454761543</v>
      </c>
      <c r="O63" s="4">
        <v>64.610225190376482</v>
      </c>
      <c r="P63" s="4">
        <v>63.953080790597184</v>
      </c>
      <c r="Q63" s="4">
        <v>65.028110213938618</v>
      </c>
      <c r="R63" s="4">
        <v>58.307544141621584</v>
      </c>
      <c r="S63" s="4">
        <v>60.801302173428233</v>
      </c>
      <c r="T63" s="4">
        <v>64.552150162919645</v>
      </c>
    </row>
    <row r="64" spans="1:20" x14ac:dyDescent="0.25">
      <c r="A64" s="8" t="s">
        <v>27</v>
      </c>
      <c r="H64" s="4">
        <v>72.082080989839071</v>
      </c>
      <c r="I64" s="4">
        <v>70.778848134759215</v>
      </c>
      <c r="J64" s="4">
        <v>74.225649036177629</v>
      </c>
      <c r="K64" s="4">
        <v>67.489852187162967</v>
      </c>
      <c r="L64" s="4">
        <v>67.371204543257448</v>
      </c>
      <c r="M64" s="4">
        <v>65.245580857385406</v>
      </c>
      <c r="N64" s="4">
        <v>70.934916229299844</v>
      </c>
      <c r="O64" s="4">
        <v>72.712434925373472</v>
      </c>
      <c r="P64" s="4">
        <v>74.193761344512794</v>
      </c>
      <c r="Q64" s="4">
        <v>73.480287159489137</v>
      </c>
      <c r="R64" s="4">
        <v>71.487894331148169</v>
      </c>
      <c r="S64" s="4">
        <v>70.277108573298676</v>
      </c>
      <c r="T64" s="4">
        <v>73.202234925565548</v>
      </c>
    </row>
    <row r="65" spans="1:20" x14ac:dyDescent="0.25">
      <c r="A65" s="8" t="s">
        <v>28</v>
      </c>
      <c r="H65" s="4">
        <v>13.183321869575186</v>
      </c>
      <c r="I65" s="4">
        <v>22.303883348206398</v>
      </c>
      <c r="J65" s="4">
        <v>22.598984206164271</v>
      </c>
      <c r="K65" s="4">
        <v>12.544095851523117</v>
      </c>
      <c r="L65" s="4">
        <v>16.093548298611431</v>
      </c>
      <c r="M65" s="4">
        <v>14.996803364526206</v>
      </c>
      <c r="N65" s="4">
        <v>20.973049749334717</v>
      </c>
      <c r="O65" s="4">
        <v>21.959136140177343</v>
      </c>
      <c r="P65" s="4">
        <v>21.707750794825003</v>
      </c>
      <c r="Q65" s="4">
        <v>22.017013031505787</v>
      </c>
      <c r="R65" s="4">
        <v>35.464789869291408</v>
      </c>
      <c r="S65" s="4">
        <v>32.606275685068944</v>
      </c>
      <c r="T65" s="4">
        <v>39.718846142136762</v>
      </c>
    </row>
    <row r="66" spans="1:20" x14ac:dyDescent="0.25">
      <c r="A66" s="8" t="s">
        <v>29</v>
      </c>
      <c r="Q66" s="4">
        <v>78.54026115487197</v>
      </c>
      <c r="R66" s="4">
        <v>81.823572979525864</v>
      </c>
      <c r="S66" s="4">
        <v>102.76200196313464</v>
      </c>
      <c r="T66" s="4">
        <v>88.617932916309215</v>
      </c>
    </row>
    <row r="67" spans="1:20" x14ac:dyDescent="0.25">
      <c r="A67" s="13" t="s">
        <v>30</v>
      </c>
      <c r="H67" s="4">
        <v>57.818334406549909</v>
      </c>
      <c r="I67" s="4">
        <v>64.512917182890746</v>
      </c>
      <c r="J67" s="4">
        <v>57.633749256187023</v>
      </c>
      <c r="K67" s="4">
        <v>65.396170187457059</v>
      </c>
      <c r="L67" s="4">
        <v>64.338941472906285</v>
      </c>
      <c r="M67" s="4">
        <v>71.104169992141166</v>
      </c>
      <c r="N67" s="4">
        <v>62.101357630362081</v>
      </c>
      <c r="O67" s="4">
        <v>59.335655039213492</v>
      </c>
      <c r="P67" s="4">
        <v>54.673101196215384</v>
      </c>
      <c r="Q67" s="4">
        <v>66.314715436726331</v>
      </c>
      <c r="R67" s="4">
        <v>65.782476764384157</v>
      </c>
      <c r="S67" s="4">
        <v>76.514766317346158</v>
      </c>
      <c r="T67" s="4">
        <v>74.26349554750945</v>
      </c>
    </row>
    <row r="68" spans="1:20" x14ac:dyDescent="0.25">
      <c r="A68" s="8" t="s">
        <v>31</v>
      </c>
      <c r="H68" s="4">
        <v>77.22681015906231</v>
      </c>
      <c r="I68" s="4">
        <v>77.081323045554598</v>
      </c>
      <c r="J68" s="4">
        <v>55.377021729642856</v>
      </c>
      <c r="K68" s="4">
        <v>58.530709994426907</v>
      </c>
      <c r="L68" s="4">
        <v>75.217678507756673</v>
      </c>
      <c r="M68" s="4">
        <v>54.279286882490716</v>
      </c>
      <c r="N68" s="4">
        <v>67.213914283651931</v>
      </c>
      <c r="O68" s="4">
        <v>50.672659885759444</v>
      </c>
      <c r="P68" s="4">
        <v>69.275177629703308</v>
      </c>
      <c r="Q68" s="4">
        <v>68.756763701520597</v>
      </c>
      <c r="R68" s="4">
        <v>68.326684731361382</v>
      </c>
      <c r="S68" s="4">
        <v>74.987558159166397</v>
      </c>
      <c r="T68" s="4">
        <v>78.10762594530398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44.733611178976915</v>
      </c>
      <c r="I71" s="4">
        <v>48.222246313116628</v>
      </c>
      <c r="J71" s="4">
        <v>47.790958505709192</v>
      </c>
      <c r="K71" s="4">
        <v>48.796051325772822</v>
      </c>
      <c r="L71" s="4">
        <v>48.560772544008621</v>
      </c>
      <c r="M71" s="4">
        <v>40.422178591701751</v>
      </c>
      <c r="N71" s="4">
        <v>50.89811962455024</v>
      </c>
      <c r="O71" s="4">
        <v>52.530195124219972</v>
      </c>
      <c r="P71" s="4">
        <v>55.133216565784245</v>
      </c>
      <c r="Q71" s="4">
        <v>59.247039500367514</v>
      </c>
      <c r="R71" s="4">
        <v>63.750003597065131</v>
      </c>
      <c r="S71" s="4">
        <v>67.595951000809848</v>
      </c>
      <c r="T71" s="4">
        <v>69.89264949272625</v>
      </c>
    </row>
    <row r="72" spans="1:20" x14ac:dyDescent="0.25">
      <c r="A72" s="23" t="s">
        <v>1</v>
      </c>
      <c r="L72" s="4">
        <v>33.971015248244647</v>
      </c>
      <c r="M72" s="4">
        <v>41.985520021197253</v>
      </c>
      <c r="N72" s="4">
        <v>40.643294169558715</v>
      </c>
      <c r="O72" s="4">
        <v>39.838770035970192</v>
      </c>
      <c r="P72" s="4">
        <v>46.838254696571163</v>
      </c>
      <c r="Q72" s="4">
        <v>52.735866810694773</v>
      </c>
      <c r="R72" s="4">
        <v>57.602663364500287</v>
      </c>
      <c r="S72" s="4">
        <v>49.214464700617881</v>
      </c>
      <c r="T72" s="4">
        <v>64.944918181592854</v>
      </c>
    </row>
    <row r="73" spans="1:20" x14ac:dyDescent="0.25">
      <c r="A73" s="23" t="s">
        <v>2</v>
      </c>
      <c r="H73" s="4">
        <v>46.329657087256905</v>
      </c>
      <c r="I73" s="4">
        <v>85.636700251248214</v>
      </c>
      <c r="J73" s="4">
        <v>47.323831521621358</v>
      </c>
      <c r="K73" s="4">
        <v>64.256644766321983</v>
      </c>
      <c r="L73" s="4">
        <v>46.802117038346317</v>
      </c>
      <c r="M73" s="4">
        <v>59.283029404153147</v>
      </c>
      <c r="N73" s="4">
        <v>66.231110305869848</v>
      </c>
      <c r="O73" s="4">
        <v>63.34527993345651</v>
      </c>
      <c r="P73" s="4">
        <v>78.075588591080987</v>
      </c>
      <c r="Q73" s="4">
        <v>84.672171774311892</v>
      </c>
      <c r="R73" s="4">
        <v>82.461868807813062</v>
      </c>
      <c r="S73" s="4">
        <v>92.480244219544119</v>
      </c>
      <c r="T73" s="4">
        <v>100.79883775151572</v>
      </c>
    </row>
    <row r="74" spans="1:20" x14ac:dyDescent="0.25">
      <c r="A74" s="23" t="s">
        <v>3</v>
      </c>
      <c r="H74" s="4">
        <v>83.114654376243251</v>
      </c>
      <c r="I74" s="4">
        <v>104.03407941542933</v>
      </c>
      <c r="J74" s="4">
        <v>74.828963958278976</v>
      </c>
      <c r="K74" s="4">
        <v>74.31670193603172</v>
      </c>
      <c r="L74" s="4">
        <v>67.575536692856844</v>
      </c>
      <c r="M74" s="4">
        <v>72.213184125962584</v>
      </c>
      <c r="N74" s="4">
        <v>78.456307973594591</v>
      </c>
      <c r="O74" s="4">
        <v>83.693780321074357</v>
      </c>
      <c r="P74" s="4">
        <v>85.524283356081952</v>
      </c>
      <c r="Q74" s="4">
        <v>87.124650548116961</v>
      </c>
      <c r="R74" s="4">
        <v>94.336858458283956</v>
      </c>
      <c r="S74" s="4">
        <v>97.618975297995647</v>
      </c>
      <c r="T74" s="4">
        <v>100.15825395119823</v>
      </c>
    </row>
    <row r="75" spans="1:20" x14ac:dyDescent="0.25">
      <c r="A75" s="23" t="s">
        <v>4</v>
      </c>
      <c r="H75" s="4">
        <v>56.447647243270218</v>
      </c>
      <c r="I75" s="4">
        <v>46.664195338686845</v>
      </c>
      <c r="J75" s="4">
        <v>53.734349843515112</v>
      </c>
      <c r="K75" s="4">
        <v>50.731367220208959</v>
      </c>
      <c r="L75" s="4">
        <v>60.550268022928385</v>
      </c>
      <c r="M75" s="4">
        <v>61.706322139037496</v>
      </c>
      <c r="N75" s="4">
        <v>64.809072331611972</v>
      </c>
      <c r="O75" s="4">
        <v>71.819271584573329</v>
      </c>
      <c r="P75" s="4">
        <v>74.629660692607104</v>
      </c>
      <c r="Q75" s="4">
        <v>78.206135125470823</v>
      </c>
      <c r="R75" s="4">
        <v>83.592840136804313</v>
      </c>
      <c r="S75" s="4">
        <v>83.622364319429579</v>
      </c>
      <c r="T75" s="4">
        <v>87.683138094881926</v>
      </c>
    </row>
    <row r="76" spans="1:20" x14ac:dyDescent="0.25">
      <c r="A76" s="23" t="s">
        <v>5</v>
      </c>
      <c r="H76" s="4">
        <v>38.588822555730943</v>
      </c>
      <c r="I76" s="4">
        <v>39.914867167373565</v>
      </c>
      <c r="J76" s="4">
        <v>34.64586440470071</v>
      </c>
      <c r="K76" s="4">
        <v>38.859449573115469</v>
      </c>
      <c r="L76" s="4">
        <v>40.79411686047532</v>
      </c>
      <c r="M76" s="4">
        <v>38.129927272698104</v>
      </c>
      <c r="N76" s="4">
        <v>38.03802247766459</v>
      </c>
      <c r="O76" s="4">
        <v>37.408025588211814</v>
      </c>
      <c r="P76" s="4">
        <v>36.79866888831463</v>
      </c>
      <c r="Q76" s="4">
        <v>35.809176094150054</v>
      </c>
      <c r="R76" s="4">
        <v>42.022850325066024</v>
      </c>
      <c r="S76" s="4">
        <v>37.362656350941066</v>
      </c>
      <c r="T76" s="4">
        <v>47.768940932321108</v>
      </c>
    </row>
    <row r="77" spans="1:20" x14ac:dyDescent="0.25">
      <c r="A77" s="23" t="s">
        <v>6</v>
      </c>
      <c r="H77" s="4">
        <v>39.048385028732618</v>
      </c>
      <c r="I77" s="4">
        <v>34.1152669870864</v>
      </c>
      <c r="J77" s="4">
        <v>29.846903150275644</v>
      </c>
      <c r="K77" s="4">
        <v>28.001753186158332</v>
      </c>
      <c r="L77" s="4">
        <v>30.801009485778692</v>
      </c>
      <c r="M77" s="4">
        <v>28.984337198371772</v>
      </c>
      <c r="N77" s="4">
        <v>28.595196152942378</v>
      </c>
      <c r="O77" s="4">
        <v>38.028151679039901</v>
      </c>
      <c r="P77" s="4">
        <v>27.573187637543484</v>
      </c>
      <c r="Q77" s="4">
        <v>29.582694686754699</v>
      </c>
      <c r="R77" s="4">
        <v>37.528034736956627</v>
      </c>
      <c r="S77" s="4">
        <v>34.943662188024497</v>
      </c>
      <c r="T77" s="4">
        <v>48.533391960426854</v>
      </c>
    </row>
    <row r="78" spans="1:20" x14ac:dyDescent="0.25">
      <c r="A78" s="23" t="s">
        <v>7</v>
      </c>
      <c r="H78" s="4">
        <v>38.06885967278766</v>
      </c>
      <c r="I78" s="4">
        <v>40.311187063207662</v>
      </c>
      <c r="J78" s="4">
        <v>40.295688293309723</v>
      </c>
      <c r="K78" s="4">
        <v>40.209150746116151</v>
      </c>
      <c r="L78" s="4">
        <v>44.080619723826551</v>
      </c>
      <c r="M78" s="4">
        <v>42.485805953173688</v>
      </c>
      <c r="N78" s="4">
        <v>44.539067673843618</v>
      </c>
      <c r="O78" s="4">
        <v>48.722019459642084</v>
      </c>
      <c r="P78" s="4">
        <v>51.012125154898825</v>
      </c>
      <c r="Q78" s="4">
        <v>50.608117828302305</v>
      </c>
      <c r="R78" s="4">
        <v>55.214726517014441</v>
      </c>
      <c r="S78" s="4">
        <v>61.553096745665734</v>
      </c>
      <c r="T78" s="4">
        <v>59.416898944357889</v>
      </c>
    </row>
    <row r="79" spans="1:20" x14ac:dyDescent="0.25">
      <c r="A79" s="23" t="s">
        <v>8</v>
      </c>
      <c r="H79" s="4">
        <v>53.267111903764921</v>
      </c>
      <c r="I79" s="4">
        <v>49.049512428947118</v>
      </c>
      <c r="J79" s="4">
        <v>60.83942450285771</v>
      </c>
      <c r="K79" s="4">
        <v>51.726772371286565</v>
      </c>
      <c r="L79" s="4">
        <v>48.705966624001888</v>
      </c>
      <c r="M79" s="4">
        <v>43.683897359125943</v>
      </c>
      <c r="N79" s="4">
        <v>55.411978655011914</v>
      </c>
      <c r="O79" s="4">
        <v>67.102153264549443</v>
      </c>
      <c r="P79" s="4">
        <v>69.636449189908049</v>
      </c>
      <c r="Q79" s="4">
        <v>73.086056510256327</v>
      </c>
      <c r="R79" s="4">
        <v>88.545244935943785</v>
      </c>
      <c r="S79" s="4">
        <v>85.443852144299044</v>
      </c>
      <c r="T79" s="4">
        <v>90.754986820207336</v>
      </c>
    </row>
    <row r="80" spans="1:20" x14ac:dyDescent="0.25">
      <c r="A80" s="23" t="s">
        <v>9</v>
      </c>
      <c r="H80" s="4">
        <v>29.188287333952964</v>
      </c>
      <c r="I80" s="4">
        <v>31.361194702183159</v>
      </c>
      <c r="J80" s="4">
        <v>30.053158748837593</v>
      </c>
      <c r="K80" s="4">
        <v>30.329960036852036</v>
      </c>
      <c r="L80" s="4">
        <v>36.567974963749329</v>
      </c>
      <c r="M80" s="4">
        <v>35.686785921051914</v>
      </c>
      <c r="N80" s="4">
        <v>36.016938392604317</v>
      </c>
      <c r="O80" s="4">
        <v>39.15723773748492</v>
      </c>
      <c r="P80" s="4">
        <v>48.180884220785188</v>
      </c>
      <c r="Q80" s="4">
        <v>57.765598255053717</v>
      </c>
      <c r="R80" s="4">
        <v>54.260105316614812</v>
      </c>
      <c r="S80" s="4">
        <v>62.951627005709604</v>
      </c>
      <c r="T80" s="4">
        <v>62.618701514496877</v>
      </c>
    </row>
    <row r="81" spans="1:20" x14ac:dyDescent="0.25">
      <c r="A81" s="23" t="s">
        <v>10</v>
      </c>
      <c r="H81" s="4">
        <v>42.682679814732516</v>
      </c>
      <c r="I81" s="4">
        <v>37.61933760304165</v>
      </c>
      <c r="J81" s="4">
        <v>50.389369730841622</v>
      </c>
      <c r="K81" s="4">
        <v>52.076208156048224</v>
      </c>
      <c r="L81" s="4">
        <v>45.565778769495608</v>
      </c>
      <c r="M81" s="4">
        <v>58.516436633249633</v>
      </c>
      <c r="N81" s="4">
        <v>61.967631060113824</v>
      </c>
      <c r="O81" s="4">
        <v>53.983045370676969</v>
      </c>
      <c r="P81" s="4">
        <v>58.289206456002034</v>
      </c>
      <c r="Q81" s="4">
        <v>59.89288261790194</v>
      </c>
      <c r="R81" s="4">
        <v>68.155112753744476</v>
      </c>
      <c r="S81" s="4">
        <v>74.074636401976974</v>
      </c>
      <c r="T81" s="4">
        <v>79.503240982909404</v>
      </c>
    </row>
    <row r="82" spans="1:20" x14ac:dyDescent="0.25">
      <c r="A82" s="23" t="s">
        <v>11</v>
      </c>
      <c r="H82" s="4">
        <v>13.535906485409004</v>
      </c>
      <c r="I82" s="4">
        <v>15.701826267363399</v>
      </c>
      <c r="J82" s="4">
        <v>20.037699997508259</v>
      </c>
      <c r="K82" s="4">
        <v>21.12485794420806</v>
      </c>
      <c r="L82" s="4">
        <v>20.202161164340943</v>
      </c>
      <c r="M82" s="4">
        <v>21.015341648051692</v>
      </c>
      <c r="N82" s="4">
        <v>26.009086781548053</v>
      </c>
      <c r="O82" s="4">
        <v>24.515872007658416</v>
      </c>
      <c r="P82" s="4">
        <v>20.666790266691159</v>
      </c>
      <c r="Q82" s="4">
        <v>25.236409221187252</v>
      </c>
      <c r="R82" s="4">
        <v>27.450957028777864</v>
      </c>
      <c r="S82" s="4">
        <v>23.085621929673824</v>
      </c>
      <c r="T82" s="4">
        <v>31.273596937968094</v>
      </c>
    </row>
    <row r="83" spans="1:20" x14ac:dyDescent="0.25">
      <c r="A83" s="23" t="s">
        <v>12</v>
      </c>
      <c r="H83" s="4">
        <v>49.286626467834523</v>
      </c>
      <c r="I83" s="4">
        <v>50.860585374326561</v>
      </c>
      <c r="J83" s="4">
        <v>42.898129907568624</v>
      </c>
      <c r="K83" s="4">
        <v>28.175822136263434</v>
      </c>
      <c r="L83" s="4">
        <v>43.098767648188719</v>
      </c>
      <c r="M83" s="4">
        <v>36.640876688080617</v>
      </c>
      <c r="N83" s="4">
        <v>36.441582056841682</v>
      </c>
      <c r="O83" s="4">
        <v>45.696206646952092</v>
      </c>
      <c r="P83" s="4">
        <v>47.694172043888813</v>
      </c>
      <c r="Q83" s="4">
        <v>48.861340853701762</v>
      </c>
      <c r="R83" s="4">
        <v>53.055806669118596</v>
      </c>
      <c r="S83" s="4">
        <v>47.838182876137537</v>
      </c>
      <c r="T83" s="4">
        <v>53.353378258032841</v>
      </c>
    </row>
    <row r="84" spans="1:20" x14ac:dyDescent="0.25">
      <c r="A84" s="23" t="s">
        <v>13</v>
      </c>
      <c r="H84" s="4">
        <v>45.073143512888947</v>
      </c>
      <c r="I84" s="4">
        <v>50.915644927981468</v>
      </c>
      <c r="J84" s="4">
        <v>50.759248455845494</v>
      </c>
      <c r="K84" s="4">
        <v>50.628196425705923</v>
      </c>
      <c r="L84" s="4">
        <v>52.955806318851515</v>
      </c>
      <c r="M84" s="4">
        <v>48.680420434185798</v>
      </c>
      <c r="N84" s="4">
        <v>42.809022898277696</v>
      </c>
      <c r="O84" s="4">
        <v>52.726181724804995</v>
      </c>
      <c r="P84" s="4">
        <v>54.932165406988048</v>
      </c>
      <c r="Q84" s="4">
        <v>60.406569116238401</v>
      </c>
      <c r="R84" s="4">
        <v>68.80413569545388</v>
      </c>
      <c r="S84" s="4">
        <v>71.839623315556295</v>
      </c>
      <c r="T84" s="4">
        <v>71.989201144230904</v>
      </c>
    </row>
    <row r="85" spans="1:20" x14ac:dyDescent="0.25">
      <c r="A85" s="23" t="s">
        <v>14</v>
      </c>
      <c r="H85" s="4">
        <v>30.123513947488568</v>
      </c>
      <c r="I85" s="4">
        <v>34.392092287000537</v>
      </c>
      <c r="J85" s="4">
        <v>29.427710467922022</v>
      </c>
      <c r="K85" s="4">
        <v>32.221759709065296</v>
      </c>
      <c r="L85" s="4">
        <v>40.745679366586891</v>
      </c>
      <c r="M85" s="4">
        <v>39.472016396279734</v>
      </c>
      <c r="N85" s="4">
        <v>38.183634694385951</v>
      </c>
      <c r="O85" s="4">
        <v>30.47661436582289</v>
      </c>
      <c r="P85" s="4">
        <v>33.996668250751611</v>
      </c>
      <c r="Q85" s="4">
        <v>39.077038542694652</v>
      </c>
      <c r="R85" s="4">
        <v>47.322205839144303</v>
      </c>
      <c r="S85" s="4">
        <v>46.827634897190315</v>
      </c>
      <c r="T85" s="4">
        <v>51.355663590378718</v>
      </c>
    </row>
    <row r="86" spans="1:20" x14ac:dyDescent="0.25">
      <c r="A86" s="23" t="s">
        <v>15</v>
      </c>
      <c r="H86" s="4">
        <v>49.377854989797193</v>
      </c>
      <c r="I86" s="4">
        <v>61.92446414632699</v>
      </c>
      <c r="J86" s="4">
        <v>60.732134034390334</v>
      </c>
      <c r="K86" s="4">
        <v>59.317425293309228</v>
      </c>
      <c r="L86" s="4">
        <v>58.990278013296667</v>
      </c>
      <c r="M86" s="4">
        <v>57.216982127165863</v>
      </c>
      <c r="N86" s="4">
        <v>61.776771603828657</v>
      </c>
      <c r="O86" s="4">
        <v>61.476943177477779</v>
      </c>
      <c r="P86" s="4">
        <v>63.643908009068163</v>
      </c>
      <c r="Q86" s="4">
        <v>65.230542822596888</v>
      </c>
      <c r="R86" s="4">
        <v>67.928474859132947</v>
      </c>
      <c r="S86" s="4">
        <v>72.246572321002247</v>
      </c>
      <c r="T86" s="4">
        <v>80.671428598595526</v>
      </c>
    </row>
    <row r="87" spans="1:20" x14ac:dyDescent="0.25">
      <c r="A87" s="23" t="s">
        <v>16</v>
      </c>
      <c r="H87" s="4">
        <v>31.174067119121901</v>
      </c>
      <c r="I87" s="4">
        <v>37.162944564124636</v>
      </c>
      <c r="J87" s="4">
        <v>56.625224479406477</v>
      </c>
      <c r="K87" s="4">
        <v>41.572850175040465</v>
      </c>
      <c r="L87" s="4">
        <v>41.165503767703299</v>
      </c>
      <c r="M87" s="4">
        <v>41.554256948582548</v>
      </c>
      <c r="N87" s="4">
        <v>48.633241071103129</v>
      </c>
      <c r="O87" s="4">
        <v>55.957242212576354</v>
      </c>
      <c r="P87" s="4">
        <v>59.851461831166347</v>
      </c>
      <c r="Q87" s="4">
        <v>61.013644136790894</v>
      </c>
      <c r="R87" s="4">
        <v>57.419387456571151</v>
      </c>
      <c r="S87" s="4">
        <v>64.748684454871679</v>
      </c>
      <c r="T87" s="4">
        <v>70.533787462240468</v>
      </c>
    </row>
    <row r="88" spans="1:20" x14ac:dyDescent="0.25">
      <c r="A88" s="23" t="s">
        <v>17</v>
      </c>
      <c r="H88" s="4">
        <v>45.520544229752517</v>
      </c>
      <c r="I88" s="4">
        <v>48.18650483073619</v>
      </c>
      <c r="J88" s="4">
        <v>51.048796850415556</v>
      </c>
      <c r="K88" s="4">
        <v>60.956820079445315</v>
      </c>
      <c r="L88" s="4">
        <v>55.660209595847817</v>
      </c>
      <c r="M88" s="4">
        <v>54.210224371171513</v>
      </c>
      <c r="N88" s="4">
        <v>60.998812865478563</v>
      </c>
      <c r="O88" s="4">
        <v>60.664152507366239</v>
      </c>
      <c r="P88" s="4">
        <v>64.049652850184202</v>
      </c>
      <c r="Q88" s="4">
        <v>61.841812407224033</v>
      </c>
      <c r="R88" s="4">
        <v>65.586954448184358</v>
      </c>
      <c r="S88" s="4">
        <v>71.82744780310415</v>
      </c>
      <c r="T88" s="4">
        <v>67.569562157253117</v>
      </c>
    </row>
    <row r="89" spans="1:20" x14ac:dyDescent="0.25">
      <c r="A89" s="23" t="s">
        <v>18</v>
      </c>
      <c r="H89" s="4">
        <v>43.996103202287799</v>
      </c>
      <c r="I89" s="4">
        <v>47.196566223994367</v>
      </c>
      <c r="J89" s="4">
        <v>51.251947488081036</v>
      </c>
      <c r="K89" s="4">
        <v>56.763385070258238</v>
      </c>
      <c r="L89" s="4">
        <v>59.288568206024152</v>
      </c>
      <c r="M89" s="4">
        <v>58.964042995743661</v>
      </c>
      <c r="N89" s="4">
        <v>58.756491001485017</v>
      </c>
      <c r="O89" s="4">
        <v>53.856354651009035</v>
      </c>
      <c r="P89" s="4">
        <v>59.621193867133641</v>
      </c>
      <c r="Q89" s="4">
        <v>53.577498378282868</v>
      </c>
      <c r="R89" s="4">
        <v>53.73541737494326</v>
      </c>
      <c r="S89" s="4">
        <v>48.968432162409997</v>
      </c>
      <c r="T89" s="4">
        <v>56.877742528909671</v>
      </c>
    </row>
    <row r="90" spans="1:20" x14ac:dyDescent="0.25">
      <c r="A90" s="23" t="s">
        <v>19</v>
      </c>
      <c r="H90" s="4">
        <v>32.982618160229563</v>
      </c>
      <c r="I90" s="4">
        <v>35.444767789391342</v>
      </c>
      <c r="J90" s="4">
        <v>36.399328855988287</v>
      </c>
      <c r="K90" s="4">
        <v>35.010198858618651</v>
      </c>
      <c r="L90" s="4">
        <v>35.731534224098624</v>
      </c>
      <c r="M90" s="4">
        <v>35.348641557145164</v>
      </c>
      <c r="N90" s="4">
        <v>33.047986681835106</v>
      </c>
      <c r="O90" s="4">
        <v>37.813181192142402</v>
      </c>
      <c r="P90" s="4">
        <v>39.963073438530976</v>
      </c>
      <c r="Q90" s="4">
        <v>42.233439242342151</v>
      </c>
      <c r="R90" s="4">
        <v>43.660234149973689</v>
      </c>
      <c r="S90" s="4">
        <v>42.030237560107253</v>
      </c>
      <c r="T90" s="4">
        <v>47.262573590418675</v>
      </c>
    </row>
    <row r="91" spans="1:20" x14ac:dyDescent="0.25">
      <c r="A91" s="23" t="s">
        <v>20</v>
      </c>
      <c r="H91" s="4">
        <v>35.314575618123314</v>
      </c>
      <c r="I91" s="4">
        <v>33.80465902374624</v>
      </c>
      <c r="J91" s="4">
        <v>30.08054852074682</v>
      </c>
      <c r="K91" s="4">
        <v>39.386903608089852</v>
      </c>
      <c r="L91" s="4">
        <v>40.055175616493436</v>
      </c>
      <c r="M91" s="4">
        <v>35.437752091090424</v>
      </c>
      <c r="N91" s="4">
        <v>39.368533773049208</v>
      </c>
      <c r="O91" s="4">
        <v>41.887470725355286</v>
      </c>
      <c r="P91" s="4">
        <v>26.518161806155344</v>
      </c>
      <c r="Q91" s="4">
        <v>35.624398375339531</v>
      </c>
      <c r="R91" s="4">
        <v>36.611905902443013</v>
      </c>
      <c r="S91" s="4">
        <v>31.095926169416046</v>
      </c>
      <c r="T91" s="4">
        <v>35.478173681364702</v>
      </c>
    </row>
    <row r="92" spans="1:20" x14ac:dyDescent="0.25">
      <c r="A92" s="23" t="s">
        <v>21</v>
      </c>
      <c r="H92" s="4">
        <v>63.257036043317534</v>
      </c>
      <c r="I92" s="4">
        <v>67.446281586682503</v>
      </c>
      <c r="J92" s="4">
        <v>69.110344996073152</v>
      </c>
      <c r="K92" s="4">
        <v>75.313465473348487</v>
      </c>
      <c r="L92" s="4">
        <v>67.506015393436883</v>
      </c>
      <c r="M92" s="4">
        <v>68.001171357463846</v>
      </c>
      <c r="N92" s="4">
        <v>71.25675302253201</v>
      </c>
      <c r="O92" s="4">
        <v>63.468598272513681</v>
      </c>
      <c r="P92" s="4">
        <v>62.89845519351244</v>
      </c>
      <c r="Q92" s="4">
        <v>60.605352605305775</v>
      </c>
      <c r="R92" s="4">
        <v>57.35712972451168</v>
      </c>
      <c r="S92" s="4">
        <v>58.536989912815571</v>
      </c>
      <c r="T92" s="4">
        <v>64.972132248854919</v>
      </c>
    </row>
    <row r="93" spans="1:20" x14ac:dyDescent="0.25">
      <c r="A93" s="23" t="s">
        <v>22</v>
      </c>
      <c r="H93" s="4">
        <v>39.964416522431634</v>
      </c>
      <c r="I93" s="4">
        <v>43.923776626058952</v>
      </c>
      <c r="J93" s="4">
        <v>40.012990801609575</v>
      </c>
      <c r="K93" s="4">
        <v>56.265011653577673</v>
      </c>
      <c r="L93" s="4">
        <v>51.209180658452802</v>
      </c>
      <c r="M93" s="4">
        <v>28.899370610158066</v>
      </c>
      <c r="N93" s="4">
        <v>57.150132664102657</v>
      </c>
      <c r="O93" s="4">
        <v>45.631389072421236</v>
      </c>
      <c r="P93" s="4">
        <v>54.353336228155101</v>
      </c>
      <c r="Q93" s="4">
        <v>49.140771989561479</v>
      </c>
      <c r="R93" s="4">
        <v>50.697331788426716</v>
      </c>
      <c r="S93" s="4">
        <v>38.942068102021416</v>
      </c>
      <c r="T93" s="4">
        <v>61.839339300953462</v>
      </c>
    </row>
    <row r="94" spans="1:20" x14ac:dyDescent="0.25">
      <c r="A94" s="23" t="s">
        <v>23</v>
      </c>
      <c r="H94" s="4">
        <v>55.725890781694375</v>
      </c>
      <c r="I94" s="4">
        <v>69.602633902329856</v>
      </c>
      <c r="J94" s="4">
        <v>62.515580079618097</v>
      </c>
      <c r="K94" s="4">
        <v>68.415486767407941</v>
      </c>
      <c r="L94" s="4">
        <v>69.709743714120336</v>
      </c>
      <c r="M94" s="4">
        <v>66.177408350049035</v>
      </c>
      <c r="N94" s="4">
        <v>67.484048700173602</v>
      </c>
      <c r="O94" s="4">
        <v>66.021626239785348</v>
      </c>
      <c r="P94" s="4">
        <v>68.85107478157596</v>
      </c>
      <c r="Q94" s="4">
        <v>72.752080390780662</v>
      </c>
      <c r="R94" s="4">
        <v>73.573876497051103</v>
      </c>
      <c r="S94" s="4">
        <v>71.095935542627842</v>
      </c>
      <c r="T94" s="4">
        <v>78.81823212837827</v>
      </c>
    </row>
    <row r="95" spans="1:20" x14ac:dyDescent="0.25">
      <c r="A95" s="23" t="s">
        <v>24</v>
      </c>
      <c r="H95" s="4">
        <v>50.608534261875043</v>
      </c>
      <c r="I95" s="4">
        <v>56.822300865867142</v>
      </c>
      <c r="J95" s="4">
        <v>58.931790117860764</v>
      </c>
      <c r="K95" s="4">
        <v>55.029225029303106</v>
      </c>
      <c r="L95" s="4">
        <v>58.818054286595022</v>
      </c>
      <c r="M95" s="4">
        <v>68.507729548453483</v>
      </c>
      <c r="N95" s="4">
        <v>63.343554743546655</v>
      </c>
      <c r="O95" s="4">
        <v>63.444266106104841</v>
      </c>
      <c r="P95" s="4">
        <v>66.308141451786952</v>
      </c>
      <c r="Q95" s="4">
        <v>70.010549937383587</v>
      </c>
      <c r="R95" s="4">
        <v>80.033070271683712</v>
      </c>
      <c r="S95" s="4">
        <v>76.791069187046205</v>
      </c>
      <c r="T95" s="4">
        <v>87.678914961201741</v>
      </c>
    </row>
    <row r="96" spans="1:20" x14ac:dyDescent="0.25">
      <c r="A96" s="23" t="s">
        <v>25</v>
      </c>
      <c r="H96" s="4">
        <v>40.412876137158854</v>
      </c>
      <c r="I96" s="4">
        <v>51.57554471680934</v>
      </c>
      <c r="J96" s="4">
        <v>52.929960955946939</v>
      </c>
      <c r="K96" s="4">
        <v>60.450979492550609</v>
      </c>
      <c r="L96" s="4">
        <v>59.954033485545239</v>
      </c>
      <c r="M96" s="4">
        <v>59.794279535631894</v>
      </c>
      <c r="N96" s="4">
        <v>57.706544073390454</v>
      </c>
      <c r="O96" s="4">
        <v>66.861105812937296</v>
      </c>
      <c r="P96" s="4">
        <v>66.073056575630986</v>
      </c>
      <c r="Q96" s="4">
        <v>65.22281918790749</v>
      </c>
      <c r="R96" s="4">
        <v>74.561068019571962</v>
      </c>
      <c r="S96" s="4">
        <v>66.422651773278929</v>
      </c>
      <c r="T96" s="4">
        <v>73.484380756163361</v>
      </c>
    </row>
    <row r="97" spans="1:20" x14ac:dyDescent="0.25">
      <c r="A97" s="23" t="s">
        <v>26</v>
      </c>
      <c r="H97" s="4">
        <v>55.41028930858468</v>
      </c>
      <c r="I97" s="4">
        <v>47.622131629532369</v>
      </c>
      <c r="J97" s="4">
        <v>50.899888356281686</v>
      </c>
      <c r="K97" s="4">
        <v>50.649094525084131</v>
      </c>
      <c r="L97" s="4">
        <v>55.202128662854044</v>
      </c>
      <c r="M97" s="4">
        <v>50.103417779134396</v>
      </c>
      <c r="N97" s="4">
        <v>59.661336122261808</v>
      </c>
      <c r="O97" s="4">
        <v>54.175411078802966</v>
      </c>
      <c r="P97" s="4">
        <v>55.703518463579492</v>
      </c>
      <c r="Q97" s="4">
        <v>57.205881377127298</v>
      </c>
      <c r="R97" s="4">
        <v>49.729751681922195</v>
      </c>
      <c r="S97" s="4">
        <v>51.860370302275371</v>
      </c>
      <c r="T97" s="4">
        <v>57.981306940491059</v>
      </c>
    </row>
    <row r="98" spans="1:20" x14ac:dyDescent="0.25">
      <c r="A98" s="23" t="s">
        <v>27</v>
      </c>
      <c r="H98" s="4">
        <v>60.704511464335248</v>
      </c>
      <c r="I98" s="4">
        <v>62.74105071557895</v>
      </c>
      <c r="J98" s="4">
        <v>63.605912689652357</v>
      </c>
      <c r="K98" s="4">
        <v>63.68304416461271</v>
      </c>
      <c r="L98" s="4">
        <v>56.556172422032922</v>
      </c>
      <c r="M98" s="4">
        <v>59.681957639515247</v>
      </c>
      <c r="N98" s="4">
        <v>59.571555409370745</v>
      </c>
      <c r="O98" s="4">
        <v>63.188829574249084</v>
      </c>
      <c r="P98" s="4">
        <v>65.413359273431155</v>
      </c>
      <c r="Q98" s="4">
        <v>68.632605360463899</v>
      </c>
      <c r="R98" s="4">
        <v>67.224774364860991</v>
      </c>
      <c r="S98" s="4">
        <v>64.476543221727553</v>
      </c>
      <c r="T98" s="4">
        <v>68.974109372760182</v>
      </c>
    </row>
    <row r="99" spans="1:20" x14ac:dyDescent="0.25">
      <c r="A99" s="23" t="s">
        <v>28</v>
      </c>
      <c r="H99" s="4">
        <v>11.098446965634718</v>
      </c>
      <c r="I99" s="4">
        <v>18.233991063241124</v>
      </c>
      <c r="J99" s="4">
        <v>20.661078312035098</v>
      </c>
      <c r="K99" s="4">
        <v>9.9973574128905351</v>
      </c>
      <c r="L99" s="4">
        <v>13.548148555469583</v>
      </c>
      <c r="M99" s="4">
        <v>12.926141970586384</v>
      </c>
      <c r="N99" s="4">
        <v>16.595895616424375</v>
      </c>
      <c r="O99" s="4">
        <v>19.900934067311635</v>
      </c>
      <c r="P99" s="4">
        <v>19.616818405737455</v>
      </c>
      <c r="Q99" s="4">
        <v>19.718318582409264</v>
      </c>
      <c r="R99" s="4">
        <v>29.904840481384088</v>
      </c>
      <c r="S99" s="4">
        <v>29.253212713830692</v>
      </c>
      <c r="T99" s="4">
        <v>35.795021903385368</v>
      </c>
    </row>
    <row r="100" spans="1:20" x14ac:dyDescent="0.25">
      <c r="A100" s="23" t="s">
        <v>29</v>
      </c>
      <c r="Q100" s="4">
        <v>69.647682187539189</v>
      </c>
      <c r="R100" s="4">
        <v>72.933478495208476</v>
      </c>
      <c r="S100" s="4">
        <v>91.161431741399568</v>
      </c>
      <c r="T100" s="4">
        <v>79.064014455030417</v>
      </c>
    </row>
    <row r="101" spans="1:20" x14ac:dyDescent="0.25">
      <c r="A101" s="24" t="s">
        <v>30</v>
      </c>
      <c r="H101" s="4">
        <v>52.078181865892624</v>
      </c>
      <c r="I101" s="4">
        <v>59.090717883841258</v>
      </c>
      <c r="J101" s="4">
        <v>57.90199473020315</v>
      </c>
      <c r="K101" s="4">
        <v>58.92595775776006</v>
      </c>
      <c r="L101" s="4">
        <v>56.903814771196387</v>
      </c>
      <c r="M101" s="4">
        <v>60.334820405960656</v>
      </c>
      <c r="N101" s="4">
        <v>55.270187670559316</v>
      </c>
      <c r="O101" s="4">
        <v>53.409105905077567</v>
      </c>
      <c r="P101" s="4">
        <v>51.058161382331456</v>
      </c>
      <c r="Q101" s="4">
        <v>57.918041657033413</v>
      </c>
      <c r="R101" s="4">
        <v>60.063456325606673</v>
      </c>
      <c r="S101" s="4">
        <v>70.772138358063131</v>
      </c>
      <c r="T101" s="4">
        <v>68.565925945118849</v>
      </c>
    </row>
    <row r="102" spans="1:20" x14ac:dyDescent="0.25">
      <c r="A102" s="23" t="s">
        <v>31</v>
      </c>
      <c r="H102" s="4">
        <v>59.195460091789251</v>
      </c>
      <c r="I102" s="4">
        <v>60.577806382266729</v>
      </c>
      <c r="J102" s="4">
        <v>41.879721597444949</v>
      </c>
      <c r="K102" s="4">
        <v>46.40126288742799</v>
      </c>
      <c r="L102" s="4">
        <v>55.68462258391277</v>
      </c>
      <c r="M102" s="4">
        <v>44.075197510590954</v>
      </c>
      <c r="N102" s="4">
        <v>54.380764447237205</v>
      </c>
      <c r="O102" s="4">
        <v>44.576354487350066</v>
      </c>
      <c r="P102" s="4">
        <v>56.579256276524823</v>
      </c>
      <c r="Q102" s="4">
        <v>56.104441856067417</v>
      </c>
      <c r="R102" s="4">
        <v>59.265309155093369</v>
      </c>
      <c r="S102" s="4">
        <v>64.907588682247209</v>
      </c>
      <c r="T102" s="4">
        <v>66.001406355792071</v>
      </c>
    </row>
    <row r="103" spans="1:20" x14ac:dyDescent="0.25">
      <c r="A103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6" sqref="G16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15.219719491106371</v>
      </c>
      <c r="I3" s="18">
        <v>17.075875663580803</v>
      </c>
      <c r="J3" s="18">
        <v>17.338779087940562</v>
      </c>
      <c r="K3" s="18">
        <v>17.523832655920458</v>
      </c>
      <c r="L3" s="18">
        <v>17.344399418790779</v>
      </c>
      <c r="M3" s="18">
        <v>14.955082665156826</v>
      </c>
      <c r="N3" s="18">
        <v>15.595766267257845</v>
      </c>
      <c r="O3" s="18">
        <v>18.952803815509601</v>
      </c>
      <c r="P3" s="18">
        <v>20.120316373880105</v>
      </c>
      <c r="Q3" s="18">
        <v>22.678570093293857</v>
      </c>
      <c r="R3" s="4">
        <v>24.181416483627277</v>
      </c>
      <c r="S3" s="4">
        <v>25.850871794258225</v>
      </c>
      <c r="T3" s="4">
        <v>26.283731282912207</v>
      </c>
    </row>
    <row r="4" spans="1:21" x14ac:dyDescent="0.25">
      <c r="A4" t="s">
        <v>1</v>
      </c>
      <c r="L4" s="4">
        <v>9.0225687379827466</v>
      </c>
      <c r="M4" s="4">
        <v>12.714920264453392</v>
      </c>
      <c r="N4" s="4">
        <v>14.642859694609839</v>
      </c>
      <c r="O4" s="4">
        <v>14.590914373843429</v>
      </c>
      <c r="P4" s="4">
        <v>19.12778954069277</v>
      </c>
      <c r="Q4" s="4">
        <v>19.866904473542029</v>
      </c>
      <c r="R4" s="4">
        <v>19.297552517576275</v>
      </c>
      <c r="S4" s="4">
        <v>18.555307944705493</v>
      </c>
      <c r="T4" s="4">
        <v>24.233485236061735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13.261014418488147</v>
      </c>
      <c r="I5" s="18">
        <v>82217175096.11676</v>
      </c>
      <c r="J5" s="18">
        <v>16.439100060074626</v>
      </c>
      <c r="K5" s="18">
        <v>24.70115905505876</v>
      </c>
      <c r="L5" s="18">
        <v>17.654288980703836</v>
      </c>
      <c r="M5" s="18">
        <v>21.280045169996122</v>
      </c>
      <c r="N5" s="18">
        <v>23.359038773989965</v>
      </c>
      <c r="O5" s="18">
        <v>26.228052550132738</v>
      </c>
      <c r="P5" s="18">
        <v>26.046851453940942</v>
      </c>
      <c r="Q5" s="18">
        <v>30.721101492803058</v>
      </c>
      <c r="R5" s="4">
        <v>26.226870839961752</v>
      </c>
      <c r="S5" s="4">
        <v>30.306383292852537</v>
      </c>
      <c r="T5" s="4">
        <v>34.255169653260758</v>
      </c>
    </row>
    <row r="6" spans="1:21" x14ac:dyDescent="0.25">
      <c r="A6" s="21" t="s">
        <v>3</v>
      </c>
      <c r="H6" s="18">
        <v>27.152424870260727</v>
      </c>
      <c r="I6" s="18">
        <v>28.403435037454955</v>
      </c>
      <c r="J6" s="18">
        <v>25.221004874228225</v>
      </c>
      <c r="K6" s="18">
        <v>25.180414098201638</v>
      </c>
      <c r="L6" s="18">
        <v>22.159356081583251</v>
      </c>
      <c r="M6" s="18">
        <v>26.577211583969316</v>
      </c>
      <c r="N6" s="18">
        <v>29.610932710188155</v>
      </c>
      <c r="O6" s="18">
        <v>29.013980953319702</v>
      </c>
      <c r="P6" s="18">
        <v>30.863526978214125</v>
      </c>
      <c r="Q6" s="18">
        <v>28.904640604928776</v>
      </c>
      <c r="R6" s="4">
        <v>34.304024517656103</v>
      </c>
      <c r="S6" s="4">
        <v>34.640082105830274</v>
      </c>
      <c r="T6" s="4">
        <v>34.228695492341593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17.389116109814388</v>
      </c>
      <c r="I7" s="18">
        <v>19.427018031710237</v>
      </c>
      <c r="J7" s="18">
        <v>21.8344847683015</v>
      </c>
      <c r="K7" s="18">
        <v>19.688673023563005</v>
      </c>
      <c r="L7" s="18">
        <v>22.800323734991345</v>
      </c>
      <c r="M7" s="18">
        <v>23.764928974277872</v>
      </c>
      <c r="N7" s="18">
        <v>23.680922066113666</v>
      </c>
      <c r="O7" s="18">
        <v>21.812794979238507</v>
      </c>
      <c r="P7" s="18">
        <v>23.764307957992145</v>
      </c>
      <c r="Q7" s="18">
        <v>27.340793178732156</v>
      </c>
      <c r="R7" s="4">
        <v>26.729392149283655</v>
      </c>
      <c r="S7" s="4">
        <v>28.867548878094773</v>
      </c>
      <c r="T7" s="4">
        <v>30.197452271106904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16.020851018041391</v>
      </c>
      <c r="I8" s="18">
        <v>13.825522182431714</v>
      </c>
      <c r="J8" s="18">
        <v>14.316516591915068</v>
      </c>
      <c r="K8" s="18">
        <v>17.212868784977619</v>
      </c>
      <c r="L8" s="18">
        <v>19.706191216882591</v>
      </c>
      <c r="M8" s="18">
        <v>15.92360064355023</v>
      </c>
      <c r="N8" s="18">
        <v>14.266878651866241</v>
      </c>
      <c r="O8" s="18">
        <v>13.256679523235203</v>
      </c>
      <c r="P8" s="18">
        <v>13.916081952983363</v>
      </c>
      <c r="Q8" s="18">
        <v>14.446039493060791</v>
      </c>
      <c r="R8" s="4">
        <v>17.046523665426438</v>
      </c>
      <c r="S8" s="4">
        <v>13.797313837988142</v>
      </c>
      <c r="T8" s="4">
        <v>17.410980538099846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10.322193184537355</v>
      </c>
      <c r="I9" s="18">
        <v>10.912610624291004</v>
      </c>
      <c r="J9" s="18">
        <v>8.8522619337703699</v>
      </c>
      <c r="K9" s="18">
        <v>7.667286745201328</v>
      </c>
      <c r="L9" s="18">
        <v>9.824158575544736</v>
      </c>
      <c r="M9" s="18">
        <v>9.9199896544107506</v>
      </c>
      <c r="N9" s="18">
        <v>9.3838929657028363</v>
      </c>
      <c r="O9" s="18">
        <v>12.618190333319273</v>
      </c>
      <c r="P9" s="18">
        <v>8.7734708504182652</v>
      </c>
      <c r="Q9" s="18">
        <v>9.7834309945330524</v>
      </c>
      <c r="R9" s="4">
        <v>14.463929522136153</v>
      </c>
      <c r="S9" s="4">
        <v>10.870187096514654</v>
      </c>
      <c r="T9" s="4">
        <v>16.889579671624777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13.648989271237781</v>
      </c>
      <c r="I10" s="18">
        <v>14.603224327543543</v>
      </c>
      <c r="J10" s="18">
        <v>14.260153571829827</v>
      </c>
      <c r="K10" s="18">
        <v>13.2932958486046</v>
      </c>
      <c r="L10" s="18">
        <v>16.008610446174636</v>
      </c>
      <c r="M10" s="18">
        <v>16.559040953996199</v>
      </c>
      <c r="N10" s="18">
        <v>15.659417736194531</v>
      </c>
      <c r="O10" s="18">
        <v>17.151488863051828</v>
      </c>
      <c r="P10" s="18">
        <v>18.793523132671737</v>
      </c>
      <c r="Q10" s="18">
        <v>16.52766486183836</v>
      </c>
      <c r="R10" s="4">
        <v>18.35053922800855</v>
      </c>
      <c r="S10" s="4">
        <v>21.703069658119194</v>
      </c>
      <c r="T10" s="4">
        <v>22.444683702129574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15.004036997799959</v>
      </c>
      <c r="I11" s="18">
        <v>16.310210548537455</v>
      </c>
      <c r="J11" s="18">
        <v>17.795022472838586</v>
      </c>
      <c r="K11" s="18">
        <v>16.623268221709012</v>
      </c>
      <c r="L11" s="18">
        <v>16.527509923256233</v>
      </c>
      <c r="M11" s="18">
        <v>17.157465589296848</v>
      </c>
      <c r="N11" s="18">
        <v>17.985244682863414</v>
      </c>
      <c r="O11" s="18">
        <v>21.803552089263672</v>
      </c>
      <c r="P11" s="18">
        <v>21.214814387570929</v>
      </c>
      <c r="Q11" s="18">
        <v>26.03650867723438</v>
      </c>
      <c r="R11" s="4">
        <v>29.219142868714343</v>
      </c>
      <c r="S11" s="4">
        <v>28.327965469288682</v>
      </c>
      <c r="T11" s="4">
        <v>29.323573812894889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13.53138358397146</v>
      </c>
      <c r="I12" s="18">
        <v>12.352793175403427</v>
      </c>
      <c r="J12" s="18">
        <v>12.830925844563282</v>
      </c>
      <c r="K12" s="18">
        <v>13.157335732187333</v>
      </c>
      <c r="L12" s="18">
        <v>17.31782798670794</v>
      </c>
      <c r="M12" s="18">
        <v>14.290947213287902</v>
      </c>
      <c r="N12" s="18">
        <v>12.461367232342331</v>
      </c>
      <c r="O12" s="18">
        <v>15.622677738222141</v>
      </c>
      <c r="P12" s="18">
        <v>18.938315493386</v>
      </c>
      <c r="Q12" s="18">
        <v>24.724379076253022</v>
      </c>
      <c r="R12" s="4">
        <v>19.300478225968124</v>
      </c>
      <c r="S12" s="4">
        <v>24.665558493180729</v>
      </c>
      <c r="T12" s="4">
        <v>23.897729010358276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11.932469312288081</v>
      </c>
      <c r="I13" s="18">
        <v>13.413489704361295</v>
      </c>
      <c r="J13" s="18">
        <v>17.659438934211199</v>
      </c>
      <c r="K13" s="18">
        <v>17.671998400987071</v>
      </c>
      <c r="L13" s="18">
        <v>18.798529731738554</v>
      </c>
      <c r="M13" s="18">
        <v>18.329271497476523</v>
      </c>
      <c r="N13" s="18">
        <v>23.021796329591542</v>
      </c>
      <c r="O13" s="18">
        <v>19.714585458020785</v>
      </c>
      <c r="P13" s="18">
        <v>20.83901539193031</v>
      </c>
      <c r="Q13" s="18">
        <v>22.102431048777863</v>
      </c>
      <c r="R13" s="4">
        <v>27.535923523343925</v>
      </c>
      <c r="S13" s="4">
        <v>29.489108557602783</v>
      </c>
      <c r="T13" s="4">
        <v>30.256867437284324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4.7164388528441599</v>
      </c>
      <c r="I14" s="18">
        <v>5.5591610912985825</v>
      </c>
      <c r="J14" s="18">
        <v>8.446966199074641</v>
      </c>
      <c r="K14" s="18">
        <v>7.298313068337813</v>
      </c>
      <c r="L14" s="18">
        <v>6.7888857104820204</v>
      </c>
      <c r="M14" s="18">
        <v>9.5544277008253751</v>
      </c>
      <c r="N14" s="18">
        <v>9.3389316050926467</v>
      </c>
      <c r="O14" s="18">
        <v>7.7535760542884944</v>
      </c>
      <c r="P14" s="18">
        <v>7.0367608292924517</v>
      </c>
      <c r="Q14" s="18">
        <v>9.4500207543796844</v>
      </c>
      <c r="R14" s="4">
        <v>12.039653030177929</v>
      </c>
      <c r="S14" s="4">
        <v>9.4624701047285864</v>
      </c>
      <c r="T14" s="4">
        <v>11.046788859161428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16.83999386275779</v>
      </c>
      <c r="I15" s="18">
        <v>19.703525021348643</v>
      </c>
      <c r="J15" s="18">
        <v>19.380905583032479</v>
      </c>
      <c r="K15" s="18">
        <v>12.313558828016841</v>
      </c>
      <c r="L15" s="18">
        <v>15.084931725694501</v>
      </c>
      <c r="M15" s="18">
        <v>12.73532568630193</v>
      </c>
      <c r="N15" s="18">
        <v>15.56469585064467</v>
      </c>
      <c r="O15" s="18">
        <v>15.787079225316436</v>
      </c>
      <c r="P15" s="18">
        <v>20.323254493499086</v>
      </c>
      <c r="Q15" s="18">
        <v>23.054353614648711</v>
      </c>
      <c r="R15" s="4">
        <v>19.62235937967127</v>
      </c>
      <c r="S15" s="4">
        <v>20.937250551405445</v>
      </c>
      <c r="T15" s="4">
        <v>19.41765688053642</v>
      </c>
    </row>
    <row r="16" spans="1:21" x14ac:dyDescent="0.25">
      <c r="A16" s="21" t="s">
        <v>13</v>
      </c>
      <c r="H16" s="4">
        <v>17.537098833243324</v>
      </c>
      <c r="I16" s="4">
        <v>18.850801400281039</v>
      </c>
      <c r="J16" s="4">
        <v>18.630173008044917</v>
      </c>
      <c r="K16" s="4">
        <v>19.067530097691296</v>
      </c>
      <c r="L16" s="4">
        <v>20.816715959814083</v>
      </c>
      <c r="M16" s="4">
        <v>19.460324288348168</v>
      </c>
      <c r="N16" s="4">
        <v>15.171675431874487</v>
      </c>
      <c r="O16" s="4">
        <v>20.631694552417873</v>
      </c>
      <c r="P16" s="4">
        <v>21.095625301838375</v>
      </c>
      <c r="Q16" s="4">
        <v>26.850624488524545</v>
      </c>
      <c r="R16" s="4">
        <v>26.848897768539231</v>
      </c>
      <c r="S16" s="4">
        <v>29.917073437021635</v>
      </c>
      <c r="T16" s="4">
        <v>27.626649549156706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8.0089577111631005</v>
      </c>
      <c r="I17" s="18">
        <v>11.487473369323572</v>
      </c>
      <c r="J17" s="18">
        <v>11.359419842879785</v>
      </c>
      <c r="K17" s="18">
        <v>11.090322827238465</v>
      </c>
      <c r="L17" s="18">
        <v>11.622835137629323</v>
      </c>
      <c r="M17" s="18">
        <v>16.223951988397268</v>
      </c>
      <c r="N17" s="18">
        <v>14.018262048144193</v>
      </c>
      <c r="O17" s="18">
        <v>11.544690545820878</v>
      </c>
      <c r="P17" s="18">
        <v>11.569841489712127</v>
      </c>
      <c r="Q17" s="18">
        <v>13.918607196718115</v>
      </c>
      <c r="R17" s="4">
        <v>18.191932277277264</v>
      </c>
      <c r="S17" s="4">
        <v>18.321610311654638</v>
      </c>
      <c r="T17" s="4">
        <v>17.37799424337997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15.18339370539878</v>
      </c>
      <c r="I18" s="18">
        <v>20.978576740486371</v>
      </c>
      <c r="J18" s="18">
        <v>22.143006544839135</v>
      </c>
      <c r="K18" s="18">
        <v>21.156886999492123</v>
      </c>
      <c r="L18" s="18">
        <v>22.462544381787772</v>
      </c>
      <c r="M18" s="18">
        <v>22.556726025857539</v>
      </c>
      <c r="N18" s="18">
        <v>21.471166067460125</v>
      </c>
      <c r="O18" s="18">
        <v>24.396672202386075</v>
      </c>
      <c r="P18" s="18">
        <v>25.614802402968774</v>
      </c>
      <c r="Q18" s="18">
        <v>25.294165810691041</v>
      </c>
      <c r="R18" s="4">
        <v>25.830809084422089</v>
      </c>
      <c r="S18" s="4">
        <v>27.23401313398584</v>
      </c>
      <c r="T18" s="4">
        <v>30.372982751952819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10.739382046193988</v>
      </c>
      <c r="I19" s="18">
        <v>13.140392894883123</v>
      </c>
      <c r="J19" s="18">
        <v>25.648841001093576</v>
      </c>
      <c r="K19" s="18">
        <v>13.231020933384476</v>
      </c>
      <c r="L19" s="18">
        <v>15.779400453524088</v>
      </c>
      <c r="M19" s="18">
        <v>14.466495864601782</v>
      </c>
      <c r="N19" s="18">
        <v>21.307131835145107</v>
      </c>
      <c r="O19" s="18">
        <v>20.143345237675856</v>
      </c>
      <c r="P19" s="18">
        <v>27.572633722126493</v>
      </c>
      <c r="Q19" s="18">
        <v>24.7729600114892</v>
      </c>
      <c r="R19" s="4">
        <v>19.452948604208245</v>
      </c>
      <c r="S19" s="4">
        <v>23.378757490985095</v>
      </c>
      <c r="T19" s="4">
        <v>28.092429558187803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16.12975073248467</v>
      </c>
      <c r="I20" s="18">
        <v>18.761970751589395</v>
      </c>
      <c r="J20" s="18">
        <v>18.069085574258601</v>
      </c>
      <c r="K20" s="18">
        <v>21.3706210797369</v>
      </c>
      <c r="L20" s="18">
        <v>21.701236900865588</v>
      </c>
      <c r="M20" s="18">
        <v>19.93553936525598</v>
      </c>
      <c r="N20" s="18">
        <v>23.514851989365738</v>
      </c>
      <c r="O20" s="18">
        <v>23.650652556973704</v>
      </c>
      <c r="P20" s="18">
        <v>25.235546403254819</v>
      </c>
      <c r="Q20" s="18">
        <v>25.206083245720009</v>
      </c>
      <c r="R20" s="4">
        <v>27.272801683568961</v>
      </c>
      <c r="S20" s="4">
        <v>30.564302530770274</v>
      </c>
      <c r="T20" s="4">
        <v>28.159274982283588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19.091377697452572</v>
      </c>
      <c r="I21" s="18">
        <v>19.571060694407844</v>
      </c>
      <c r="J21" s="18">
        <v>20.372726789514704</v>
      </c>
      <c r="K21" s="18">
        <v>22.87711381432635</v>
      </c>
      <c r="L21" s="18">
        <v>24.541297906051188</v>
      </c>
      <c r="M21" s="18">
        <v>23.680501011261963</v>
      </c>
      <c r="N21" s="18">
        <v>24.081893290958138</v>
      </c>
      <c r="O21" s="18">
        <v>19.124514901501509</v>
      </c>
      <c r="P21" s="18">
        <v>22.064996338406381</v>
      </c>
      <c r="Q21" s="18">
        <v>26.494206818807374</v>
      </c>
      <c r="R21" s="4">
        <v>21.252573038957955</v>
      </c>
      <c r="S21" s="4">
        <v>17.611316327876207</v>
      </c>
      <c r="T21" s="4">
        <v>22.851862714172125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12.774826224086718</v>
      </c>
      <c r="I22" s="18">
        <v>12.686782171463378</v>
      </c>
      <c r="J22" s="18">
        <v>14.878267189903799</v>
      </c>
      <c r="K22" s="18">
        <v>14.268122037811523</v>
      </c>
      <c r="L22" s="18">
        <v>14.427165763728581</v>
      </c>
      <c r="M22" s="18">
        <v>14.091228093820167</v>
      </c>
      <c r="N22" s="18">
        <v>13.447518819797139</v>
      </c>
      <c r="O22" s="18">
        <v>14.896238033337424</v>
      </c>
      <c r="P22" s="18">
        <v>14.102326704786622</v>
      </c>
      <c r="Q22" s="18">
        <v>14.719180890780466</v>
      </c>
      <c r="R22" s="4">
        <v>16.494090258297582</v>
      </c>
      <c r="S22" s="4">
        <v>17.168170006227392</v>
      </c>
      <c r="T22" s="4">
        <v>18.216568460589102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10.213330950222778</v>
      </c>
      <c r="I23" s="18">
        <v>8.3471540258371668</v>
      </c>
      <c r="J23" s="18">
        <v>5.4025143091069658</v>
      </c>
      <c r="K23" s="18">
        <v>9.1380379406113246</v>
      </c>
      <c r="L23" s="18">
        <v>12.069378256965157</v>
      </c>
      <c r="M23" s="18">
        <v>10.33810474522139</v>
      </c>
      <c r="N23" s="18">
        <v>14.428463811834332</v>
      </c>
      <c r="O23" s="18">
        <v>9.7865065862342906</v>
      </c>
      <c r="P23" s="18">
        <v>7.9505216828891054</v>
      </c>
      <c r="Q23" s="18">
        <v>12.791075932500014</v>
      </c>
      <c r="R23" s="4">
        <v>14.25855533619105</v>
      </c>
      <c r="S23" s="4">
        <v>12.057085168418306</v>
      </c>
      <c r="T23" s="4">
        <v>12.440842352028618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21.254493706699247</v>
      </c>
      <c r="I24" s="18">
        <v>20.128087801843041</v>
      </c>
      <c r="J24" s="18">
        <v>24.733489452187268</v>
      </c>
      <c r="K24" s="18">
        <v>24.299022086634082</v>
      </c>
      <c r="L24" s="18">
        <v>20.676010432820931</v>
      </c>
      <c r="M24" s="18">
        <v>20.377332296693627</v>
      </c>
      <c r="N24" s="18">
        <v>22.69633985335178</v>
      </c>
      <c r="O24" s="18">
        <v>22.973031884359099</v>
      </c>
      <c r="P24" s="18">
        <v>23.20957042393449</v>
      </c>
      <c r="Q24" s="18">
        <v>19.686476982486411</v>
      </c>
      <c r="R24" s="4">
        <v>22.022357435838696</v>
      </c>
      <c r="S24" s="4">
        <v>19.858181328879393</v>
      </c>
      <c r="T24" s="4">
        <v>25.770364262602786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14.237662175870723</v>
      </c>
      <c r="I25" s="18">
        <v>12.528300597782859</v>
      </c>
      <c r="J25" s="18">
        <v>13.182959141016298</v>
      </c>
      <c r="K25" s="18">
        <v>31.851591252896981</v>
      </c>
      <c r="L25" s="18">
        <v>16.245225105395061</v>
      </c>
      <c r="M25" s="18">
        <v>10.240508198219169</v>
      </c>
      <c r="N25" s="18">
        <v>17.690737431265262</v>
      </c>
      <c r="O25" s="18">
        <v>14.794990017451095</v>
      </c>
      <c r="P25" s="18">
        <v>17.114365922988373</v>
      </c>
      <c r="Q25" s="18">
        <v>15.107309064308891</v>
      </c>
      <c r="R25" s="4">
        <v>15.848935259513684</v>
      </c>
      <c r="S25" s="4">
        <v>13.566075421615455</v>
      </c>
      <c r="T25" s="4">
        <v>23.506039577843723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20.182690726427364</v>
      </c>
      <c r="I26" s="18">
        <v>22.382157461693247</v>
      </c>
      <c r="J26" s="18">
        <v>22.899557689235301</v>
      </c>
      <c r="K26" s="18">
        <v>23.716718235972365</v>
      </c>
      <c r="L26" s="18">
        <v>23.643400534137509</v>
      </c>
      <c r="M26" s="18">
        <v>22.799680347559615</v>
      </c>
      <c r="N26" s="18">
        <v>29.601932134457478</v>
      </c>
      <c r="O26" s="18">
        <v>18.355510670627471</v>
      </c>
      <c r="P26" s="18">
        <v>25.222341473561531</v>
      </c>
      <c r="Q26" s="18">
        <v>30.74116959611764</v>
      </c>
      <c r="R26" s="4">
        <v>30.435676962727676</v>
      </c>
      <c r="S26" s="4">
        <v>25.391885769848852</v>
      </c>
      <c r="T26" s="4">
        <v>27.378284056953852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16.969390517202289</v>
      </c>
      <c r="I27" s="18">
        <v>20.532338895044319</v>
      </c>
      <c r="J27" s="18">
        <v>18.8906364414512</v>
      </c>
      <c r="K27" s="18">
        <v>15.050164721953848</v>
      </c>
      <c r="L27" s="18">
        <v>17.21442870152277</v>
      </c>
      <c r="M27" s="18">
        <v>21.653329741824447</v>
      </c>
      <c r="N27" s="18">
        <v>19.737359386215399</v>
      </c>
      <c r="O27" s="18">
        <v>22.260276635670348</v>
      </c>
      <c r="P27" s="18">
        <v>22.791735037585624</v>
      </c>
      <c r="Q27" s="18">
        <v>25.465628364541089</v>
      </c>
      <c r="R27" s="4">
        <v>28.575848724016755</v>
      </c>
      <c r="S27" s="4">
        <v>26.187055204366214</v>
      </c>
      <c r="T27" s="4">
        <v>29.038122455773372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16.627006191324995</v>
      </c>
      <c r="I28" s="18">
        <v>16.549652603166209</v>
      </c>
      <c r="J28" s="18">
        <v>18.183747120787871</v>
      </c>
      <c r="K28" s="18">
        <v>19.849548142253312</v>
      </c>
      <c r="L28" s="18">
        <v>23.237297057075136</v>
      </c>
      <c r="M28" s="18">
        <v>18.611211658696167</v>
      </c>
      <c r="N28" s="18">
        <v>20.454700364910178</v>
      </c>
      <c r="O28" s="18">
        <v>24.520654446471401</v>
      </c>
      <c r="P28" s="18">
        <v>26.654597474891656</v>
      </c>
      <c r="Q28" s="18">
        <v>24.69325352963584</v>
      </c>
      <c r="R28" s="4">
        <v>29.915497710560317</v>
      </c>
      <c r="S28" s="4">
        <v>22.733328389500194</v>
      </c>
      <c r="T28" s="4">
        <v>29.68872400242298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19.418123189358084</v>
      </c>
      <c r="I29" s="18">
        <v>19.225651405261811</v>
      </c>
      <c r="J29" s="18">
        <v>17.941735545077396</v>
      </c>
      <c r="K29" s="18">
        <v>16.748862599424807</v>
      </c>
      <c r="L29" s="18">
        <v>16.043301930948203</v>
      </c>
      <c r="M29" s="18">
        <v>20.781819486328818</v>
      </c>
      <c r="N29" s="18">
        <v>23.140150772513643</v>
      </c>
      <c r="O29" s="18">
        <v>20.883474760826044</v>
      </c>
      <c r="P29" s="18">
        <v>21.035836182513471</v>
      </c>
      <c r="Q29" s="18">
        <v>24.433624344058984</v>
      </c>
      <c r="R29" s="4">
        <v>20.483476921689089</v>
      </c>
      <c r="S29" s="4">
        <v>20.983178636034051</v>
      </c>
      <c r="T29" s="4">
        <v>19.394288024228519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24.364012265539891</v>
      </c>
      <c r="I30" s="18">
        <v>21.273157237997744</v>
      </c>
      <c r="J30" s="18">
        <v>21.566107178094857</v>
      </c>
      <c r="K30" s="18">
        <v>23.973806399549645</v>
      </c>
      <c r="L30" s="18">
        <v>21.071568783349772</v>
      </c>
      <c r="M30" s="18">
        <v>25.699311668594419</v>
      </c>
      <c r="N30" s="18">
        <v>19.553616656927499</v>
      </c>
      <c r="O30" s="18">
        <v>23.779358730374941</v>
      </c>
      <c r="P30" s="18">
        <v>21.554069202401212</v>
      </c>
      <c r="Q30" s="18">
        <v>33.072444095913319</v>
      </c>
      <c r="R30" s="4">
        <v>29.374706044698826</v>
      </c>
      <c r="S30" s="4">
        <v>28.169067329587428</v>
      </c>
      <c r="T30" s="4">
        <v>26.60645173512043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4.1367595833523287</v>
      </c>
      <c r="I31" s="18">
        <v>7.6391709890378099</v>
      </c>
      <c r="J31" s="18">
        <v>8.4072643653705281</v>
      </c>
      <c r="K31" s="18">
        <v>4.4594315267808771</v>
      </c>
      <c r="L31" s="18">
        <v>4.6052212783041115</v>
      </c>
      <c r="M31" s="18">
        <v>5.1452290775651646</v>
      </c>
      <c r="N31" s="18">
        <v>8.2257255251579409</v>
      </c>
      <c r="O31" s="18">
        <v>8.048690819447101</v>
      </c>
      <c r="P31" s="18">
        <v>8.0142255364429076</v>
      </c>
      <c r="Q31" s="18">
        <v>9.7911265142026362</v>
      </c>
      <c r="R31" s="4">
        <v>15.095934271276683</v>
      </c>
      <c r="S31" s="4">
        <v>16.894881870687193</v>
      </c>
      <c r="T31" s="4">
        <v>24.53903348774881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28.04405819175393</v>
      </c>
      <c r="R32" s="4">
        <v>29.154803341732769</v>
      </c>
      <c r="S32" s="4">
        <v>35.188595921895015</v>
      </c>
      <c r="T32" s="4">
        <v>30.095059711605412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20.26680403056065</v>
      </c>
      <c r="I33" s="18">
        <v>25.170909254440321</v>
      </c>
      <c r="J33" s="18">
        <v>28.552259041589995</v>
      </c>
      <c r="K33" s="18">
        <v>22.962583393598372</v>
      </c>
      <c r="L33" s="18">
        <v>21.416213113795443</v>
      </c>
      <c r="M33" s="18">
        <v>24.617934660759154</v>
      </c>
      <c r="N33" s="18">
        <v>22.204000627039804</v>
      </c>
      <c r="O33" s="18">
        <v>21.124641340667708</v>
      </c>
      <c r="P33" s="18">
        <v>22.032635682800983</v>
      </c>
      <c r="Q33" s="18">
        <v>22.598378852518422</v>
      </c>
      <c r="R33" s="4">
        <v>27.987924586929051</v>
      </c>
      <c r="S33" s="4">
        <v>32.325985175460588</v>
      </c>
      <c r="T33" s="4">
        <v>25.529841770173913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11.389450883510767</v>
      </c>
      <c r="I34" s="18">
        <v>15.005297743332976</v>
      </c>
      <c r="J34" s="18">
        <v>15.309253741061386</v>
      </c>
      <c r="K34" s="18">
        <v>16.307611206533998</v>
      </c>
      <c r="L34" s="18">
        <v>15.424782314125979</v>
      </c>
      <c r="M34" s="18">
        <v>16.803067935510473</v>
      </c>
      <c r="N34" s="18">
        <v>21.605278903986449</v>
      </c>
      <c r="O34" s="18">
        <v>15.402746515616201</v>
      </c>
      <c r="P34" s="18">
        <v>17.706608203879217</v>
      </c>
      <c r="Q34" s="18">
        <v>18.502264772380887</v>
      </c>
      <c r="R34" s="4">
        <v>21.710042006400325</v>
      </c>
      <c r="S34" s="4">
        <v>23.663571780593077</v>
      </c>
      <c r="T34" s="4">
        <v>23.620419982662828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21.708850413143107</v>
      </c>
      <c r="I37" s="4">
        <v>21.129624277763149</v>
      </c>
      <c r="J37" s="4">
        <v>22.548055340768546</v>
      </c>
      <c r="K37" s="4">
        <v>24.623799841467857</v>
      </c>
      <c r="L37" s="4">
        <v>23.56333424904847</v>
      </c>
      <c r="M37" s="4">
        <v>19.735397894745709</v>
      </c>
      <c r="N37" s="4">
        <v>20.57657370645466</v>
      </c>
      <c r="O37" s="4">
        <v>25.396640371722089</v>
      </c>
      <c r="P37" s="4">
        <v>26.105751346265453</v>
      </c>
      <c r="Q37" s="4">
        <v>29.436579265317004</v>
      </c>
      <c r="R37" s="4">
        <v>35.45517306782267</v>
      </c>
      <c r="S37" s="4">
        <v>33.021317477168331</v>
      </c>
      <c r="T37" s="4">
        <v>34.038912031191451</v>
      </c>
    </row>
    <row r="38" spans="1:20" x14ac:dyDescent="0.25">
      <c r="A38" s="8" t="s">
        <v>1</v>
      </c>
      <c r="L38" s="4">
        <v>16.654725260358397</v>
      </c>
      <c r="M38" s="4">
        <v>19.338750876134366</v>
      </c>
      <c r="N38" s="4">
        <v>19.443891692837944</v>
      </c>
      <c r="O38" s="4">
        <v>19.491045335102008</v>
      </c>
      <c r="P38" s="4">
        <v>21.924470609913026</v>
      </c>
      <c r="Q38" s="4">
        <v>28.508690751489009</v>
      </c>
      <c r="R38" s="4">
        <v>37.310696565329806</v>
      </c>
      <c r="S38" s="4">
        <v>24.251652717487879</v>
      </c>
      <c r="T38" s="4">
        <v>31.798166330910057</v>
      </c>
    </row>
    <row r="39" spans="1:20" x14ac:dyDescent="0.25">
      <c r="A39" s="8" t="s">
        <v>2</v>
      </c>
      <c r="H39" s="4">
        <v>27.051456081070132</v>
      </c>
      <c r="I39" s="4">
        <v>15.856881661410283</v>
      </c>
      <c r="J39" s="4">
        <v>23.742108906230342</v>
      </c>
      <c r="K39" s="4">
        <v>32.493122292341198</v>
      </c>
      <c r="L39" s="4">
        <v>22.942985381185597</v>
      </c>
      <c r="M39" s="4">
        <v>32.812068633614402</v>
      </c>
      <c r="N39" s="4">
        <v>33.256519205770914</v>
      </c>
      <c r="O39" s="4">
        <v>30.732817452035096</v>
      </c>
      <c r="P39" s="4">
        <v>34.901838780401548</v>
      </c>
      <c r="Q39" s="4">
        <v>41.333332016141227</v>
      </c>
      <c r="R39" s="4">
        <v>36.291390609570989</v>
      </c>
      <c r="S39" s="4">
        <v>38.984416270732638</v>
      </c>
      <c r="T39" s="4">
        <v>43.983507608253248</v>
      </c>
    </row>
    <row r="40" spans="1:20" x14ac:dyDescent="0.25">
      <c r="A40" s="8" t="s">
        <v>3</v>
      </c>
      <c r="H40" s="4">
        <v>34.033928455898064</v>
      </c>
      <c r="I40" s="4">
        <v>30.984929771850759</v>
      </c>
      <c r="J40" s="4">
        <v>29.226474992978392</v>
      </c>
      <c r="K40" s="4">
        <v>30.441972992783725</v>
      </c>
      <c r="L40" s="4">
        <v>28.909093938714115</v>
      </c>
      <c r="M40" s="4">
        <v>35.664036412049434</v>
      </c>
      <c r="N40" s="4">
        <v>37.74967104223677</v>
      </c>
      <c r="O40" s="4">
        <v>36.366939438714617</v>
      </c>
      <c r="P40" s="4">
        <v>39.201742611160178</v>
      </c>
      <c r="Q40" s="4">
        <v>38.856262410747732</v>
      </c>
      <c r="R40" s="4">
        <v>49.651979714398827</v>
      </c>
      <c r="S40" s="4">
        <v>45.579815526921983</v>
      </c>
      <c r="T40" s="4">
        <v>45.36295771388798</v>
      </c>
    </row>
    <row r="41" spans="1:20" x14ac:dyDescent="0.25">
      <c r="A41" s="8" t="s">
        <v>4</v>
      </c>
      <c r="H41" s="4">
        <v>28.654061164767022</v>
      </c>
      <c r="I41" s="4">
        <v>26.205061816038725</v>
      </c>
      <c r="J41" s="4">
        <v>25.564609765893437</v>
      </c>
      <c r="K41" s="4">
        <v>24.985104079331066</v>
      </c>
      <c r="L41" s="4">
        <v>30.177601098274913</v>
      </c>
      <c r="M41" s="4">
        <v>30.910859498905932</v>
      </c>
      <c r="N41" s="4">
        <v>30.84753174662664</v>
      </c>
      <c r="O41" s="4">
        <v>33.09165262035355</v>
      </c>
      <c r="P41" s="4">
        <v>30.69800302137428</v>
      </c>
      <c r="Q41" s="4">
        <v>33.614335425744173</v>
      </c>
      <c r="R41" s="4">
        <v>46.585461034151187</v>
      </c>
      <c r="S41" s="4">
        <v>37.606565397651579</v>
      </c>
      <c r="T41" s="4">
        <v>39.766417859786436</v>
      </c>
    </row>
    <row r="42" spans="1:20" x14ac:dyDescent="0.25">
      <c r="A42" s="8" t="s">
        <v>5</v>
      </c>
      <c r="H42" s="4">
        <v>17.519046622028704</v>
      </c>
      <c r="I42" s="4">
        <v>16.826374576481456</v>
      </c>
      <c r="J42" s="4">
        <v>16.434192047344663</v>
      </c>
      <c r="K42" s="4">
        <v>17.570040772136924</v>
      </c>
      <c r="L42" s="4">
        <v>15.670135470895085</v>
      </c>
      <c r="M42" s="4">
        <v>16.966751891311652</v>
      </c>
      <c r="N42" s="4">
        <v>14.295493861177016</v>
      </c>
      <c r="O42" s="4">
        <v>13.081150222466713</v>
      </c>
      <c r="P42" s="4">
        <v>15.205535107027353</v>
      </c>
      <c r="Q42" s="4">
        <v>13.819708127603741</v>
      </c>
      <c r="R42" s="4">
        <v>18.478469284675601</v>
      </c>
      <c r="S42" s="4">
        <v>14.339144014114209</v>
      </c>
      <c r="T42" s="4">
        <v>17.977353608034896</v>
      </c>
    </row>
    <row r="43" spans="1:20" x14ac:dyDescent="0.25">
      <c r="A43" s="8" t="s">
        <v>6</v>
      </c>
      <c r="H43" s="4">
        <v>18.070446942387708</v>
      </c>
      <c r="I43" s="4">
        <v>15.691507101165314</v>
      </c>
      <c r="J43" s="4">
        <v>15.159027598750233</v>
      </c>
      <c r="K43" s="4">
        <v>12.245973112489237</v>
      </c>
      <c r="L43" s="4">
        <v>13.559519906902775</v>
      </c>
      <c r="M43" s="4">
        <v>12.446243516102561</v>
      </c>
      <c r="N43" s="4">
        <v>14.499578716216957</v>
      </c>
      <c r="O43" s="4">
        <v>14.10034483833377</v>
      </c>
      <c r="P43" s="4">
        <v>12.871365253848063</v>
      </c>
      <c r="Q43" s="4">
        <v>14.785052954600276</v>
      </c>
      <c r="R43" s="4">
        <v>23.397263015846889</v>
      </c>
      <c r="S43" s="4">
        <v>19.809422613910918</v>
      </c>
      <c r="T43" s="4">
        <v>24.159850794668749</v>
      </c>
    </row>
    <row r="44" spans="1:20" x14ac:dyDescent="0.25">
      <c r="A44" s="8" t="s">
        <v>7</v>
      </c>
      <c r="H44" s="4">
        <v>20.092051529989313</v>
      </c>
      <c r="I44" s="4">
        <v>17.738225989055241</v>
      </c>
      <c r="J44" s="4">
        <v>18.277077294605494</v>
      </c>
      <c r="K44" s="4">
        <v>21.53922780617156</v>
      </c>
      <c r="L44" s="4">
        <v>22.014619671378661</v>
      </c>
      <c r="M44" s="4">
        <v>19.551366925168828</v>
      </c>
      <c r="N44" s="4">
        <v>21.314543231209697</v>
      </c>
      <c r="O44" s="4">
        <v>22.247841048185951</v>
      </c>
      <c r="P44" s="4">
        <v>23.767086220349864</v>
      </c>
      <c r="Q44" s="4">
        <v>22.229833864098488</v>
      </c>
      <c r="R44" s="4">
        <v>27.88790507456482</v>
      </c>
      <c r="S44" s="4">
        <v>29.494877394624801</v>
      </c>
      <c r="T44" s="4">
        <v>26.680730651678513</v>
      </c>
    </row>
    <row r="45" spans="1:20" x14ac:dyDescent="0.25">
      <c r="A45" s="8" t="s">
        <v>8</v>
      </c>
      <c r="H45" s="4">
        <v>27.867726752767375</v>
      </c>
      <c r="I45" s="4">
        <v>24.478356182118151</v>
      </c>
      <c r="J45" s="4">
        <v>29.755057258281287</v>
      </c>
      <c r="K45" s="4">
        <v>26.4799783479043</v>
      </c>
      <c r="L45" s="4">
        <v>21.152122970018144</v>
      </c>
      <c r="M45" s="4">
        <v>23.333651368455371</v>
      </c>
      <c r="N45" s="4">
        <v>27.170870134442229</v>
      </c>
      <c r="O45" s="4">
        <v>31.421645668571966</v>
      </c>
      <c r="P45" s="4">
        <v>34.714533203684034</v>
      </c>
      <c r="Q45" s="4">
        <v>35.108422437285618</v>
      </c>
      <c r="R45" s="4">
        <v>50.580222245729033</v>
      </c>
      <c r="S45" s="4">
        <v>36.461341476237834</v>
      </c>
      <c r="T45" s="4">
        <v>39.091782184166426</v>
      </c>
    </row>
    <row r="46" spans="1:20" x14ac:dyDescent="0.25">
      <c r="A46" s="8" t="s">
        <v>9</v>
      </c>
      <c r="H46" s="4">
        <v>19.399076305520531</v>
      </c>
      <c r="I46" s="4">
        <v>15.88848924823813</v>
      </c>
      <c r="J46" s="4">
        <v>18.662410003767452</v>
      </c>
      <c r="K46" s="4">
        <v>18.267200091880291</v>
      </c>
      <c r="L46" s="4">
        <v>20.128368332544845</v>
      </c>
      <c r="M46" s="4">
        <v>18.86155187880156</v>
      </c>
      <c r="N46" s="4">
        <v>21.267476068403134</v>
      </c>
      <c r="O46" s="4">
        <v>22.21948220971403</v>
      </c>
      <c r="P46" s="4">
        <v>25.23145558581351</v>
      </c>
      <c r="Q46" s="4">
        <v>29.676834481933728</v>
      </c>
      <c r="R46" s="4">
        <v>27.218189046888106</v>
      </c>
      <c r="S46" s="4">
        <v>30.959176016625964</v>
      </c>
      <c r="T46" s="4">
        <v>28.405547185028915</v>
      </c>
    </row>
    <row r="47" spans="1:20" x14ac:dyDescent="0.25">
      <c r="A47" s="8" t="s">
        <v>10</v>
      </c>
      <c r="H47" s="4">
        <v>18.55662162114848</v>
      </c>
      <c r="I47" s="4">
        <v>17.754846889513772</v>
      </c>
      <c r="J47" s="4">
        <v>28.095739904677757</v>
      </c>
      <c r="K47" s="4">
        <v>27.90588254253997</v>
      </c>
      <c r="L47" s="4">
        <v>24.259142203676792</v>
      </c>
      <c r="M47" s="4">
        <v>29.709861966520922</v>
      </c>
      <c r="N47" s="4">
        <v>32.149514436565568</v>
      </c>
      <c r="O47" s="4">
        <v>27.750604797424469</v>
      </c>
      <c r="P47" s="4">
        <v>30.008430195531528</v>
      </c>
      <c r="Q47" s="4">
        <v>30.655817877666145</v>
      </c>
      <c r="R47" s="4">
        <v>40.675297773645262</v>
      </c>
      <c r="S47" s="4">
        <v>37.054820017658308</v>
      </c>
      <c r="T47" s="4">
        <v>35.844303791573012</v>
      </c>
    </row>
    <row r="48" spans="1:20" x14ac:dyDescent="0.25">
      <c r="A48" s="8" t="s">
        <v>11</v>
      </c>
      <c r="H48" s="4">
        <v>6.0673252472435042</v>
      </c>
      <c r="I48" s="4">
        <v>7.5582848842739843</v>
      </c>
      <c r="J48" s="4">
        <v>10.03725649653391</v>
      </c>
      <c r="K48" s="4">
        <v>9.5315542443313124</v>
      </c>
      <c r="L48" s="4">
        <v>9.1077731079766249</v>
      </c>
      <c r="M48" s="4">
        <v>8.8609999008197846</v>
      </c>
      <c r="N48" s="4">
        <v>10.610481924413813</v>
      </c>
      <c r="O48" s="4">
        <v>11.306989867402663</v>
      </c>
      <c r="P48" s="4">
        <v>8.3309297036326058</v>
      </c>
      <c r="Q48" s="4">
        <v>12.053437663643866</v>
      </c>
      <c r="R48" s="4">
        <v>13.539939612905938</v>
      </c>
      <c r="S48" s="4">
        <v>10.376318240757257</v>
      </c>
      <c r="T48" s="4">
        <v>16.050455050827072</v>
      </c>
    </row>
    <row r="49" spans="1:20" x14ac:dyDescent="0.25">
      <c r="A49" s="8" t="s">
        <v>12</v>
      </c>
      <c r="H49" s="4">
        <v>26.20563887911662</v>
      </c>
      <c r="I49" s="4">
        <v>25.872720747382278</v>
      </c>
      <c r="J49" s="4">
        <v>17.662432762170219</v>
      </c>
      <c r="K49" s="4">
        <v>13.835653421845686</v>
      </c>
      <c r="L49" s="4">
        <v>21.236857111799505</v>
      </c>
      <c r="M49" s="4">
        <v>17.726108271074651</v>
      </c>
      <c r="N49" s="4">
        <v>17.276426978874632</v>
      </c>
      <c r="O49" s="4">
        <v>24.134961188435611</v>
      </c>
      <c r="P49" s="4">
        <v>22.594391716044282</v>
      </c>
      <c r="Q49" s="4">
        <v>26.80476016051183</v>
      </c>
      <c r="R49" s="4">
        <v>29.171237187436535</v>
      </c>
      <c r="S49" s="4">
        <v>20.421660121146182</v>
      </c>
      <c r="T49" s="4">
        <v>29.16304973169472</v>
      </c>
    </row>
    <row r="50" spans="1:20" x14ac:dyDescent="0.25">
      <c r="A50" s="8" t="s">
        <v>13</v>
      </c>
      <c r="H50" s="4">
        <v>22.22318327617679</v>
      </c>
      <c r="I50" s="4">
        <v>22.937044493583688</v>
      </c>
      <c r="J50" s="4">
        <v>24.62951855186077</v>
      </c>
      <c r="K50" s="4">
        <v>24.200083721199668</v>
      </c>
      <c r="L50" s="4">
        <v>23.900906003874891</v>
      </c>
      <c r="M50" s="4">
        <v>24.394113958376995</v>
      </c>
      <c r="N50" s="4">
        <v>19.393692713540908</v>
      </c>
      <c r="O50" s="4">
        <v>25.591321938388582</v>
      </c>
      <c r="P50" s="4">
        <v>26.528344297286775</v>
      </c>
      <c r="Q50" s="4">
        <v>33.119705280239771</v>
      </c>
      <c r="R50" s="4">
        <v>41.421429760496707</v>
      </c>
      <c r="S50" s="4">
        <v>37.191312704429464</v>
      </c>
      <c r="T50" s="4">
        <v>37.440095710125988</v>
      </c>
    </row>
    <row r="51" spans="1:20" x14ac:dyDescent="0.25">
      <c r="A51" s="8" t="s">
        <v>14</v>
      </c>
      <c r="H51" s="4">
        <v>14.403187314558963</v>
      </c>
      <c r="I51" s="4">
        <v>12.747201790974636</v>
      </c>
      <c r="J51" s="4">
        <v>11.98739354856037</v>
      </c>
      <c r="K51" s="4">
        <v>14.844779555550053</v>
      </c>
      <c r="L51" s="4">
        <v>20.891080521615347</v>
      </c>
      <c r="M51" s="4">
        <v>18.783886557688913</v>
      </c>
      <c r="N51" s="4">
        <v>19.069491741302112</v>
      </c>
      <c r="O51" s="4">
        <v>16.564085875223871</v>
      </c>
      <c r="P51" s="4">
        <v>15.303844228394208</v>
      </c>
      <c r="Q51" s="4">
        <v>22.180962137916723</v>
      </c>
      <c r="R51" s="4">
        <v>28.526281489123619</v>
      </c>
      <c r="S51" s="4">
        <v>23.477764946889717</v>
      </c>
      <c r="T51" s="4">
        <v>27.1162369473717</v>
      </c>
    </row>
    <row r="52" spans="1:20" x14ac:dyDescent="0.25">
      <c r="A52" s="8" t="s">
        <v>15</v>
      </c>
      <c r="H52" s="4">
        <v>23.81636330399812</v>
      </c>
      <c r="I52" s="4">
        <v>26.958737859385984</v>
      </c>
      <c r="J52" s="4">
        <v>29.519480939480029</v>
      </c>
      <c r="K52" s="4">
        <v>29.668719138265715</v>
      </c>
      <c r="L52" s="4">
        <v>29.225382600721574</v>
      </c>
      <c r="M52" s="4">
        <v>30.196616842283685</v>
      </c>
      <c r="N52" s="4">
        <v>31.968519844342289</v>
      </c>
      <c r="O52" s="4">
        <v>34.953323652929747</v>
      </c>
      <c r="P52" s="4">
        <v>35.123276990678633</v>
      </c>
      <c r="Q52" s="4">
        <v>35.060788487805439</v>
      </c>
      <c r="R52" s="4">
        <v>40.02897143162992</v>
      </c>
      <c r="S52" s="4">
        <v>37.824237685582382</v>
      </c>
      <c r="T52" s="4">
        <v>43.53184479580937</v>
      </c>
    </row>
    <row r="53" spans="1:20" x14ac:dyDescent="0.25">
      <c r="A53" s="8" t="s">
        <v>16</v>
      </c>
      <c r="H53" s="4">
        <v>13.686188147761063</v>
      </c>
      <c r="I53" s="4">
        <v>15.564677227327092</v>
      </c>
      <c r="J53" s="4">
        <v>26.066951366385652</v>
      </c>
      <c r="K53" s="4">
        <v>21.416549764963133</v>
      </c>
      <c r="L53" s="4">
        <v>23.787434198048782</v>
      </c>
      <c r="M53" s="4">
        <v>23.657676714078519</v>
      </c>
      <c r="N53" s="4">
        <v>28.597353205264881</v>
      </c>
      <c r="O53" s="4">
        <v>31.244260551470717</v>
      </c>
      <c r="P53" s="4">
        <v>29.970186612415571</v>
      </c>
      <c r="Q53" s="4">
        <v>28.851364759361317</v>
      </c>
      <c r="R53" s="4">
        <v>36.7012213714398</v>
      </c>
      <c r="S53" s="4">
        <v>32.048083657986581</v>
      </c>
      <c r="T53" s="4">
        <v>36.156016982552927</v>
      </c>
    </row>
    <row r="54" spans="1:20" x14ac:dyDescent="0.25">
      <c r="A54" s="8" t="s">
        <v>17</v>
      </c>
      <c r="H54" s="4">
        <v>23.884077862805729</v>
      </c>
      <c r="I54" s="4">
        <v>24.407195521222906</v>
      </c>
      <c r="J54" s="4">
        <v>25.535269757011037</v>
      </c>
      <c r="K54" s="4">
        <v>31.543347773445355</v>
      </c>
      <c r="L54" s="4">
        <v>28.101298514457287</v>
      </c>
      <c r="M54" s="4">
        <v>26.634394502392759</v>
      </c>
      <c r="N54" s="4">
        <v>31.765279209355608</v>
      </c>
      <c r="O54" s="4">
        <v>31.691196489144716</v>
      </c>
      <c r="P54" s="4">
        <v>33.053707155351482</v>
      </c>
      <c r="Q54" s="4">
        <v>31.585662570810452</v>
      </c>
      <c r="R54" s="4">
        <v>37.138772813045584</v>
      </c>
      <c r="S54" s="4">
        <v>38.307860679159802</v>
      </c>
      <c r="T54" s="4">
        <v>36.028311374306121</v>
      </c>
    </row>
    <row r="55" spans="1:20" x14ac:dyDescent="0.25">
      <c r="A55" s="8" t="s">
        <v>18</v>
      </c>
      <c r="H55" s="4">
        <v>28.558834302885064</v>
      </c>
      <c r="I55" s="4">
        <v>22.659130602407696</v>
      </c>
      <c r="J55" s="4">
        <v>25.435804068849983</v>
      </c>
      <c r="K55" s="4">
        <v>30.88931427987194</v>
      </c>
      <c r="L55" s="4">
        <v>28.976425699717975</v>
      </c>
      <c r="M55" s="4">
        <v>34.912312692303999</v>
      </c>
      <c r="N55" s="4">
        <v>31.208140426308159</v>
      </c>
      <c r="O55" s="4">
        <v>26.634004219762648</v>
      </c>
      <c r="P55" s="4">
        <v>28.208998066880845</v>
      </c>
      <c r="Q55" s="4">
        <v>27.022007607133357</v>
      </c>
      <c r="R55" s="4">
        <v>35.578877806249352</v>
      </c>
      <c r="S55" s="4">
        <v>25.33763412946066</v>
      </c>
      <c r="T55" s="4">
        <v>32.968721776682322</v>
      </c>
    </row>
    <row r="56" spans="1:20" x14ac:dyDescent="0.25">
      <c r="A56" s="8" t="s">
        <v>19</v>
      </c>
      <c r="H56" s="4">
        <v>16.888405171604962</v>
      </c>
      <c r="I56" s="4">
        <v>18.884146597646023</v>
      </c>
      <c r="J56" s="4">
        <v>20.732081247982858</v>
      </c>
      <c r="K56" s="4">
        <v>18.697947603591299</v>
      </c>
      <c r="L56" s="4">
        <v>19.097100264202776</v>
      </c>
      <c r="M56" s="4">
        <v>17.393547580033992</v>
      </c>
      <c r="N56" s="4">
        <v>16.307457314560398</v>
      </c>
      <c r="O56" s="4">
        <v>17.982581100679301</v>
      </c>
      <c r="P56" s="4">
        <v>18.372896943873315</v>
      </c>
      <c r="Q56" s="4">
        <v>21.536532137040759</v>
      </c>
      <c r="R56" s="4">
        <v>25.683353611498752</v>
      </c>
      <c r="S56" s="4">
        <v>18.540575665147813</v>
      </c>
      <c r="T56" s="4">
        <v>23.255434313957519</v>
      </c>
    </row>
    <row r="57" spans="1:20" x14ac:dyDescent="0.25">
      <c r="A57" s="8" t="s">
        <v>20</v>
      </c>
      <c r="H57" s="4">
        <v>14.64252000884782</v>
      </c>
      <c r="I57" s="4">
        <v>12.971537541293589</v>
      </c>
      <c r="J57" s="4">
        <v>12.848165530244577</v>
      </c>
      <c r="K57" s="4">
        <v>21.790789155023553</v>
      </c>
      <c r="L57" s="4">
        <v>18.245661894386831</v>
      </c>
      <c r="M57" s="4">
        <v>14.608480170629642</v>
      </c>
      <c r="N57" s="4">
        <v>21.316080106612965</v>
      </c>
      <c r="O57" s="4">
        <v>20.668130071533696</v>
      </c>
      <c r="P57" s="4">
        <v>15.263170105529777</v>
      </c>
      <c r="Q57" s="4">
        <v>21.936945906446724</v>
      </c>
      <c r="R57" s="4">
        <v>21.136059172988777</v>
      </c>
      <c r="S57" s="4">
        <v>15.397053232746194</v>
      </c>
      <c r="T57" s="4">
        <v>21.617621244049946</v>
      </c>
    </row>
    <row r="58" spans="1:20" x14ac:dyDescent="0.25">
      <c r="A58" s="8" t="s">
        <v>21</v>
      </c>
      <c r="H58" s="4">
        <v>26.311534044658348</v>
      </c>
      <c r="I58" s="4">
        <v>28.04405319635147</v>
      </c>
      <c r="J58" s="4">
        <v>28.844429821677267</v>
      </c>
      <c r="K58" s="4">
        <v>40.333350119144825</v>
      </c>
      <c r="L58" s="4">
        <v>34.381740643420642</v>
      </c>
      <c r="M58" s="4">
        <v>36.00057614541754</v>
      </c>
      <c r="N58" s="4">
        <v>32.025238181649783</v>
      </c>
      <c r="O58" s="4">
        <v>32.736721149860642</v>
      </c>
      <c r="P58" s="4">
        <v>30.89185154788872</v>
      </c>
      <c r="Q58" s="4">
        <v>29.641931941070965</v>
      </c>
      <c r="R58" s="4">
        <v>35.966062133120943</v>
      </c>
      <c r="S58" s="4">
        <v>26.891857129208496</v>
      </c>
      <c r="T58" s="4">
        <v>33.328776379379981</v>
      </c>
    </row>
    <row r="59" spans="1:20" x14ac:dyDescent="0.25">
      <c r="A59" s="8" t="s">
        <v>22</v>
      </c>
      <c r="H59" s="4">
        <v>20.373312334323767</v>
      </c>
      <c r="I59" s="4">
        <v>22.24521176989823</v>
      </c>
      <c r="J59" s="4">
        <v>21.337930679190009</v>
      </c>
      <c r="K59" s="4">
        <v>48.961120035743676</v>
      </c>
      <c r="L59" s="4">
        <v>30.515460543989416</v>
      </c>
      <c r="M59" s="4">
        <v>14.396744799628783</v>
      </c>
      <c r="N59" s="4">
        <v>25.233429795103717</v>
      </c>
      <c r="O59" s="4">
        <v>22.027967802332146</v>
      </c>
      <c r="P59" s="4">
        <v>24.791666786917446</v>
      </c>
      <c r="Q59" s="4">
        <v>27.981833684053225</v>
      </c>
      <c r="R59" s="4">
        <v>25.915836318716387</v>
      </c>
      <c r="S59" s="4">
        <v>19.344187767769473</v>
      </c>
      <c r="T59" s="4">
        <v>35.129400290787657</v>
      </c>
    </row>
    <row r="60" spans="1:20" x14ac:dyDescent="0.25">
      <c r="A60" s="8" t="s">
        <v>23</v>
      </c>
      <c r="H60" s="4">
        <v>26.085669441810637</v>
      </c>
      <c r="I60" s="4">
        <v>28.222388498510291</v>
      </c>
      <c r="J60" s="4">
        <v>30.432945102091114</v>
      </c>
      <c r="K60" s="4">
        <v>30.322767531447798</v>
      </c>
      <c r="L60" s="4">
        <v>32.75269503413287</v>
      </c>
      <c r="M60" s="4">
        <v>29.11423144325763</v>
      </c>
      <c r="N60" s="4">
        <v>28.301858782052012</v>
      </c>
      <c r="O60" s="4">
        <v>29.96886864981952</v>
      </c>
      <c r="P60" s="4">
        <v>29.114098522726735</v>
      </c>
      <c r="Q60" s="4">
        <v>34.180022076845958</v>
      </c>
      <c r="R60" s="4">
        <v>43.071960025663458</v>
      </c>
      <c r="S60" s="4">
        <v>37.164656524164315</v>
      </c>
      <c r="T60" s="4">
        <v>41.343699096592864</v>
      </c>
    </row>
    <row r="61" spans="1:20" x14ac:dyDescent="0.25">
      <c r="A61" s="8" t="s">
        <v>24</v>
      </c>
      <c r="H61" s="4">
        <v>23.928500821477023</v>
      </c>
      <c r="I61" s="4">
        <v>22.893834576346478</v>
      </c>
      <c r="J61" s="4">
        <v>25.304921513567628</v>
      </c>
      <c r="K61" s="4">
        <v>24.631794156643579</v>
      </c>
      <c r="L61" s="4">
        <v>27.152459736204104</v>
      </c>
      <c r="M61" s="4">
        <v>28.694712793764705</v>
      </c>
      <c r="N61" s="4">
        <v>27.179864522437811</v>
      </c>
      <c r="O61" s="4">
        <v>29.375778710205527</v>
      </c>
      <c r="P61" s="4">
        <v>29.822820043668173</v>
      </c>
      <c r="Q61" s="4">
        <v>33.730919174264478</v>
      </c>
      <c r="R61" s="4">
        <v>42.184634366426742</v>
      </c>
      <c r="S61" s="4">
        <v>32.76372333814259</v>
      </c>
      <c r="T61" s="4">
        <v>38.489536298699086</v>
      </c>
    </row>
    <row r="62" spans="1:20" x14ac:dyDescent="0.25">
      <c r="A62" s="8" t="s">
        <v>25</v>
      </c>
      <c r="H62" s="4">
        <v>18.154757317137921</v>
      </c>
      <c r="I62" s="4">
        <v>22.435881515223993</v>
      </c>
      <c r="J62" s="4">
        <v>23.475189535821837</v>
      </c>
      <c r="K62" s="4">
        <v>30.667008531067175</v>
      </c>
      <c r="L62" s="4">
        <v>26.072560226267324</v>
      </c>
      <c r="M62" s="4">
        <v>25.792989378620337</v>
      </c>
      <c r="N62" s="4">
        <v>23.900960900075042</v>
      </c>
      <c r="O62" s="4">
        <v>33.055546179851419</v>
      </c>
      <c r="P62" s="4">
        <v>33.056067460152384</v>
      </c>
      <c r="Q62" s="4">
        <v>30.264697694344836</v>
      </c>
      <c r="R62" s="4">
        <v>42.720315306171202</v>
      </c>
      <c r="S62" s="4">
        <v>26.665845982023708</v>
      </c>
      <c r="T62" s="4">
        <v>32.309678399025081</v>
      </c>
    </row>
    <row r="63" spans="1:20" x14ac:dyDescent="0.25">
      <c r="A63" s="8" t="s">
        <v>26</v>
      </c>
      <c r="H63" s="4">
        <v>27.192943244974895</v>
      </c>
      <c r="I63" s="4">
        <v>22.538590461419666</v>
      </c>
      <c r="J63" s="4">
        <v>22.546294995375405</v>
      </c>
      <c r="K63" s="4">
        <v>23.784081490594566</v>
      </c>
      <c r="L63" s="4">
        <v>23.233907809522893</v>
      </c>
      <c r="M63" s="4">
        <v>23.855019126475032</v>
      </c>
      <c r="N63" s="4">
        <v>23.71961087294758</v>
      </c>
      <c r="O63" s="4">
        <v>33.23122118845528</v>
      </c>
      <c r="P63" s="4">
        <v>29.999681744462084</v>
      </c>
      <c r="Q63" s="4">
        <v>30.667810128393828</v>
      </c>
      <c r="R63" s="4">
        <v>35.417014458872067</v>
      </c>
      <c r="S63" s="4">
        <v>31.145525452864266</v>
      </c>
      <c r="T63" s="4">
        <v>26.042426305106698</v>
      </c>
    </row>
    <row r="64" spans="1:20" x14ac:dyDescent="0.25">
      <c r="A64" s="8" t="s">
        <v>27</v>
      </c>
      <c r="H64" s="4">
        <v>29.097353794063476</v>
      </c>
      <c r="I64" s="4">
        <v>25.699186110734388</v>
      </c>
      <c r="J64" s="4">
        <v>32.198540908309901</v>
      </c>
      <c r="K64" s="4">
        <v>22.331854268247426</v>
      </c>
      <c r="L64" s="4">
        <v>27.943466664518031</v>
      </c>
      <c r="M64" s="4">
        <v>22.897643408898279</v>
      </c>
      <c r="N64" s="4">
        <v>25.29720229231107</v>
      </c>
      <c r="O64" s="4">
        <v>26.834408787245597</v>
      </c>
      <c r="P64" s="4">
        <v>28.804379724402448</v>
      </c>
      <c r="Q64" s="4">
        <v>31.053215348324372</v>
      </c>
      <c r="R64" s="4">
        <v>32.885291516801558</v>
      </c>
      <c r="S64" s="4">
        <v>25.767149000009063</v>
      </c>
      <c r="T64" s="4">
        <v>30.134906255220237</v>
      </c>
    </row>
    <row r="65" spans="1:20" x14ac:dyDescent="0.25">
      <c r="A65" s="8" t="s">
        <v>28</v>
      </c>
      <c r="H65" s="4">
        <v>5.9775310340309851</v>
      </c>
      <c r="I65" s="4">
        <v>8.9436025847858982</v>
      </c>
      <c r="J65" s="4">
        <v>7.9320361697773452</v>
      </c>
      <c r="K65" s="4">
        <v>6.3184456374145341</v>
      </c>
      <c r="L65" s="4">
        <v>7.4084729363706545</v>
      </c>
      <c r="M65" s="4">
        <v>6.6301127443708516</v>
      </c>
      <c r="N65" s="4">
        <v>11.635820036311292</v>
      </c>
      <c r="O65" s="4">
        <v>9.1589974341838936</v>
      </c>
      <c r="P65" s="4">
        <v>8.3024678809484378</v>
      </c>
      <c r="Q65" s="4">
        <v>12.78455259103975</v>
      </c>
      <c r="R65" s="4">
        <v>22.996714772500699</v>
      </c>
      <c r="S65" s="4">
        <v>22.927546439366257</v>
      </c>
      <c r="T65" s="4">
        <v>29.630955023469497</v>
      </c>
    </row>
    <row r="66" spans="1:20" x14ac:dyDescent="0.25">
      <c r="A66" s="8" t="s">
        <v>29</v>
      </c>
      <c r="Q66" s="4">
        <v>34.854913908174247</v>
      </c>
      <c r="R66" s="4">
        <v>37.09611135204706</v>
      </c>
      <c r="S66" s="4">
        <v>45.769980071520393</v>
      </c>
      <c r="T66" s="4">
        <v>37.247277853234408</v>
      </c>
    </row>
    <row r="67" spans="1:20" x14ac:dyDescent="0.25">
      <c r="A67" s="13" t="s">
        <v>30</v>
      </c>
      <c r="H67" s="4">
        <v>21.851076213846621</v>
      </c>
      <c r="I67" s="4">
        <v>26.554960207804253</v>
      </c>
      <c r="J67" s="4">
        <v>25.780574527341532</v>
      </c>
      <c r="K67" s="4">
        <v>29.839913862902112</v>
      </c>
      <c r="L67" s="4">
        <v>26.170915042038079</v>
      </c>
      <c r="M67" s="4">
        <v>30.572989671277057</v>
      </c>
      <c r="N67" s="4">
        <v>26.485426749870257</v>
      </c>
      <c r="O67" s="4">
        <v>25.620026705614034</v>
      </c>
      <c r="P67" s="4">
        <v>23.329036248925348</v>
      </c>
      <c r="Q67" s="4">
        <v>26.669884432480927</v>
      </c>
      <c r="R67" s="4">
        <v>36.80614006813034</v>
      </c>
      <c r="S67" s="4">
        <v>32.110179761307563</v>
      </c>
      <c r="T67" s="4">
        <v>31.032351382097588</v>
      </c>
    </row>
    <row r="68" spans="1:20" x14ac:dyDescent="0.25">
      <c r="A68" s="8" t="s">
        <v>31</v>
      </c>
      <c r="H68" s="4">
        <v>22.21308786833244</v>
      </c>
      <c r="I68" s="4">
        <v>18.730390238360403</v>
      </c>
      <c r="J68" s="4">
        <v>17.776686455524366</v>
      </c>
      <c r="K68" s="4">
        <v>22.066236092622141</v>
      </c>
      <c r="L68" s="4">
        <v>27.841549180480534</v>
      </c>
      <c r="M68" s="4">
        <v>25.181691265525174</v>
      </c>
      <c r="N68" s="4">
        <v>28.255237455314131</v>
      </c>
      <c r="O68" s="4">
        <v>16.185116461658328</v>
      </c>
      <c r="P68" s="4">
        <v>25.65325161375414</v>
      </c>
      <c r="Q68" s="4">
        <v>29.940587057606955</v>
      </c>
      <c r="R68" s="4">
        <v>31.524330067394612</v>
      </c>
      <c r="S68" s="4">
        <v>29.917421905291896</v>
      </c>
      <c r="T68" s="4">
        <v>34.468790139459571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18.51299736465748</v>
      </c>
      <c r="I71" s="4">
        <v>19.150478565298339</v>
      </c>
      <c r="J71" s="4">
        <v>19.971945599379271</v>
      </c>
      <c r="K71" s="4">
        <v>21.108395556644247</v>
      </c>
      <c r="L71" s="4">
        <v>20.482498279023083</v>
      </c>
      <c r="M71" s="4">
        <v>17.366284859652925</v>
      </c>
      <c r="N71" s="4">
        <v>21.62748633328669</v>
      </c>
      <c r="O71" s="4">
        <v>22.207195766716136</v>
      </c>
      <c r="P71" s="4">
        <v>23.146728677427696</v>
      </c>
      <c r="Q71" s="4">
        <v>26.096517420131033</v>
      </c>
      <c r="R71" s="4">
        <v>29.893800874230713</v>
      </c>
      <c r="S71" s="4">
        <v>29.492359632886981</v>
      </c>
      <c r="T71" s="4">
        <v>30.232827588059834</v>
      </c>
    </row>
    <row r="72" spans="1:20" x14ac:dyDescent="0.25">
      <c r="A72" s="23" t="s">
        <v>1</v>
      </c>
      <c r="L72" s="4">
        <v>12.889290660493655</v>
      </c>
      <c r="M72" s="4">
        <v>16.071766178354792</v>
      </c>
      <c r="N72" s="4">
        <v>17.076616245988468</v>
      </c>
      <c r="O72" s="4">
        <v>17.075562158196892</v>
      </c>
      <c r="P72" s="4">
        <v>20.546224316423267</v>
      </c>
      <c r="Q72" s="4">
        <v>24.250941998208155</v>
      </c>
      <c r="R72" s="4">
        <v>28.437841786476454</v>
      </c>
      <c r="S72" s="4">
        <v>21.446400719782989</v>
      </c>
      <c r="T72" s="4">
        <v>28.073630655203246</v>
      </c>
    </row>
    <row r="73" spans="1:20" x14ac:dyDescent="0.25">
      <c r="A73" s="23" t="s">
        <v>2</v>
      </c>
      <c r="H73" s="4">
        <v>20.192890962459948</v>
      </c>
      <c r="I73" s="4">
        <v>29.625330776477185</v>
      </c>
      <c r="J73" s="4">
        <v>20.118416853051862</v>
      </c>
      <c r="K73" s="4">
        <v>28.632326693196649</v>
      </c>
      <c r="L73" s="4">
        <v>20.326719400656991</v>
      </c>
      <c r="M73" s="4">
        <v>27.117438827243742</v>
      </c>
      <c r="N73" s="4">
        <v>28.378593241785349</v>
      </c>
      <c r="O73" s="4">
        <v>28.517389894121187</v>
      </c>
      <c r="P73" s="4">
        <v>30.557007087837942</v>
      </c>
      <c r="Q73" s="4">
        <v>36.139159146650918</v>
      </c>
      <c r="R73" s="4">
        <v>31.378320205358435</v>
      </c>
      <c r="S73" s="4">
        <v>34.760091678996027</v>
      </c>
      <c r="T73" s="4">
        <v>39.262041591990851</v>
      </c>
    </row>
    <row r="74" spans="1:20" x14ac:dyDescent="0.25">
      <c r="A74" s="23" t="s">
        <v>3</v>
      </c>
      <c r="H74" s="4">
        <v>30.665006038647345</v>
      </c>
      <c r="I74" s="4">
        <v>36.908614636331357</v>
      </c>
      <c r="J74" s="4">
        <v>27.252896025480851</v>
      </c>
      <c r="K74" s="4">
        <v>27.844107455640199</v>
      </c>
      <c r="L74" s="4">
        <v>25.571998416643002</v>
      </c>
      <c r="M74" s="4">
        <v>31.168736630287182</v>
      </c>
      <c r="N74" s="4">
        <v>33.723789169771997</v>
      </c>
      <c r="O74" s="4">
        <v>32.732613110310695</v>
      </c>
      <c r="P74" s="4">
        <v>35.086444517560089</v>
      </c>
      <c r="Q74" s="4">
        <v>33.955030207083176</v>
      </c>
      <c r="R74" s="4">
        <v>42.113727802858975</v>
      </c>
      <c r="S74" s="4">
        <v>40.224687686820317</v>
      </c>
      <c r="T74" s="4">
        <v>39.934071222317662</v>
      </c>
    </row>
    <row r="75" spans="1:20" x14ac:dyDescent="0.25">
      <c r="A75" s="23" t="s">
        <v>4</v>
      </c>
      <c r="H75" s="4">
        <v>23.108038082325169</v>
      </c>
      <c r="I75" s="4">
        <v>18.405939888474954</v>
      </c>
      <c r="J75" s="4">
        <v>23.720973141144523</v>
      </c>
      <c r="K75" s="4">
        <v>22.364344952072194</v>
      </c>
      <c r="L75" s="4">
        <v>26.524951452346041</v>
      </c>
      <c r="M75" s="4">
        <v>27.37231587171954</v>
      </c>
      <c r="N75" s="4">
        <v>27.299990908807246</v>
      </c>
      <c r="O75" s="4">
        <v>27.513017945916445</v>
      </c>
      <c r="P75" s="4">
        <v>27.272816245714687</v>
      </c>
      <c r="Q75" s="4">
        <v>30.520465534438557</v>
      </c>
      <c r="R75" s="4">
        <v>36.813768204024441</v>
      </c>
      <c r="S75" s="4">
        <v>33.316657828897135</v>
      </c>
      <c r="T75" s="4">
        <v>35.082773019162786</v>
      </c>
    </row>
    <row r="76" spans="1:20" x14ac:dyDescent="0.25">
      <c r="A76" s="23" t="s">
        <v>5</v>
      </c>
      <c r="H76" s="4">
        <v>16.812089359075763</v>
      </c>
      <c r="I76" s="4">
        <v>15.426881216033244</v>
      </c>
      <c r="J76" s="4">
        <v>15.455308994108901</v>
      </c>
      <c r="K76" s="4">
        <v>17.405965572244693</v>
      </c>
      <c r="L76" s="4">
        <v>17.51718434841484</v>
      </c>
      <c r="M76" s="4">
        <v>16.490096093168756</v>
      </c>
      <c r="N76" s="4">
        <v>14.282411181442852</v>
      </c>
      <c r="O76" s="4">
        <v>13.161600590073339</v>
      </c>
      <c r="P76" s="4">
        <v>14.612015941633965</v>
      </c>
      <c r="Q76" s="4">
        <v>14.109707232495863</v>
      </c>
      <c r="R76" s="4">
        <v>17.810525856136067</v>
      </c>
      <c r="S76" s="4">
        <v>14.084165709967415</v>
      </c>
      <c r="T76" s="4">
        <v>17.708120513142401</v>
      </c>
    </row>
    <row r="77" spans="1:20" x14ac:dyDescent="0.25">
      <c r="A77" s="23" t="s">
        <v>6</v>
      </c>
      <c r="H77" s="4">
        <v>14.220605891060835</v>
      </c>
      <c r="I77" s="4">
        <v>13.315658692305117</v>
      </c>
      <c r="J77" s="4">
        <v>12.023088274905511</v>
      </c>
      <c r="K77" s="4">
        <v>9.9698610971068558</v>
      </c>
      <c r="L77" s="4">
        <v>11.70383748718702</v>
      </c>
      <c r="M77" s="4">
        <v>11.192531523670882</v>
      </c>
      <c r="N77" s="4">
        <v>11.964385309921772</v>
      </c>
      <c r="O77" s="4">
        <v>13.36713318281322</v>
      </c>
      <c r="P77" s="4">
        <v>10.848470858285632</v>
      </c>
      <c r="Q77" s="4">
        <v>12.32211361490709</v>
      </c>
      <c r="R77" s="4">
        <v>19.010474397481925</v>
      </c>
      <c r="S77" s="4">
        <v>15.433295446024779</v>
      </c>
      <c r="T77" s="4">
        <v>20.612787802680447</v>
      </c>
    </row>
    <row r="78" spans="1:20" x14ac:dyDescent="0.25">
      <c r="A78" s="23" t="s">
        <v>7</v>
      </c>
      <c r="H78" s="4">
        <v>16.924617201590635</v>
      </c>
      <c r="I78" s="4">
        <v>16.191937432340815</v>
      </c>
      <c r="J78" s="4">
        <v>16.290736737879296</v>
      </c>
      <c r="K78" s="4">
        <v>17.454236933507968</v>
      </c>
      <c r="L78" s="4">
        <v>19.03593189544295</v>
      </c>
      <c r="M78" s="4">
        <v>18.066651398193329</v>
      </c>
      <c r="N78" s="4">
        <v>18.509175467044987</v>
      </c>
      <c r="O78" s="4">
        <v>19.72176095787967</v>
      </c>
      <c r="P78" s="4">
        <v>21.30541260648382</v>
      </c>
      <c r="Q78" s="4">
        <v>19.413265323591801</v>
      </c>
      <c r="R78" s="4">
        <v>23.189237521941749</v>
      </c>
      <c r="S78" s="4">
        <v>25.668350182888396</v>
      </c>
      <c r="T78" s="4">
        <v>24.608172016773739</v>
      </c>
    </row>
    <row r="79" spans="1:20" x14ac:dyDescent="0.25">
      <c r="A79" s="23" t="s">
        <v>8</v>
      </c>
      <c r="H79" s="4">
        <v>21.414959118219304</v>
      </c>
      <c r="I79" s="4">
        <v>20.373855437942709</v>
      </c>
      <c r="J79" s="4">
        <v>23.73781223838467</v>
      </c>
      <c r="K79" s="4">
        <v>21.517442887331082</v>
      </c>
      <c r="L79" s="4">
        <v>18.823300556963641</v>
      </c>
      <c r="M79" s="4">
        <v>20.224387599635179</v>
      </c>
      <c r="N79" s="4">
        <v>22.550123815981621</v>
      </c>
      <c r="O79" s="4">
        <v>26.589381818806121</v>
      </c>
      <c r="P79" s="4">
        <v>27.943764808171096</v>
      </c>
      <c r="Q79" s="4">
        <v>30.568404887074657</v>
      </c>
      <c r="R79" s="4">
        <v>39.91866589916355</v>
      </c>
      <c r="S79" s="4">
        <v>32.414657625665455</v>
      </c>
      <c r="T79" s="4">
        <v>34.249338648758759</v>
      </c>
    </row>
    <row r="80" spans="1:20" x14ac:dyDescent="0.25">
      <c r="A80" s="23" t="s">
        <v>9</v>
      </c>
      <c r="H80" s="4">
        <v>16.449331421253156</v>
      </c>
      <c r="I80" s="4">
        <v>14.111939818985176</v>
      </c>
      <c r="J80" s="4">
        <v>15.734079658345337</v>
      </c>
      <c r="K80" s="4">
        <v>15.703048164023613</v>
      </c>
      <c r="L80" s="4">
        <v>18.719165923434115</v>
      </c>
      <c r="M80" s="4">
        <v>16.571936184403196</v>
      </c>
      <c r="N80" s="4">
        <v>16.860561940167337</v>
      </c>
      <c r="O80" s="4">
        <v>18.921854828741917</v>
      </c>
      <c r="P80" s="4">
        <v>22.089443631050422</v>
      </c>
      <c r="Q80" s="4">
        <v>27.207457838333816</v>
      </c>
      <c r="R80" s="4">
        <v>23.275931087621064</v>
      </c>
      <c r="S80" s="4">
        <v>27.830397965498129</v>
      </c>
      <c r="T80" s="4">
        <v>26.168280160523331</v>
      </c>
    </row>
    <row r="81" spans="1:20" x14ac:dyDescent="0.25">
      <c r="A81" s="23" t="s">
        <v>10</v>
      </c>
      <c r="H81" s="4">
        <v>15.264782327139551</v>
      </c>
      <c r="I81" s="4">
        <v>15.595270231444697</v>
      </c>
      <c r="J81" s="4">
        <v>22.901099553660742</v>
      </c>
      <c r="K81" s="4">
        <v>22.810792070241686</v>
      </c>
      <c r="L81" s="4">
        <v>21.540852631122881</v>
      </c>
      <c r="M81" s="4">
        <v>24.047411918396829</v>
      </c>
      <c r="N81" s="4">
        <v>27.611882021544563</v>
      </c>
      <c r="O81" s="4">
        <v>23.760575640595658</v>
      </c>
      <c r="P81" s="4">
        <v>25.462930601808406</v>
      </c>
      <c r="Q81" s="4">
        <v>26.42412212098959</v>
      </c>
      <c r="R81" s="4">
        <v>34.190279416323108</v>
      </c>
      <c r="S81" s="4">
        <v>33.331240487058658</v>
      </c>
      <c r="T81" s="4">
        <v>33.103363023606057</v>
      </c>
    </row>
    <row r="82" spans="1:20" x14ac:dyDescent="0.25">
      <c r="A82" s="23" t="s">
        <v>11</v>
      </c>
      <c r="H82" s="4">
        <v>5.4143625941636024</v>
      </c>
      <c r="I82" s="4">
        <v>6.5869005321090004</v>
      </c>
      <c r="J82" s="4">
        <v>9.261279750965052</v>
      </c>
      <c r="K82" s="4">
        <v>8.4383522906792248</v>
      </c>
      <c r="L82" s="4">
        <v>7.9700448040616614</v>
      </c>
      <c r="M82" s="4">
        <v>9.2017089642296277</v>
      </c>
      <c r="N82" s="4">
        <v>9.9853170268306002</v>
      </c>
      <c r="O82" s="4">
        <v>9.5601052563959996</v>
      </c>
      <c r="P82" s="4">
        <v>7.6952071996428026</v>
      </c>
      <c r="Q82" s="4">
        <v>10.77641158995287</v>
      </c>
      <c r="R82" s="4">
        <v>12.805510601314129</v>
      </c>
      <c r="S82" s="4">
        <v>9.9301209503079129</v>
      </c>
      <c r="T82" s="4">
        <v>13.614929826355668</v>
      </c>
    </row>
    <row r="83" spans="1:20" x14ac:dyDescent="0.25">
      <c r="A83" s="23" t="s">
        <v>12</v>
      </c>
      <c r="H83" s="4">
        <v>21.620155848343767</v>
      </c>
      <c r="I83" s="4">
        <v>22.844430795917429</v>
      </c>
      <c r="J83" s="4">
        <v>18.507725949110078</v>
      </c>
      <c r="K83" s="4">
        <v>13.085797089557968</v>
      </c>
      <c r="L83" s="4">
        <v>18.202983824429865</v>
      </c>
      <c r="M83" s="4">
        <v>15.263551840142918</v>
      </c>
      <c r="N83" s="4">
        <v>16.431792058069188</v>
      </c>
      <c r="O83" s="4">
        <v>20.017640738101839</v>
      </c>
      <c r="P83" s="4">
        <v>21.475262407551835</v>
      </c>
      <c r="Q83" s="4">
        <v>24.959266315153091</v>
      </c>
      <c r="R83" s="4">
        <v>24.481068869111215</v>
      </c>
      <c r="S83" s="4">
        <v>20.674329907060713</v>
      </c>
      <c r="T83" s="4">
        <v>24.400087615186049</v>
      </c>
    </row>
    <row r="84" spans="1:20" x14ac:dyDescent="0.25">
      <c r="A84" s="23" t="s">
        <v>13</v>
      </c>
      <c r="H84" s="4">
        <v>19.937463480883725</v>
      </c>
      <c r="I84" s="4">
        <v>20.938163144691693</v>
      </c>
      <c r="J84" s="4">
        <v>21.687783251602706</v>
      </c>
      <c r="K84" s="4">
        <v>21.678522707551586</v>
      </c>
      <c r="L84" s="4">
        <v>22.383424439127293</v>
      </c>
      <c r="M84" s="4">
        <v>21.963990139717058</v>
      </c>
      <c r="N84" s="4">
        <v>17.312749614579744</v>
      </c>
      <c r="O84" s="4">
        <v>23.146117392968506</v>
      </c>
      <c r="P84" s="4">
        <v>23.850111443882408</v>
      </c>
      <c r="Q84" s="4">
        <v>30.030523991561999</v>
      </c>
      <c r="R84" s="4">
        <v>34.246295025802702</v>
      </c>
      <c r="S84" s="4">
        <v>33.61374417442115</v>
      </c>
      <c r="T84" s="4">
        <v>32.620850311762183</v>
      </c>
    </row>
    <row r="85" spans="1:20" x14ac:dyDescent="0.25">
      <c r="A85" s="23" t="s">
        <v>14</v>
      </c>
      <c r="H85" s="4">
        <v>11.272754280724758</v>
      </c>
      <c r="I85" s="4">
        <v>12.127413864623968</v>
      </c>
      <c r="J85" s="4">
        <v>11.677313130798277</v>
      </c>
      <c r="K85" s="4">
        <v>12.986505072320039</v>
      </c>
      <c r="L85" s="4">
        <v>16.298134203984986</v>
      </c>
      <c r="M85" s="4">
        <v>17.515107600298101</v>
      </c>
      <c r="N85" s="4">
        <v>16.568140765220114</v>
      </c>
      <c r="O85" s="4">
        <v>14.083088265956425</v>
      </c>
      <c r="P85" s="4">
        <v>13.463329070489687</v>
      </c>
      <c r="Q85" s="4">
        <v>18.123427327386022</v>
      </c>
      <c r="R85" s="4">
        <v>23.47447331499794</v>
      </c>
      <c r="S85" s="4">
        <v>20.971013829749875</v>
      </c>
      <c r="T85" s="4">
        <v>22.411826361535454</v>
      </c>
    </row>
    <row r="86" spans="1:20" x14ac:dyDescent="0.25">
      <c r="A86" s="23" t="s">
        <v>15</v>
      </c>
      <c r="H86" s="4">
        <v>19.580873530436818</v>
      </c>
      <c r="I86" s="4">
        <v>24.016100003980874</v>
      </c>
      <c r="J86" s="4">
        <v>25.881047607009265</v>
      </c>
      <c r="K86" s="4">
        <v>25.462396329969067</v>
      </c>
      <c r="L86" s="4">
        <v>25.878783869376583</v>
      </c>
      <c r="M86" s="4">
        <v>26.412672918302928</v>
      </c>
      <c r="N86" s="4">
        <v>26.767209529930962</v>
      </c>
      <c r="O86" s="4">
        <v>29.722984719489087</v>
      </c>
      <c r="P86" s="4">
        <v>30.414787679881513</v>
      </c>
      <c r="Q86" s="4">
        <v>30.229334026090825</v>
      </c>
      <c r="R86" s="4">
        <v>33.015685690482293</v>
      </c>
      <c r="S86" s="4">
        <v>32.603409976520084</v>
      </c>
      <c r="T86" s="4">
        <v>37.060716374795149</v>
      </c>
    </row>
    <row r="87" spans="1:20" x14ac:dyDescent="0.25">
      <c r="A87" s="23" t="s">
        <v>16</v>
      </c>
      <c r="H87" s="4">
        <v>12.198548003134658</v>
      </c>
      <c r="I87" s="4">
        <v>14.341376453832556</v>
      </c>
      <c r="J87" s="4">
        <v>25.856112340378957</v>
      </c>
      <c r="K87" s="4">
        <v>17.292480129765533</v>
      </c>
      <c r="L87" s="4">
        <v>19.757172713064943</v>
      </c>
      <c r="M87" s="4">
        <v>19.03797303343843</v>
      </c>
      <c r="N87" s="4">
        <v>24.938682487256717</v>
      </c>
      <c r="O87" s="4">
        <v>25.682902695583195</v>
      </c>
      <c r="P87" s="4">
        <v>28.771452277787155</v>
      </c>
      <c r="Q87" s="4">
        <v>26.816841123560973</v>
      </c>
      <c r="R87" s="4">
        <v>28.118792181570708</v>
      </c>
      <c r="S87" s="4">
        <v>27.746744033881477</v>
      </c>
      <c r="T87" s="4">
        <v>32.168100462607065</v>
      </c>
    </row>
    <row r="88" spans="1:20" x14ac:dyDescent="0.25">
      <c r="A88" s="23" t="s">
        <v>17</v>
      </c>
      <c r="H88" s="4">
        <v>20.024748443567486</v>
      </c>
      <c r="I88" s="4">
        <v>21.592413476342387</v>
      </c>
      <c r="J88" s="4">
        <v>21.807778009863618</v>
      </c>
      <c r="K88" s="4">
        <v>26.460832710105453</v>
      </c>
      <c r="L88" s="4">
        <v>24.902939162927815</v>
      </c>
      <c r="M88" s="4">
        <v>23.287568516894584</v>
      </c>
      <c r="N88" s="4">
        <v>27.646251316509154</v>
      </c>
      <c r="O88" s="4">
        <v>27.681661560359935</v>
      </c>
      <c r="P88" s="4">
        <v>29.16132227709058</v>
      </c>
      <c r="Q88" s="4">
        <v>28.415908437622299</v>
      </c>
      <c r="R88" s="4">
        <v>32.248619003328571</v>
      </c>
      <c r="S88" s="4">
        <v>34.48044286060528</v>
      </c>
      <c r="T88" s="4">
        <v>32.151190385931073</v>
      </c>
    </row>
    <row r="89" spans="1:20" x14ac:dyDescent="0.25">
      <c r="A89" s="23" t="s">
        <v>18</v>
      </c>
      <c r="H89" s="4">
        <v>23.883598881241948</v>
      </c>
      <c r="I89" s="4">
        <v>21.129308038355727</v>
      </c>
      <c r="J89" s="4">
        <v>22.921532958789339</v>
      </c>
      <c r="K89" s="4">
        <v>26.9041815562775</v>
      </c>
      <c r="L89" s="4">
        <v>26.768725104437731</v>
      </c>
      <c r="M89" s="4">
        <v>29.32136138512692</v>
      </c>
      <c r="N89" s="4">
        <v>27.663476870510173</v>
      </c>
      <c r="O89" s="4">
        <v>22.904048394270262</v>
      </c>
      <c r="P89" s="4">
        <v>25.163527625118789</v>
      </c>
      <c r="Q89" s="4">
        <v>26.761064015984406</v>
      </c>
      <c r="R89" s="4">
        <v>28.51760660120933</v>
      </c>
      <c r="S89" s="4">
        <v>21.542502307227664</v>
      </c>
      <c r="T89" s="4">
        <v>28.017950660722814</v>
      </c>
    </row>
    <row r="90" spans="1:20" x14ac:dyDescent="0.25">
      <c r="A90" s="23" t="s">
        <v>19</v>
      </c>
      <c r="H90" s="4">
        <v>14.87726606376312</v>
      </c>
      <c r="I90" s="4">
        <v>15.84097874072226</v>
      </c>
      <c r="J90" s="4">
        <v>17.847586316393212</v>
      </c>
      <c r="K90" s="4">
        <v>16.509350455422272</v>
      </c>
      <c r="L90" s="4">
        <v>16.785609067998614</v>
      </c>
      <c r="M90" s="4">
        <v>15.757216400745007</v>
      </c>
      <c r="N90" s="4">
        <v>14.889837758777736</v>
      </c>
      <c r="O90" s="4">
        <v>16.453298770369305</v>
      </c>
      <c r="P90" s="4">
        <v>16.259084111906045</v>
      </c>
      <c r="Q90" s="4">
        <v>18.168041798630817</v>
      </c>
      <c r="R90" s="4">
        <v>21.153916712497001</v>
      </c>
      <c r="S90" s="4">
        <v>17.866209049098469</v>
      </c>
      <c r="T90" s="4">
        <v>20.788815544399533</v>
      </c>
    </row>
    <row r="91" spans="1:20" x14ac:dyDescent="0.25">
      <c r="A91" s="23" t="s">
        <v>20</v>
      </c>
      <c r="H91" s="4">
        <v>12.454694079605991</v>
      </c>
      <c r="I91" s="4">
        <v>10.675951535185243</v>
      </c>
      <c r="J91" s="4">
        <v>9.1382003606558211</v>
      </c>
      <c r="K91" s="4">
        <v>15.470146136564537</v>
      </c>
      <c r="L91" s="4">
        <v>15.15605166219674</v>
      </c>
      <c r="M91" s="4">
        <v>12.471765538502467</v>
      </c>
      <c r="N91" s="4">
        <v>17.872792732957635</v>
      </c>
      <c r="O91" s="4">
        <v>15.238620770557855</v>
      </c>
      <c r="P91" s="4">
        <v>11.625158150539646</v>
      </c>
      <c r="Q91" s="4">
        <v>17.404629113679327</v>
      </c>
      <c r="R91" s="4">
        <v>17.744182754058169</v>
      </c>
      <c r="S91" s="4">
        <v>13.759107101057749</v>
      </c>
      <c r="T91" s="4">
        <v>17.146085809359395</v>
      </c>
    </row>
    <row r="92" spans="1:20" x14ac:dyDescent="0.25">
      <c r="A92" s="23" t="s">
        <v>21</v>
      </c>
      <c r="H92" s="4">
        <v>23.816864284146995</v>
      </c>
      <c r="I92" s="4">
        <v>24.127660545390405</v>
      </c>
      <c r="J92" s="4">
        <v>26.806049900211992</v>
      </c>
      <c r="K92" s="4">
        <v>32.370746908330332</v>
      </c>
      <c r="L92" s="4">
        <v>27.569806295296065</v>
      </c>
      <c r="M92" s="4">
        <v>28.234281810421489</v>
      </c>
      <c r="N92" s="4">
        <v>27.390061564726849</v>
      </c>
      <c r="O92" s="4">
        <v>27.890846153670314</v>
      </c>
      <c r="P92" s="4">
        <v>27.085478992895791</v>
      </c>
      <c r="Q92" s="4">
        <v>24.720424038834476</v>
      </c>
      <c r="R92" s="4">
        <v>29.09224562065981</v>
      </c>
      <c r="S92" s="4">
        <v>23.435920323177246</v>
      </c>
      <c r="T92" s="4">
        <v>29.629016620193276</v>
      </c>
    </row>
    <row r="93" spans="1:20" x14ac:dyDescent="0.25">
      <c r="A93" s="23" t="s">
        <v>22</v>
      </c>
      <c r="H93" s="4">
        <v>17.360635748811408</v>
      </c>
      <c r="I93" s="4">
        <v>17.456930452028274</v>
      </c>
      <c r="J93" s="4">
        <v>17.307924904249788</v>
      </c>
      <c r="K93" s="4">
        <v>40.488150697338618</v>
      </c>
      <c r="L93" s="4">
        <v>23.43871341641124</v>
      </c>
      <c r="M93" s="4">
        <v>12.334196011714488</v>
      </c>
      <c r="N93" s="4">
        <v>21.490323622540433</v>
      </c>
      <c r="O93" s="4">
        <v>18.441004268118927</v>
      </c>
      <c r="P93" s="4">
        <v>20.98955561622812</v>
      </c>
      <c r="Q93" s="4">
        <v>21.618944302239129</v>
      </c>
      <c r="R93" s="4">
        <v>20.954226103884391</v>
      </c>
      <c r="S93" s="4">
        <v>16.506219476392502</v>
      </c>
      <c r="T93" s="4">
        <v>29.444389747556453</v>
      </c>
    </row>
    <row r="94" spans="1:20" x14ac:dyDescent="0.25">
      <c r="A94" s="23" t="s">
        <v>23</v>
      </c>
      <c r="H94" s="4">
        <v>23.163617283758754</v>
      </c>
      <c r="I94" s="4">
        <v>25.332370423936634</v>
      </c>
      <c r="J94" s="4">
        <v>26.70649810559102</v>
      </c>
      <c r="K94" s="4">
        <v>27.056431848586062</v>
      </c>
      <c r="L94" s="4">
        <v>28.250771603683294</v>
      </c>
      <c r="M94" s="4">
        <v>25.995127883062068</v>
      </c>
      <c r="N94" s="4">
        <v>28.943671263189614</v>
      </c>
      <c r="O94" s="4">
        <v>24.239201065566867</v>
      </c>
      <c r="P94" s="4">
        <v>27.195314527655697</v>
      </c>
      <c r="Q94" s="4">
        <v>32.485765991522555</v>
      </c>
      <c r="R94" s="4">
        <v>36.851175708217248</v>
      </c>
      <c r="S94" s="4">
        <v>31.373857655221038</v>
      </c>
      <c r="T94" s="4">
        <v>34.480609384547833</v>
      </c>
    </row>
    <row r="95" spans="1:20" x14ac:dyDescent="0.25">
      <c r="A95" s="23" t="s">
        <v>24</v>
      </c>
      <c r="H95" s="4">
        <v>20.462409390535004</v>
      </c>
      <c r="I95" s="4">
        <v>21.717227389900469</v>
      </c>
      <c r="J95" s="4">
        <v>22.108421213424808</v>
      </c>
      <c r="K95" s="4">
        <v>19.856786325287935</v>
      </c>
      <c r="L95" s="4">
        <v>22.200563192705477</v>
      </c>
      <c r="M95" s="4">
        <v>25.187223533165096</v>
      </c>
      <c r="N95" s="4">
        <v>23.474269721938892</v>
      </c>
      <c r="O95" s="4">
        <v>25.835147433815624</v>
      </c>
      <c r="P95" s="4">
        <v>26.326810021644629</v>
      </c>
      <c r="Q95" s="4">
        <v>29.62485845621568</v>
      </c>
      <c r="R95" s="4">
        <v>35.430833382531404</v>
      </c>
      <c r="S95" s="4">
        <v>29.503523090175332</v>
      </c>
      <c r="T95" s="4">
        <v>33.810079083977961</v>
      </c>
    </row>
    <row r="96" spans="1:20" x14ac:dyDescent="0.25">
      <c r="A96" s="23" t="s">
        <v>25</v>
      </c>
      <c r="H96" s="4">
        <v>17.407277816655004</v>
      </c>
      <c r="I96" s="4">
        <v>19.548845194507606</v>
      </c>
      <c r="J96" s="4">
        <v>20.875023055664126</v>
      </c>
      <c r="K96" s="4">
        <v>25.344511723710959</v>
      </c>
      <c r="L96" s="4">
        <v>24.676497319892338</v>
      </c>
      <c r="M96" s="4">
        <v>22.256022202212861</v>
      </c>
      <c r="N96" s="4">
        <v>22.20424947875777</v>
      </c>
      <c r="O96" s="4">
        <v>28.85699547435669</v>
      </c>
      <c r="P96" s="4">
        <v>29.911140189005916</v>
      </c>
      <c r="Q96" s="4">
        <v>27.532429031308148</v>
      </c>
      <c r="R96" s="4">
        <v>36.454810062820506</v>
      </c>
      <c r="S96" s="4">
        <v>24.746780204689841</v>
      </c>
      <c r="T96" s="4">
        <v>31.034615875105427</v>
      </c>
    </row>
    <row r="97" spans="1:20" x14ac:dyDescent="0.25">
      <c r="A97" s="23" t="s">
        <v>26</v>
      </c>
      <c r="H97" s="4">
        <v>23.4060704837987</v>
      </c>
      <c r="I97" s="4">
        <v>20.922598731717443</v>
      </c>
      <c r="J97" s="4">
        <v>20.297418960292077</v>
      </c>
      <c r="K97" s="4">
        <v>20.344340176858488</v>
      </c>
      <c r="L97" s="4">
        <v>19.715012558436786</v>
      </c>
      <c r="M97" s="4">
        <v>22.349973938054625</v>
      </c>
      <c r="N97" s="4">
        <v>23.435669308224334</v>
      </c>
      <c r="O97" s="4">
        <v>27.178198872427846</v>
      </c>
      <c r="P97" s="4">
        <v>25.604322369001899</v>
      </c>
      <c r="Q97" s="4">
        <v>27.610528525356063</v>
      </c>
      <c r="R97" s="4">
        <v>28.093521942583486</v>
      </c>
      <c r="S97" s="4">
        <v>26.162449814647253</v>
      </c>
      <c r="T97" s="4">
        <v>22.783283598099757</v>
      </c>
    </row>
    <row r="98" spans="1:20" x14ac:dyDescent="0.25">
      <c r="A98" s="23" t="s">
        <v>27</v>
      </c>
      <c r="H98" s="4">
        <v>26.791376568058578</v>
      </c>
      <c r="I98" s="4">
        <v>23.533245717793147</v>
      </c>
      <c r="J98" s="4">
        <v>26.976427141702583</v>
      </c>
      <c r="K98" s="4">
        <v>23.140575687660025</v>
      </c>
      <c r="L98" s="4">
        <v>24.551954148710639</v>
      </c>
      <c r="M98" s="4">
        <v>24.282094993339626</v>
      </c>
      <c r="N98" s="4">
        <v>22.45752273885234</v>
      </c>
      <c r="O98" s="4">
        <v>25.32423433608405</v>
      </c>
      <c r="P98" s="4">
        <v>25.223388474337057</v>
      </c>
      <c r="Q98" s="4">
        <v>32.049089062967674</v>
      </c>
      <c r="R98" s="4">
        <v>31.157369311596533</v>
      </c>
      <c r="S98" s="4">
        <v>26.946389556019042</v>
      </c>
      <c r="T98" s="4">
        <v>28.407789281202472</v>
      </c>
    </row>
    <row r="99" spans="1:20" x14ac:dyDescent="0.25">
      <c r="A99" s="23" t="s">
        <v>28</v>
      </c>
      <c r="H99" s="4">
        <v>5.0712004861701709</v>
      </c>
      <c r="I99" s="4">
        <v>8.2981941848011829</v>
      </c>
      <c r="J99" s="4">
        <v>8.1680750075055375</v>
      </c>
      <c r="K99" s="4">
        <v>5.3925094653743963</v>
      </c>
      <c r="L99" s="4">
        <v>6.009730922713783</v>
      </c>
      <c r="M99" s="4">
        <v>5.8885992829460729</v>
      </c>
      <c r="N99" s="4">
        <v>9.9331347135673784</v>
      </c>
      <c r="O99" s="4">
        <v>8.6051870331660325</v>
      </c>
      <c r="P99" s="4">
        <v>8.1589667490978517</v>
      </c>
      <c r="Q99" s="4">
        <v>11.298287358059985</v>
      </c>
      <c r="R99" s="4">
        <v>19.087391290542705</v>
      </c>
      <c r="S99" s="4">
        <v>19.954911423816252</v>
      </c>
      <c r="T99" s="4">
        <v>27.1338570855639</v>
      </c>
    </row>
    <row r="100" spans="1:20" x14ac:dyDescent="0.25">
      <c r="A100" s="23" t="s">
        <v>29</v>
      </c>
      <c r="Q100" s="4">
        <v>31.465452550718457</v>
      </c>
      <c r="R100" s="4">
        <v>33.149311550829097</v>
      </c>
      <c r="S100" s="4">
        <v>40.521603315103761</v>
      </c>
      <c r="T100" s="4">
        <v>33.708902642708232</v>
      </c>
    </row>
    <row r="101" spans="1:20" x14ac:dyDescent="0.25">
      <c r="A101" s="24" t="s">
        <v>30</v>
      </c>
      <c r="H101" s="4">
        <v>21.093682189867362</v>
      </c>
      <c r="I101" s="4">
        <v>25.890627315260438</v>
      </c>
      <c r="J101" s="4">
        <v>27.115432983790374</v>
      </c>
      <c r="K101" s="4">
        <v>26.518636149931684</v>
      </c>
      <c r="L101" s="4">
        <v>23.869708333807456</v>
      </c>
      <c r="M101" s="4">
        <v>27.686082616548031</v>
      </c>
      <c r="N101" s="4">
        <v>24.407500606521793</v>
      </c>
      <c r="O101" s="4">
        <v>23.436826768857365</v>
      </c>
      <c r="P101" s="4">
        <v>22.699313056310139</v>
      </c>
      <c r="Q101" s="4">
        <v>24.692662060777131</v>
      </c>
      <c r="R101" s="4">
        <v>32.526738050206106</v>
      </c>
      <c r="S101" s="4">
        <v>32.214792133440078</v>
      </c>
      <c r="T101" s="4">
        <v>28.369053827117927</v>
      </c>
    </row>
    <row r="102" spans="1:20" x14ac:dyDescent="0.25">
      <c r="A102" s="23" t="s">
        <v>31</v>
      </c>
      <c r="H102" s="4">
        <v>16.794508817635478</v>
      </c>
      <c r="I102" s="4">
        <v>16.866139943877339</v>
      </c>
      <c r="J102" s="4">
        <v>16.542531196910595</v>
      </c>
      <c r="K102" s="4">
        <v>19.188137780808038</v>
      </c>
      <c r="L102" s="4">
        <v>21.641929523281114</v>
      </c>
      <c r="M102" s="4">
        <v>21.00330930840618</v>
      </c>
      <c r="N102" s="4">
        <v>24.943588959179724</v>
      </c>
      <c r="O102" s="4">
        <v>15.796125553673397</v>
      </c>
      <c r="P102" s="4">
        <v>21.709348918126814</v>
      </c>
      <c r="Q102" s="4">
        <v>24.275143975260839</v>
      </c>
      <c r="R102" s="4">
        <v>26.673971792117936</v>
      </c>
      <c r="S102" s="4">
        <v>26.834088037826373</v>
      </c>
      <c r="T102" s="4">
        <v>29.134087465545804</v>
      </c>
    </row>
    <row r="103" spans="1:20" x14ac:dyDescent="0.25">
      <c r="A103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D16" sqref="D16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14.406450363272223</v>
      </c>
      <c r="I3" s="18">
        <v>15.785366578310441</v>
      </c>
      <c r="J3" s="18">
        <v>14.975312623724408</v>
      </c>
      <c r="K3" s="18">
        <v>13.754298878477023</v>
      </c>
      <c r="L3" s="18">
        <v>15.2367593954007</v>
      </c>
      <c r="M3" s="18">
        <v>14.138876947635985</v>
      </c>
      <c r="N3" s="18">
        <v>13.223579621823246</v>
      </c>
      <c r="O3" s="18">
        <v>13.484787086645849</v>
      </c>
      <c r="P3" s="18">
        <v>13.133847444691092</v>
      </c>
      <c r="Q3" s="18">
        <v>14.242833523652964</v>
      </c>
      <c r="R3" s="4">
        <v>15.631926129353158</v>
      </c>
      <c r="S3" s="4">
        <v>18.12552675888066</v>
      </c>
      <c r="T3" s="4">
        <v>18.246300151564316</v>
      </c>
    </row>
    <row r="4" spans="1:21" x14ac:dyDescent="0.25">
      <c r="A4" t="s">
        <v>1</v>
      </c>
      <c r="L4" s="4">
        <v>7.2102399079449322</v>
      </c>
      <c r="M4" s="4">
        <v>8.8818175716388748</v>
      </c>
      <c r="N4" s="4">
        <v>12.086851057495506</v>
      </c>
      <c r="O4" s="4">
        <v>5.8587765108030414</v>
      </c>
      <c r="P4" s="4">
        <v>6.2414340106107735</v>
      </c>
      <c r="Q4" s="4">
        <v>11.798366840611285</v>
      </c>
      <c r="R4" s="4">
        <v>10.020359732745645</v>
      </c>
      <c r="S4" s="4">
        <v>10.152642608434389</v>
      </c>
      <c r="T4" s="4">
        <v>12.431939723388117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12.769865736321918</v>
      </c>
      <c r="I5" s="18">
        <v>42982169905.957062</v>
      </c>
      <c r="J5" s="18">
        <v>4.7929111757956777</v>
      </c>
      <c r="K5" s="18">
        <v>6.7499122697222909</v>
      </c>
      <c r="L5" s="18">
        <v>8.0315635219186934</v>
      </c>
      <c r="M5" s="18">
        <v>11.868595862524353</v>
      </c>
      <c r="N5" s="18">
        <v>13.14637643486707</v>
      </c>
      <c r="O5" s="18">
        <v>8.2619263492819908</v>
      </c>
      <c r="P5" s="18">
        <v>8.6141038940014329</v>
      </c>
      <c r="Q5" s="18">
        <v>12.841002362808446</v>
      </c>
      <c r="R5" s="4">
        <v>14.425133257688902</v>
      </c>
      <c r="S5" s="4">
        <v>16.812763589301866</v>
      </c>
      <c r="T5" s="4">
        <v>15.502057215862017</v>
      </c>
    </row>
    <row r="6" spans="1:21" x14ac:dyDescent="0.25">
      <c r="A6" s="21" t="s">
        <v>3</v>
      </c>
      <c r="H6" s="18">
        <v>23.524543467971192</v>
      </c>
      <c r="I6" s="18">
        <v>29.278477951691585</v>
      </c>
      <c r="J6" s="18">
        <v>24.177276488406214</v>
      </c>
      <c r="K6" s="18">
        <v>19.465442908588408</v>
      </c>
      <c r="L6" s="18">
        <v>22.674267818524104</v>
      </c>
      <c r="M6" s="18">
        <v>36.197900222556925</v>
      </c>
      <c r="N6" s="18">
        <v>32.291431154234253</v>
      </c>
      <c r="O6" s="18">
        <v>23.555298077548795</v>
      </c>
      <c r="P6" s="18">
        <v>21.56429486007627</v>
      </c>
      <c r="Q6" s="18">
        <v>19.458400710874962</v>
      </c>
      <c r="R6" s="4">
        <v>23.259317130218587</v>
      </c>
      <c r="S6" s="4">
        <v>29.1072525219308</v>
      </c>
      <c r="T6" s="4">
        <v>29.014405809006362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16.18742922417681</v>
      </c>
      <c r="I7" s="18">
        <v>16.650729327751712</v>
      </c>
      <c r="J7" s="18">
        <v>17.147960502098627</v>
      </c>
      <c r="K7" s="18">
        <v>14.343576437222605</v>
      </c>
      <c r="L7" s="18">
        <v>20.448942234224404</v>
      </c>
      <c r="M7" s="18">
        <v>20.846643130710834</v>
      </c>
      <c r="N7" s="18">
        <v>13.711382451411037</v>
      </c>
      <c r="O7" s="18">
        <v>15.90907584347554</v>
      </c>
      <c r="P7" s="18">
        <v>12.604161317622731</v>
      </c>
      <c r="Q7" s="18">
        <v>13.466858728578496</v>
      </c>
      <c r="R7" s="4">
        <v>14.119064806338688</v>
      </c>
      <c r="S7" s="4">
        <v>17.266855768331475</v>
      </c>
      <c r="T7" s="4">
        <v>15.961290439561092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9.5646871749500839</v>
      </c>
      <c r="I8" s="18">
        <v>5.4796284859164484</v>
      </c>
      <c r="J8" s="18">
        <v>11.138305774466371</v>
      </c>
      <c r="K8" s="18">
        <v>8.4211059070340522</v>
      </c>
      <c r="L8" s="18">
        <v>10.548451487275345</v>
      </c>
      <c r="M8" s="18">
        <v>8.9258598061032259</v>
      </c>
      <c r="N8" s="18">
        <v>7.8607328168591222</v>
      </c>
      <c r="O8" s="18">
        <v>7.4408163911025262</v>
      </c>
      <c r="P8" s="18">
        <v>5.4837016850542977</v>
      </c>
      <c r="Q8" s="18">
        <v>8.0509858808344514</v>
      </c>
      <c r="R8" s="4">
        <v>7.239660579995725</v>
      </c>
      <c r="S8" s="4">
        <v>10.975339704914624</v>
      </c>
      <c r="T8" s="4">
        <v>6.6138139332249226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3.5189294947286434</v>
      </c>
      <c r="I9" s="18">
        <v>5.7017376144909493</v>
      </c>
      <c r="J9" s="18">
        <v>2.8193982572063505</v>
      </c>
      <c r="K9" s="18">
        <v>5.9430747467963529</v>
      </c>
      <c r="L9" s="18">
        <v>7.5746350328720053</v>
      </c>
      <c r="M9" s="18">
        <v>5.4185669036298822</v>
      </c>
      <c r="N9" s="18">
        <v>6.9448940988637622</v>
      </c>
      <c r="O9" s="18">
        <v>5.5911713960856453</v>
      </c>
      <c r="P9" s="18">
        <v>5.0923424266161588</v>
      </c>
      <c r="Q9" s="18">
        <v>5.0304540385549101</v>
      </c>
      <c r="R9" s="4">
        <v>6.0592648977159387</v>
      </c>
      <c r="S9" s="4">
        <v>15.13980916691893</v>
      </c>
      <c r="T9" s="4">
        <v>13.097005003097625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11.725935800032458</v>
      </c>
      <c r="I10" s="18">
        <v>9.5700809559918127</v>
      </c>
      <c r="J10" s="18">
        <v>8.237922229088916</v>
      </c>
      <c r="K10" s="18">
        <v>9.624958140409186</v>
      </c>
      <c r="L10" s="18">
        <v>11.228050912601852</v>
      </c>
      <c r="M10" s="18">
        <v>13.639838286765201</v>
      </c>
      <c r="N10" s="18">
        <v>14.473759431634534</v>
      </c>
      <c r="O10" s="18">
        <v>11.693040309586427</v>
      </c>
      <c r="P10" s="18">
        <v>11.583387029025772</v>
      </c>
      <c r="Q10" s="18">
        <v>10.871559064233846</v>
      </c>
      <c r="R10" s="4">
        <v>10.93939503852304</v>
      </c>
      <c r="S10" s="4">
        <v>16.503535364141666</v>
      </c>
      <c r="T10" s="4">
        <v>19.122720640733775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12.136202634828358</v>
      </c>
      <c r="I11" s="18">
        <v>13.821243779269004</v>
      </c>
      <c r="J11" s="18">
        <v>13.731029771818495</v>
      </c>
      <c r="K11" s="18">
        <v>13.014902730436166</v>
      </c>
      <c r="L11" s="18">
        <v>15.103867678844423</v>
      </c>
      <c r="M11" s="18">
        <v>11.23737401685335</v>
      </c>
      <c r="N11" s="18">
        <v>13.669380960613877</v>
      </c>
      <c r="O11" s="18">
        <v>10.214611942869967</v>
      </c>
      <c r="P11" s="18">
        <v>8.9351703973186645</v>
      </c>
      <c r="Q11" s="18">
        <v>10.257263763637765</v>
      </c>
      <c r="R11" s="4">
        <v>8.9932173030451441</v>
      </c>
      <c r="S11" s="4">
        <v>17.064921394996603</v>
      </c>
      <c r="T11" s="4">
        <v>18.821631744196772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13.77740874004367</v>
      </c>
      <c r="I12" s="18">
        <v>10.763080524960991</v>
      </c>
      <c r="J12" s="18">
        <v>12.222469001492664</v>
      </c>
      <c r="K12" s="18">
        <v>10.097403333990311</v>
      </c>
      <c r="L12" s="18">
        <v>13.002322288295666</v>
      </c>
      <c r="M12" s="18">
        <v>12.515263979399231</v>
      </c>
      <c r="N12" s="18">
        <v>10.920527244706616</v>
      </c>
      <c r="O12" s="18">
        <v>10.444805234598848</v>
      </c>
      <c r="P12" s="18">
        <v>12.031585670411818</v>
      </c>
      <c r="Q12" s="18">
        <v>12.505023233756321</v>
      </c>
      <c r="R12" s="4">
        <v>16.127513398226423</v>
      </c>
      <c r="S12" s="4">
        <v>14.608882546472943</v>
      </c>
      <c r="T12" s="4">
        <v>17.443863986392262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13.586474959535934</v>
      </c>
      <c r="I13" s="18">
        <v>11.430566290508162</v>
      </c>
      <c r="J13" s="18">
        <v>14.450400105148836</v>
      </c>
      <c r="K13" s="18">
        <v>10.785499849739113</v>
      </c>
      <c r="L13" s="18">
        <v>9.9408668146758785</v>
      </c>
      <c r="M13" s="18">
        <v>16.504443845053391</v>
      </c>
      <c r="N13" s="18">
        <v>17.425872777000613</v>
      </c>
      <c r="O13" s="18">
        <v>14.901248832377629</v>
      </c>
      <c r="P13" s="18">
        <v>11.86836633495655</v>
      </c>
      <c r="Q13" s="18">
        <v>14.014826801941142</v>
      </c>
      <c r="R13" s="4">
        <v>16.087713153594564</v>
      </c>
      <c r="S13" s="4">
        <v>17.134129866005892</v>
      </c>
      <c r="T13" s="4">
        <v>16.127443788605031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4.1268839962386403</v>
      </c>
      <c r="I14" s="18">
        <v>6.2794199766402796</v>
      </c>
      <c r="J14" s="18">
        <v>6.6664259346225716</v>
      </c>
      <c r="K14" s="18">
        <v>6.0376822308847711</v>
      </c>
      <c r="L14" s="18">
        <v>6.2972348670898288</v>
      </c>
      <c r="M14" s="18">
        <v>9.8433708039356151</v>
      </c>
      <c r="N14" s="18">
        <v>11.242156995002009</v>
      </c>
      <c r="O14" s="18">
        <v>5.9100541102095701</v>
      </c>
      <c r="P14" s="18">
        <v>6.8924482894671613</v>
      </c>
      <c r="Q14" s="18">
        <v>6.6320080629524663</v>
      </c>
      <c r="R14" s="4">
        <v>7.0496351826040184</v>
      </c>
      <c r="S14" s="4">
        <v>6.8892063966118622</v>
      </c>
      <c r="T14" s="4">
        <v>6.0830191984651192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5.9875533734249933</v>
      </c>
      <c r="I15" s="18">
        <v>5.6884580337246611</v>
      </c>
      <c r="J15" s="18">
        <v>9.7704601819062855</v>
      </c>
      <c r="K15" s="18">
        <v>6.1183361290815839</v>
      </c>
      <c r="L15" s="18">
        <v>10.347712953331285</v>
      </c>
      <c r="M15" s="18">
        <v>9.8444679053372521</v>
      </c>
      <c r="N15" s="18">
        <v>5.4421970145537637</v>
      </c>
      <c r="O15" s="18">
        <v>7.5593001277149412</v>
      </c>
      <c r="P15" s="18">
        <v>10.348718393886447</v>
      </c>
      <c r="Q15" s="18">
        <v>4.2588825645986166</v>
      </c>
      <c r="R15" s="4">
        <v>9.5436303041843153</v>
      </c>
      <c r="S15" s="4">
        <v>2.0933648751567531</v>
      </c>
      <c r="T15" s="4">
        <v>17.317113260085918</v>
      </c>
    </row>
    <row r="16" spans="1:21" x14ac:dyDescent="0.25">
      <c r="A16" s="21" t="s">
        <v>13</v>
      </c>
      <c r="H16" s="4">
        <v>12.77060530420796</v>
      </c>
      <c r="I16" s="4">
        <v>13.268071440886224</v>
      </c>
      <c r="J16" s="4">
        <v>16.088799101062822</v>
      </c>
      <c r="K16" s="4">
        <v>17.159358253528559</v>
      </c>
      <c r="L16" s="4">
        <v>15.979775031332478</v>
      </c>
      <c r="M16" s="4">
        <v>13.438493533340001</v>
      </c>
      <c r="N16" s="4">
        <v>10.473248072443797</v>
      </c>
      <c r="O16" s="4">
        <v>12.430204249205969</v>
      </c>
      <c r="P16" s="4">
        <v>13.090441066886896</v>
      </c>
      <c r="Q16" s="4">
        <v>15.959925905319079</v>
      </c>
      <c r="R16" s="4">
        <v>14.780386385062654</v>
      </c>
      <c r="S16" s="4">
        <v>15.789127718410578</v>
      </c>
      <c r="T16" s="4">
        <v>17.586019951137988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24.873974429862322</v>
      </c>
      <c r="I17" s="18">
        <v>26.536018294656682</v>
      </c>
      <c r="J17" s="18">
        <v>18.457309388209609</v>
      </c>
      <c r="K17" s="18">
        <v>18.082972795736101</v>
      </c>
      <c r="L17" s="18">
        <v>26.195734796623608</v>
      </c>
      <c r="M17" s="18">
        <v>29.317455240981563</v>
      </c>
      <c r="N17" s="18">
        <v>23.874942567259787</v>
      </c>
      <c r="O17" s="18">
        <v>17.788235874479643</v>
      </c>
      <c r="P17" s="18">
        <v>20.656302401499754</v>
      </c>
      <c r="Q17" s="18">
        <v>34.579491456943771</v>
      </c>
      <c r="R17" s="4">
        <v>42.952271525352309</v>
      </c>
      <c r="S17" s="4">
        <v>41.830800941375088</v>
      </c>
      <c r="T17" s="4">
        <v>42.264483430800603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13.122790273951805</v>
      </c>
      <c r="I18" s="18">
        <v>23.071581754559226</v>
      </c>
      <c r="J18" s="18">
        <v>15.262540684943653</v>
      </c>
      <c r="K18" s="18">
        <v>15.335582566592713</v>
      </c>
      <c r="L18" s="18">
        <v>14.518686569851791</v>
      </c>
      <c r="M18" s="18">
        <v>17.282425169954674</v>
      </c>
      <c r="N18" s="18">
        <v>15.242520956252212</v>
      </c>
      <c r="O18" s="18">
        <v>15.636106839874611</v>
      </c>
      <c r="P18" s="18">
        <v>14.416022284729772</v>
      </c>
      <c r="Q18" s="18">
        <v>13.793646309632793</v>
      </c>
      <c r="R18" s="4">
        <v>14.449601730002037</v>
      </c>
      <c r="S18" s="4">
        <v>13.153403611297787</v>
      </c>
      <c r="T18" s="4">
        <v>16.614807938144224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6.1019216171556749</v>
      </c>
      <c r="I19" s="18">
        <v>14.158589220005638</v>
      </c>
      <c r="J19" s="18">
        <v>16.473999809491289</v>
      </c>
      <c r="K19" s="18">
        <v>12.676316688952493</v>
      </c>
      <c r="L19" s="18">
        <v>11.637814491589742</v>
      </c>
      <c r="M19" s="18">
        <v>13.803545593772647</v>
      </c>
      <c r="N19" s="18">
        <v>18.109293984331533</v>
      </c>
      <c r="O19" s="18">
        <v>17.207017190973868</v>
      </c>
      <c r="P19" s="18">
        <v>21.166619302260841</v>
      </c>
      <c r="Q19" s="18">
        <v>14.140649525236404</v>
      </c>
      <c r="R19" s="4">
        <v>21.065400045871769</v>
      </c>
      <c r="S19" s="4">
        <v>39.415135715693076</v>
      </c>
      <c r="T19" s="4">
        <v>30.959834924458271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17.171538641709738</v>
      </c>
      <c r="I20" s="18">
        <v>18.92557323127722</v>
      </c>
      <c r="J20" s="18">
        <v>23.236297850551573</v>
      </c>
      <c r="K20" s="18">
        <v>19.290429104908373</v>
      </c>
      <c r="L20" s="18">
        <v>20.098845639009422</v>
      </c>
      <c r="M20" s="18">
        <v>29.21655726597692</v>
      </c>
      <c r="N20" s="18">
        <v>26.753884567675367</v>
      </c>
      <c r="O20" s="18">
        <v>19.775780726089963</v>
      </c>
      <c r="P20" s="18">
        <v>23.968358040977122</v>
      </c>
      <c r="Q20" s="18">
        <v>22.820032225819851</v>
      </c>
      <c r="R20" s="4">
        <v>22.35143360442218</v>
      </c>
      <c r="S20" s="4">
        <v>30.335278331493289</v>
      </c>
      <c r="T20" s="4">
        <v>27.83237667655975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30.546204315924122</v>
      </c>
      <c r="I21" s="18">
        <v>27.215840054086375</v>
      </c>
      <c r="J21" s="18">
        <v>27.33756964437389</v>
      </c>
      <c r="K21" s="18">
        <v>28.020219404732739</v>
      </c>
      <c r="L21" s="18">
        <v>27.121332443242768</v>
      </c>
      <c r="M21" s="18">
        <v>26.477262294217411</v>
      </c>
      <c r="N21" s="18">
        <v>30.084119544014154</v>
      </c>
      <c r="O21" s="18">
        <v>31.900217199320252</v>
      </c>
      <c r="P21" s="18">
        <v>25.414402531304201</v>
      </c>
      <c r="Q21" s="18">
        <v>26.666210694136335</v>
      </c>
      <c r="R21" s="4">
        <v>32.708767844819683</v>
      </c>
      <c r="S21" s="4">
        <v>36.767231759694631</v>
      </c>
      <c r="T21" s="4">
        <v>32.179234924083772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9.7126955935940238</v>
      </c>
      <c r="I22" s="18">
        <v>9.9788827719564388</v>
      </c>
      <c r="J22" s="18">
        <v>12.349314407326048</v>
      </c>
      <c r="K22" s="18">
        <v>11.648967625995439</v>
      </c>
      <c r="L22" s="18">
        <v>9.9974269611452815</v>
      </c>
      <c r="M22" s="18">
        <v>9.2383517911194648</v>
      </c>
      <c r="N22" s="18">
        <v>7.4303191949764811</v>
      </c>
      <c r="O22" s="18">
        <v>8.2030739948376503</v>
      </c>
      <c r="P22" s="18">
        <v>6.1155009229113562</v>
      </c>
      <c r="Q22" s="18">
        <v>7.4225953190292024</v>
      </c>
      <c r="R22" s="4">
        <v>5.7599622843125111</v>
      </c>
      <c r="S22" s="4">
        <v>9.0613170849727815</v>
      </c>
      <c r="T22" s="4">
        <v>10.793503686957312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5.4258320673058513</v>
      </c>
      <c r="I23" s="18">
        <v>10.286846895810939</v>
      </c>
      <c r="J23" s="18">
        <v>4.1280225549223726</v>
      </c>
      <c r="K23" s="18">
        <v>4.8621635530247458</v>
      </c>
      <c r="L23" s="18">
        <v>9.2806395822142687</v>
      </c>
      <c r="M23" s="18">
        <v>4.8677705606984727</v>
      </c>
      <c r="N23" s="18">
        <v>4.5134879549948828</v>
      </c>
      <c r="O23" s="18">
        <v>2.6691973516826279</v>
      </c>
      <c r="P23" s="18">
        <v>3.5287435772995361</v>
      </c>
      <c r="Q23" s="18">
        <v>2.8991890554674233</v>
      </c>
      <c r="R23" s="4">
        <v>4.6036881752090197</v>
      </c>
      <c r="S23" s="4">
        <v>8.7371139474843602</v>
      </c>
      <c r="T23" s="4">
        <v>8.022519079808621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11.682933626861175</v>
      </c>
      <c r="I24" s="18">
        <v>11.815870319956792</v>
      </c>
      <c r="J24" s="18">
        <v>9.0052949138100438</v>
      </c>
      <c r="K24" s="18">
        <v>17.779047331945723</v>
      </c>
      <c r="L24" s="18">
        <v>17.44958256311909</v>
      </c>
      <c r="M24" s="18">
        <v>13.771741461950123</v>
      </c>
      <c r="N24" s="18">
        <v>13.614439802719946</v>
      </c>
      <c r="O24" s="18">
        <v>10.300235115639236</v>
      </c>
      <c r="P24" s="18">
        <v>11.652707447460271</v>
      </c>
      <c r="Q24" s="18">
        <v>12.4578787634465</v>
      </c>
      <c r="R24" s="4">
        <v>13.965075446777531</v>
      </c>
      <c r="S24" s="4">
        <v>11.269772970404242</v>
      </c>
      <c r="T24" s="4">
        <v>14.284825427370645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8.7798916751202789</v>
      </c>
      <c r="I25" s="18">
        <v>8.9794082708021534</v>
      </c>
      <c r="J25" s="18">
        <v>4.6111182840934486</v>
      </c>
      <c r="K25" s="18">
        <v>5.448095993928816</v>
      </c>
      <c r="L25" s="18">
        <v>9.0707945457826611</v>
      </c>
      <c r="M25" s="18">
        <v>5.415445666117443</v>
      </c>
      <c r="N25" s="18">
        <v>10.109332443273253</v>
      </c>
      <c r="O25" s="18">
        <v>8.4925873150409732</v>
      </c>
      <c r="P25" s="18">
        <v>7.8715799484671294</v>
      </c>
      <c r="Q25" s="18">
        <v>16.602861887853209</v>
      </c>
      <c r="R25" s="4">
        <v>17.313682382144332</v>
      </c>
      <c r="S25" s="4">
        <v>12.800325273994613</v>
      </c>
      <c r="T25" s="4">
        <v>25.094340246774404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14.950141278835085</v>
      </c>
      <c r="I26" s="18">
        <v>21.465963555893673</v>
      </c>
      <c r="J26" s="18">
        <v>21.674563870610442</v>
      </c>
      <c r="K26" s="18">
        <v>19.768241205247101</v>
      </c>
      <c r="L26" s="18">
        <v>19.170938961618262</v>
      </c>
      <c r="M26" s="18">
        <v>16.502644698779594</v>
      </c>
      <c r="N26" s="18">
        <v>16.85049026605337</v>
      </c>
      <c r="O26" s="18">
        <v>14.955929989693075</v>
      </c>
      <c r="P26" s="18">
        <v>13.518250163317241</v>
      </c>
      <c r="Q26" s="18">
        <v>15.282271851331998</v>
      </c>
      <c r="R26" s="4">
        <v>21.246943121486069</v>
      </c>
      <c r="S26" s="4">
        <v>16.690144070222079</v>
      </c>
      <c r="T26" s="4">
        <v>19.626958314224591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7.6946224207556941</v>
      </c>
      <c r="I27" s="18">
        <v>9.7707815469587036</v>
      </c>
      <c r="J27" s="18">
        <v>12.500180208823854</v>
      </c>
      <c r="K27" s="18">
        <v>12.673569689988415</v>
      </c>
      <c r="L27" s="18">
        <v>14.310394758084414</v>
      </c>
      <c r="M27" s="18">
        <v>11.71375076724116</v>
      </c>
      <c r="N27" s="18">
        <v>13.329989774533393</v>
      </c>
      <c r="O27" s="18">
        <v>10.110292846416481</v>
      </c>
      <c r="P27" s="18">
        <v>8.4957384899647703</v>
      </c>
      <c r="Q27" s="18">
        <v>10.075252999827978</v>
      </c>
      <c r="R27" s="4">
        <v>14.726530300766777</v>
      </c>
      <c r="S27" s="4">
        <v>15.606713245733513</v>
      </c>
      <c r="T27" s="4">
        <v>14.829590930506098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11.084670794216663</v>
      </c>
      <c r="I28" s="18">
        <v>13.165299564196648</v>
      </c>
      <c r="J28" s="18">
        <v>14.209151838291351</v>
      </c>
      <c r="K28" s="18">
        <v>14.721349156051222</v>
      </c>
      <c r="L28" s="18">
        <v>12.595054023920634</v>
      </c>
      <c r="M28" s="18">
        <v>13.218927815365721</v>
      </c>
      <c r="N28" s="18">
        <v>13.078143705139567</v>
      </c>
      <c r="O28" s="18">
        <v>11.597986121053053</v>
      </c>
      <c r="P28" s="18">
        <v>12.011981935992722</v>
      </c>
      <c r="Q28" s="18">
        <v>14.081053009931107</v>
      </c>
      <c r="R28" s="4">
        <v>18.372247004002752</v>
      </c>
      <c r="S28" s="4">
        <v>16.941788321404797</v>
      </c>
      <c r="T28" s="4">
        <v>18.115841270447227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16.868268629139344</v>
      </c>
      <c r="I29" s="18">
        <v>13.339216827724348</v>
      </c>
      <c r="J29" s="18">
        <v>12.451079806145479</v>
      </c>
      <c r="K29" s="18">
        <v>13.791627123809869</v>
      </c>
      <c r="L29" s="18">
        <v>14.813926980222949</v>
      </c>
      <c r="M29" s="18">
        <v>11.918694140509096</v>
      </c>
      <c r="N29" s="18">
        <v>10.247977854216639</v>
      </c>
      <c r="O29" s="18">
        <v>13.417327833606935</v>
      </c>
      <c r="P29" s="18">
        <v>15.102891319060063</v>
      </c>
      <c r="Q29" s="18">
        <v>20.424336661074776</v>
      </c>
      <c r="R29" s="4">
        <v>23.295289565222923</v>
      </c>
      <c r="S29" s="4">
        <v>22.719587707147486</v>
      </c>
      <c r="T29" s="4">
        <v>15.484193596121187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26.104298855935596</v>
      </c>
      <c r="I30" s="18">
        <v>19.913921551103794</v>
      </c>
      <c r="J30" s="18">
        <v>19.485956488807844</v>
      </c>
      <c r="K30" s="18">
        <v>16.034271210023551</v>
      </c>
      <c r="L30" s="18">
        <v>16.480480798404436</v>
      </c>
      <c r="M30" s="18">
        <v>22.193317994784756</v>
      </c>
      <c r="N30" s="18">
        <v>18.290236595588855</v>
      </c>
      <c r="O30" s="18">
        <v>18.236566937764771</v>
      </c>
      <c r="P30" s="18">
        <v>19.994074022954322</v>
      </c>
      <c r="Q30" s="18">
        <v>21.458571817788489</v>
      </c>
      <c r="R30" s="4">
        <v>22.351166720422924</v>
      </c>
      <c r="S30" s="4">
        <v>20.721810161825818</v>
      </c>
      <c r="T30" s="4">
        <v>21.046067624351185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21.44361090145901</v>
      </c>
      <c r="I31" s="18">
        <v>27.788636554530765</v>
      </c>
      <c r="J31" s="18">
        <v>19.113592558426344</v>
      </c>
      <c r="K31" s="18">
        <v>7.5369886896171154</v>
      </c>
      <c r="L31" s="18">
        <v>14.32354448166712</v>
      </c>
      <c r="M31" s="18">
        <v>13.626779832470072</v>
      </c>
      <c r="N31" s="18">
        <v>13.585679383878242</v>
      </c>
      <c r="O31" s="18">
        <v>14.505820557052742</v>
      </c>
      <c r="P31" s="18">
        <v>9.9779294259709559</v>
      </c>
      <c r="Q31" s="18">
        <v>11.310810514920327</v>
      </c>
      <c r="R31" s="4">
        <v>13.208634127486498</v>
      </c>
      <c r="S31" s="4">
        <v>16.243901341927195</v>
      </c>
      <c r="T31" s="4">
        <v>13.408012881727975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10.93689118358159</v>
      </c>
      <c r="R32" s="4">
        <v>12.006373813841044</v>
      </c>
      <c r="S32" s="4">
        <v>14.137534691107737</v>
      </c>
      <c r="T32" s="4">
        <v>12.600198533280894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24.911279954230803</v>
      </c>
      <c r="I33" s="18">
        <v>18.318101342425077</v>
      </c>
      <c r="J33" s="18">
        <v>20.073846176939078</v>
      </c>
      <c r="K33" s="18">
        <v>17.905131104255844</v>
      </c>
      <c r="L33" s="18">
        <v>24.791842290439128</v>
      </c>
      <c r="M33" s="18">
        <v>26.161691012627134</v>
      </c>
      <c r="N33" s="18">
        <v>18.396684645159539</v>
      </c>
      <c r="O33" s="18">
        <v>23.39488188314624</v>
      </c>
      <c r="P33" s="18">
        <v>13.131979824980693</v>
      </c>
      <c r="Q33" s="18">
        <v>15.200983701862443</v>
      </c>
      <c r="R33" s="4">
        <v>21.414268382489759</v>
      </c>
      <c r="S33" s="4">
        <v>26.058124596688664</v>
      </c>
      <c r="T33" s="4">
        <v>21.056002046284508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19.465606964545675</v>
      </c>
      <c r="I34" s="18">
        <v>12.722375832581134</v>
      </c>
      <c r="J34" s="18">
        <v>11.784354033870375</v>
      </c>
      <c r="K34" s="18">
        <v>14.202337733800483</v>
      </c>
      <c r="L34" s="18">
        <v>19.083953123645497</v>
      </c>
      <c r="M34" s="18">
        <v>18.802020036467177</v>
      </c>
      <c r="N34" s="18">
        <v>20.267834713454864</v>
      </c>
      <c r="O34" s="18">
        <v>15.008582193479924</v>
      </c>
      <c r="P34" s="18">
        <v>14.374723292490279</v>
      </c>
      <c r="Q34" s="18">
        <v>21.640224811409304</v>
      </c>
      <c r="R34" s="4">
        <v>21.574009041144599</v>
      </c>
      <c r="S34" s="4">
        <v>20.456111550000756</v>
      </c>
      <c r="T34" s="4">
        <v>18.628038684210047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19.518617601986662</v>
      </c>
      <c r="I37" s="4">
        <v>20.560245706744876</v>
      </c>
      <c r="J37" s="4">
        <v>20.510113398605224</v>
      </c>
      <c r="K37" s="4">
        <v>19.350156347222146</v>
      </c>
      <c r="L37" s="4">
        <v>20.657757937328945</v>
      </c>
      <c r="M37" s="4">
        <v>18.363478555154135</v>
      </c>
      <c r="N37" s="4">
        <v>18.076213483172541</v>
      </c>
      <c r="O37" s="4">
        <v>18.673568051773373</v>
      </c>
      <c r="P37" s="4">
        <v>18.492389310183068</v>
      </c>
      <c r="Q37" s="4">
        <v>19.910998187311709</v>
      </c>
      <c r="R37" s="4">
        <v>21.303711023331658</v>
      </c>
      <c r="S37" s="4">
        <v>23.59039883637498</v>
      </c>
      <c r="T37" s="4">
        <v>23.666050705077197</v>
      </c>
    </row>
    <row r="38" spans="1:20" x14ac:dyDescent="0.25">
      <c r="A38" s="8" t="s">
        <v>1</v>
      </c>
      <c r="L38" s="4">
        <v>10.18867643516416</v>
      </c>
      <c r="M38" s="4">
        <v>10.803364709504841</v>
      </c>
      <c r="N38" s="4">
        <v>16.516395933746871</v>
      </c>
      <c r="O38" s="4">
        <v>12.342634955142241</v>
      </c>
      <c r="P38" s="4">
        <v>11.930182327945307</v>
      </c>
      <c r="Q38" s="4">
        <v>17.141911490526589</v>
      </c>
      <c r="R38" s="4">
        <v>17.858584418829842</v>
      </c>
      <c r="S38" s="4">
        <v>13.983004695545658</v>
      </c>
      <c r="T38" s="4">
        <v>16.607279400246753</v>
      </c>
    </row>
    <row r="39" spans="1:20" x14ac:dyDescent="0.25">
      <c r="A39" s="8" t="s">
        <v>2</v>
      </c>
      <c r="H39" s="4">
        <v>15.388552860488998</v>
      </c>
      <c r="I39" s="4">
        <v>10.762658211840968</v>
      </c>
      <c r="J39" s="4">
        <v>6.0266901545713631</v>
      </c>
      <c r="K39" s="4">
        <v>10.932087557081806</v>
      </c>
      <c r="L39" s="4">
        <v>13.851712004329515</v>
      </c>
      <c r="M39" s="4">
        <v>21.593690435975041</v>
      </c>
      <c r="N39" s="4">
        <v>17.521977609423075</v>
      </c>
      <c r="O39" s="4">
        <v>13.496637434531829</v>
      </c>
      <c r="P39" s="4">
        <v>11.856799673748418</v>
      </c>
      <c r="Q39" s="4">
        <v>18.089182397840027</v>
      </c>
      <c r="R39" s="4">
        <v>19.295432668246395</v>
      </c>
      <c r="S39" s="4">
        <v>21.365596302824308</v>
      </c>
      <c r="T39" s="4">
        <v>21.320270026642728</v>
      </c>
    </row>
    <row r="40" spans="1:20" x14ac:dyDescent="0.25">
      <c r="A40" s="8" t="s">
        <v>3</v>
      </c>
      <c r="H40" s="4">
        <v>28.325362181346474</v>
      </c>
      <c r="I40" s="4">
        <v>31.352769319663977</v>
      </c>
      <c r="J40" s="4">
        <v>27.8598921079641</v>
      </c>
      <c r="K40" s="4">
        <v>24.916616302594328</v>
      </c>
      <c r="L40" s="4">
        <v>27.450029905729227</v>
      </c>
      <c r="M40" s="4">
        <v>37.991999171955605</v>
      </c>
      <c r="N40" s="4">
        <v>36.347100006264931</v>
      </c>
      <c r="O40" s="4">
        <v>28.375502257598953</v>
      </c>
      <c r="P40" s="4">
        <v>27.222228061558024</v>
      </c>
      <c r="Q40" s="4">
        <v>22.691683566074335</v>
      </c>
      <c r="R40" s="4">
        <v>28.003043767995763</v>
      </c>
      <c r="S40" s="4">
        <v>32.996842269773587</v>
      </c>
      <c r="T40" s="4">
        <v>33.62310710329411</v>
      </c>
    </row>
    <row r="41" spans="1:20" x14ac:dyDescent="0.25">
      <c r="A41" s="8" t="s">
        <v>4</v>
      </c>
      <c r="H41" s="4">
        <v>23.512782247643752</v>
      </c>
      <c r="I41" s="4">
        <v>22.744127376856923</v>
      </c>
      <c r="J41" s="4">
        <v>23.892564205882511</v>
      </c>
      <c r="K41" s="4">
        <v>17.904972133428423</v>
      </c>
      <c r="L41" s="4">
        <v>26.668074242682849</v>
      </c>
      <c r="M41" s="4">
        <v>22.147346916854129</v>
      </c>
      <c r="N41" s="4">
        <v>20.21030043136199</v>
      </c>
      <c r="O41" s="4">
        <v>19.657448885377605</v>
      </c>
      <c r="P41" s="4">
        <v>18.261102700381993</v>
      </c>
      <c r="Q41" s="4">
        <v>20.137862394443289</v>
      </c>
      <c r="R41" s="4">
        <v>22.344817467039764</v>
      </c>
      <c r="S41" s="4">
        <v>22.466376586310421</v>
      </c>
      <c r="T41" s="4">
        <v>21.901266287049765</v>
      </c>
    </row>
    <row r="42" spans="1:20" x14ac:dyDescent="0.25">
      <c r="A42" s="8" t="s">
        <v>5</v>
      </c>
      <c r="H42" s="4">
        <v>9.6141109511133145</v>
      </c>
      <c r="I42" s="4">
        <v>11.242038943089399</v>
      </c>
      <c r="J42" s="4">
        <v>7.6136522562218696</v>
      </c>
      <c r="K42" s="4">
        <v>8.5319691244702387</v>
      </c>
      <c r="L42" s="4">
        <v>10.600916341726887</v>
      </c>
      <c r="M42" s="4">
        <v>9.841784146554442</v>
      </c>
      <c r="N42" s="4">
        <v>8.194912752712348</v>
      </c>
      <c r="O42" s="4">
        <v>6.466593340538374</v>
      </c>
      <c r="P42" s="4">
        <v>5.6828496492738081</v>
      </c>
      <c r="Q42" s="4">
        <v>10.010114714323617</v>
      </c>
      <c r="R42" s="4">
        <v>7.122650277136831</v>
      </c>
      <c r="S42" s="4">
        <v>10.549886317515355</v>
      </c>
      <c r="T42" s="4">
        <v>13.094020799391226</v>
      </c>
    </row>
    <row r="43" spans="1:20" x14ac:dyDescent="0.25">
      <c r="A43" s="8" t="s">
        <v>6</v>
      </c>
      <c r="H43" s="4">
        <v>7.6451890910101836</v>
      </c>
      <c r="I43" s="4">
        <v>7.5340829230644548</v>
      </c>
      <c r="J43" s="4">
        <v>5.8079266234223246</v>
      </c>
      <c r="K43" s="4">
        <v>7.9912661558602212</v>
      </c>
      <c r="L43" s="4">
        <v>7.0424953661518961</v>
      </c>
      <c r="M43" s="4">
        <v>14.028526219164085</v>
      </c>
      <c r="N43" s="4">
        <v>10.127481305346819</v>
      </c>
      <c r="O43" s="4">
        <v>9.7809244816284</v>
      </c>
      <c r="P43" s="4">
        <v>7.2901396751137453</v>
      </c>
      <c r="Q43" s="4">
        <v>8.7020995107994867</v>
      </c>
      <c r="R43" s="4">
        <v>10.449371659544694</v>
      </c>
      <c r="S43" s="4">
        <v>17.281966474372201</v>
      </c>
      <c r="T43" s="4">
        <v>15.505875650759332</v>
      </c>
    </row>
    <row r="44" spans="1:20" x14ac:dyDescent="0.25">
      <c r="A44" s="8" t="s">
        <v>7</v>
      </c>
      <c r="H44" s="4">
        <v>14.876281945454842</v>
      </c>
      <c r="I44" s="4">
        <v>13.811400725298258</v>
      </c>
      <c r="J44" s="4">
        <v>13.448204556336583</v>
      </c>
      <c r="K44" s="4">
        <v>15.236598491460446</v>
      </c>
      <c r="L44" s="4">
        <v>15.200200349490224</v>
      </c>
      <c r="M44" s="4">
        <v>16.437807809647584</v>
      </c>
      <c r="N44" s="4">
        <v>20.056982540305242</v>
      </c>
      <c r="O44" s="4">
        <v>14.68788167878883</v>
      </c>
      <c r="P44" s="4">
        <v>18.207118920524128</v>
      </c>
      <c r="Q44" s="4">
        <v>16.56727888201895</v>
      </c>
      <c r="R44" s="4">
        <v>14.24817832188462</v>
      </c>
      <c r="S44" s="4">
        <v>24.359329356756135</v>
      </c>
      <c r="T44" s="4">
        <v>26.476663520581486</v>
      </c>
    </row>
    <row r="45" spans="1:20" x14ac:dyDescent="0.25">
      <c r="A45" s="8" t="s">
        <v>8</v>
      </c>
      <c r="H45" s="4">
        <v>18.989760730614943</v>
      </c>
      <c r="I45" s="4">
        <v>27.923229592679643</v>
      </c>
      <c r="J45" s="4">
        <v>23.921751315012045</v>
      </c>
      <c r="K45" s="4">
        <v>23.120668986354133</v>
      </c>
      <c r="L45" s="4">
        <v>23.406800251930271</v>
      </c>
      <c r="M45" s="4">
        <v>17.678037853139902</v>
      </c>
      <c r="N45" s="4">
        <v>25.026294629773837</v>
      </c>
      <c r="O45" s="4">
        <v>20.607130582429839</v>
      </c>
      <c r="P45" s="4">
        <v>18.724982594203539</v>
      </c>
      <c r="Q45" s="4">
        <v>21.519966724132207</v>
      </c>
      <c r="R45" s="4">
        <v>17.768179714959583</v>
      </c>
      <c r="S45" s="4">
        <v>24.742983048645435</v>
      </c>
      <c r="T45" s="4">
        <v>30.885122652048647</v>
      </c>
    </row>
    <row r="46" spans="1:20" x14ac:dyDescent="0.25">
      <c r="A46" s="8" t="s">
        <v>9</v>
      </c>
      <c r="H46" s="4">
        <v>18.031192719874849</v>
      </c>
      <c r="I46" s="4">
        <v>14.402366369676379</v>
      </c>
      <c r="J46" s="4">
        <v>17.628927978382052</v>
      </c>
      <c r="K46" s="4">
        <v>13.565047055478569</v>
      </c>
      <c r="L46" s="4">
        <v>17.424586766127987</v>
      </c>
      <c r="M46" s="4">
        <v>15.842062373932027</v>
      </c>
      <c r="N46" s="4">
        <v>13.275114354941012</v>
      </c>
      <c r="O46" s="4">
        <v>15.40134432525249</v>
      </c>
      <c r="P46" s="4">
        <v>15.373861934715622</v>
      </c>
      <c r="Q46" s="4">
        <v>17.229439786434277</v>
      </c>
      <c r="R46" s="4">
        <v>22.688496637156398</v>
      </c>
      <c r="S46" s="4">
        <v>23.17375984836174</v>
      </c>
      <c r="T46" s="4">
        <v>23.95151564962875</v>
      </c>
    </row>
    <row r="47" spans="1:20" x14ac:dyDescent="0.25">
      <c r="A47" s="8" t="s">
        <v>10</v>
      </c>
      <c r="H47" s="4">
        <v>17.156121876156142</v>
      </c>
      <c r="I47" s="4">
        <v>17.216131314706246</v>
      </c>
      <c r="J47" s="4">
        <v>23.337917237819916</v>
      </c>
      <c r="K47" s="4">
        <v>22.674124981344363</v>
      </c>
      <c r="L47" s="4">
        <v>20.231703000034351</v>
      </c>
      <c r="M47" s="4">
        <v>28.50197821238665</v>
      </c>
      <c r="N47" s="4">
        <v>31.407499485668808</v>
      </c>
      <c r="O47" s="4">
        <v>26.007096597313645</v>
      </c>
      <c r="P47" s="4">
        <v>25.036166072312867</v>
      </c>
      <c r="Q47" s="4">
        <v>21.889770417521103</v>
      </c>
      <c r="R47" s="4">
        <v>23.333691870942907</v>
      </c>
      <c r="S47" s="4">
        <v>29.902913128771608</v>
      </c>
      <c r="T47" s="4">
        <v>31.299375734272392</v>
      </c>
    </row>
    <row r="48" spans="1:20" x14ac:dyDescent="0.25">
      <c r="A48" s="8" t="s">
        <v>11</v>
      </c>
      <c r="H48" s="4">
        <v>8.8252003596269155</v>
      </c>
      <c r="I48" s="4">
        <v>7.8549680102352184</v>
      </c>
      <c r="J48" s="4">
        <v>11.219067091755532</v>
      </c>
      <c r="K48" s="4">
        <v>10.574901880932266</v>
      </c>
      <c r="L48" s="4">
        <v>13.192509476734575</v>
      </c>
      <c r="M48" s="4">
        <v>10.017551682709549</v>
      </c>
      <c r="N48" s="4">
        <v>14.546035647158497</v>
      </c>
      <c r="O48" s="4">
        <v>9.6493551156350392</v>
      </c>
      <c r="P48" s="4">
        <v>9.4381339364289278</v>
      </c>
      <c r="Q48" s="4">
        <v>10.432618839372186</v>
      </c>
      <c r="R48" s="4">
        <v>8.436401668702473</v>
      </c>
      <c r="S48" s="4">
        <v>9.4037914615527285</v>
      </c>
      <c r="T48" s="4">
        <v>8.5968418935102591</v>
      </c>
    </row>
    <row r="49" spans="1:20" x14ac:dyDescent="0.25">
      <c r="A49" s="8" t="s">
        <v>12</v>
      </c>
      <c r="H49" s="4">
        <v>9.6924965717280642</v>
      </c>
      <c r="I49" s="4">
        <v>10.758238034787885</v>
      </c>
      <c r="J49" s="4">
        <v>12.046126025616438</v>
      </c>
      <c r="K49" s="4">
        <v>10.814759261507261</v>
      </c>
      <c r="L49" s="4">
        <v>11.530591529330147</v>
      </c>
      <c r="M49" s="4">
        <v>9.9442193042942275</v>
      </c>
      <c r="N49" s="4">
        <v>10.596759099183201</v>
      </c>
      <c r="O49" s="4">
        <v>9.2041630040791542</v>
      </c>
      <c r="P49" s="4">
        <v>14.597979849445156</v>
      </c>
      <c r="Q49" s="4">
        <v>8.9775715667312976</v>
      </c>
      <c r="R49" s="4">
        <v>10.571842182280902</v>
      </c>
      <c r="S49" s="4">
        <v>8.7603661738100893</v>
      </c>
      <c r="T49" s="4">
        <v>20.195660880528756</v>
      </c>
    </row>
    <row r="50" spans="1:20" x14ac:dyDescent="0.25">
      <c r="A50" s="8" t="s">
        <v>13</v>
      </c>
      <c r="H50" s="4">
        <v>18.283813601016359</v>
      </c>
      <c r="I50" s="4">
        <v>22.352215413136356</v>
      </c>
      <c r="J50" s="4">
        <v>23.475038794912749</v>
      </c>
      <c r="K50" s="4">
        <v>21.503320867283705</v>
      </c>
      <c r="L50" s="4">
        <v>23.703315339547181</v>
      </c>
      <c r="M50" s="4">
        <v>21.164845083620147</v>
      </c>
      <c r="N50" s="4">
        <v>15.163569760769569</v>
      </c>
      <c r="O50" s="4">
        <v>18.363688713749031</v>
      </c>
      <c r="P50" s="4">
        <v>17.604596707137052</v>
      </c>
      <c r="Q50" s="4">
        <v>21.701104051161323</v>
      </c>
      <c r="R50" s="4">
        <v>23.093511916872441</v>
      </c>
      <c r="S50" s="4">
        <v>22.840046996881881</v>
      </c>
      <c r="T50" s="4">
        <v>24.107079044196723</v>
      </c>
    </row>
    <row r="51" spans="1:20" x14ac:dyDescent="0.25">
      <c r="A51" s="8" t="s">
        <v>14</v>
      </c>
      <c r="H51" s="4">
        <v>33.459712069206212</v>
      </c>
      <c r="I51" s="4">
        <v>31.502362827445573</v>
      </c>
      <c r="J51" s="4">
        <v>25.804568290234158</v>
      </c>
      <c r="K51" s="4">
        <v>26.35299796607584</v>
      </c>
      <c r="L51" s="4">
        <v>38.054533259463554</v>
      </c>
      <c r="M51" s="4">
        <v>37.314198337387445</v>
      </c>
      <c r="N51" s="4">
        <v>31.833691378664788</v>
      </c>
      <c r="O51" s="4">
        <v>27.991144251451331</v>
      </c>
      <c r="P51" s="4">
        <v>27.470005591928398</v>
      </c>
      <c r="Q51" s="4">
        <v>46.45483924930393</v>
      </c>
      <c r="R51" s="4">
        <v>52.583218063334797</v>
      </c>
      <c r="S51" s="4">
        <v>52.124813669749145</v>
      </c>
      <c r="T51" s="4">
        <v>46.032204404321618</v>
      </c>
    </row>
    <row r="52" spans="1:20" x14ac:dyDescent="0.25">
      <c r="A52" s="8" t="s">
        <v>15</v>
      </c>
      <c r="H52" s="4">
        <v>22.876243699892932</v>
      </c>
      <c r="I52" s="4">
        <v>28.874783989579068</v>
      </c>
      <c r="J52" s="4">
        <v>23.415879331941959</v>
      </c>
      <c r="K52" s="4">
        <v>22.834141180577991</v>
      </c>
      <c r="L52" s="4">
        <v>24.833334181913283</v>
      </c>
      <c r="M52" s="4">
        <v>29.557263196839756</v>
      </c>
      <c r="N52" s="4">
        <v>25.288696604777325</v>
      </c>
      <c r="O52" s="4">
        <v>23.988675093990885</v>
      </c>
      <c r="P52" s="4">
        <v>21.131607590574493</v>
      </c>
      <c r="Q52" s="4">
        <v>22.924741701896679</v>
      </c>
      <c r="R52" s="4">
        <v>24.050770422730377</v>
      </c>
      <c r="S52" s="4">
        <v>23.259210756638918</v>
      </c>
      <c r="T52" s="4">
        <v>22.24929252598935</v>
      </c>
    </row>
    <row r="53" spans="1:20" x14ac:dyDescent="0.25">
      <c r="A53" s="8" t="s">
        <v>16</v>
      </c>
      <c r="H53" s="4">
        <v>7.465193535142399</v>
      </c>
      <c r="I53" s="4">
        <v>13.165176667877541</v>
      </c>
      <c r="J53" s="4">
        <v>18.753692745242518</v>
      </c>
      <c r="K53" s="4">
        <v>14.306464022132497</v>
      </c>
      <c r="L53" s="4">
        <v>15.617286567066412</v>
      </c>
      <c r="M53" s="4">
        <v>16.044529285398724</v>
      </c>
      <c r="N53" s="4">
        <v>25.438663938842382</v>
      </c>
      <c r="O53" s="4">
        <v>18.626474666529642</v>
      </c>
      <c r="P53" s="4">
        <v>23.948327065323841</v>
      </c>
      <c r="Q53" s="4">
        <v>26.586590604334909</v>
      </c>
      <c r="R53" s="4">
        <v>26.870564937114541</v>
      </c>
      <c r="S53" s="4">
        <v>40.582631697164778</v>
      </c>
      <c r="T53" s="4">
        <v>32.399687441169142</v>
      </c>
    </row>
    <row r="54" spans="1:20" x14ac:dyDescent="0.25">
      <c r="A54" s="8" t="s">
        <v>17</v>
      </c>
      <c r="H54" s="4">
        <v>22.211124569881928</v>
      </c>
      <c r="I54" s="4">
        <v>21.599075995376353</v>
      </c>
      <c r="J54" s="4">
        <v>27.857976565564403</v>
      </c>
      <c r="K54" s="4">
        <v>28.13818770640254</v>
      </c>
      <c r="L54" s="4">
        <v>25.323881858305775</v>
      </c>
      <c r="M54" s="4">
        <v>33.766573623353707</v>
      </c>
      <c r="N54" s="4">
        <v>30.89145583492699</v>
      </c>
      <c r="O54" s="4">
        <v>22.694173086449144</v>
      </c>
      <c r="P54" s="4">
        <v>29.867537988890472</v>
      </c>
      <c r="Q54" s="4">
        <v>26.047747914258007</v>
      </c>
      <c r="R54" s="4">
        <v>25.122039644767241</v>
      </c>
      <c r="S54" s="4">
        <v>32.447219566281852</v>
      </c>
      <c r="T54" s="4">
        <v>28.79479604085552</v>
      </c>
    </row>
    <row r="55" spans="1:20" x14ac:dyDescent="0.25">
      <c r="A55" s="8" t="s">
        <v>18</v>
      </c>
      <c r="H55" s="4">
        <v>36.008964990594215</v>
      </c>
      <c r="I55" s="4">
        <v>29.291896110141419</v>
      </c>
      <c r="J55" s="4">
        <v>40.596226093141048</v>
      </c>
      <c r="K55" s="4">
        <v>35.749316794058423</v>
      </c>
      <c r="L55" s="4">
        <v>34.403786959132596</v>
      </c>
      <c r="M55" s="4">
        <v>38.028877134263837</v>
      </c>
      <c r="N55" s="4">
        <v>39.234380768870416</v>
      </c>
      <c r="O55" s="4">
        <v>44.102034708377523</v>
      </c>
      <c r="P55" s="4">
        <v>22.542996792326377</v>
      </c>
      <c r="Q55" s="4">
        <v>28.986906374592554</v>
      </c>
      <c r="R55" s="4">
        <v>36.376343425873678</v>
      </c>
      <c r="S55" s="4">
        <v>36.861079705136561</v>
      </c>
      <c r="T55" s="4">
        <v>33.19990811613804</v>
      </c>
    </row>
    <row r="56" spans="1:20" x14ac:dyDescent="0.25">
      <c r="A56" s="8" t="s">
        <v>19</v>
      </c>
      <c r="H56" s="4">
        <v>12.95235410180001</v>
      </c>
      <c r="I56" s="4">
        <v>14.2893622154466</v>
      </c>
      <c r="J56" s="4">
        <v>17.533665381346346</v>
      </c>
      <c r="K56" s="4">
        <v>14.681799842382954</v>
      </c>
      <c r="L56" s="4">
        <v>12.469824403404152</v>
      </c>
      <c r="M56" s="4">
        <v>12.730345676305779</v>
      </c>
      <c r="N56" s="4">
        <v>11.531710828026299</v>
      </c>
      <c r="O56" s="4">
        <v>12.877356793201505</v>
      </c>
      <c r="P56" s="4">
        <v>9.573544310709897</v>
      </c>
      <c r="Q56" s="4">
        <v>11.42301723467296</v>
      </c>
      <c r="R56" s="4">
        <v>10.228757389201471</v>
      </c>
      <c r="S56" s="4">
        <v>11.857124504232322</v>
      </c>
      <c r="T56" s="4">
        <v>14.2374678843852</v>
      </c>
    </row>
    <row r="57" spans="1:20" x14ac:dyDescent="0.25">
      <c r="A57" s="8" t="s">
        <v>20</v>
      </c>
      <c r="H57" s="4">
        <v>10.28091830408464</v>
      </c>
      <c r="I57" s="4">
        <v>10.310166960981004</v>
      </c>
      <c r="J57" s="4">
        <v>6.0225118650030369</v>
      </c>
      <c r="K57" s="4">
        <v>6.1718997013937384</v>
      </c>
      <c r="L57" s="4">
        <v>9.3178426568749728</v>
      </c>
      <c r="M57" s="4">
        <v>9.4500576050665952</v>
      </c>
      <c r="N57" s="4">
        <v>9.0338134502229401</v>
      </c>
      <c r="O57" s="4">
        <v>5.0235357836312202</v>
      </c>
      <c r="P57" s="4">
        <v>5.8252351655173582</v>
      </c>
      <c r="Q57" s="4">
        <v>9.1340636596964604</v>
      </c>
      <c r="R57" s="4">
        <v>8.3692614997160515</v>
      </c>
      <c r="S57" s="4">
        <v>8.9564158210415208</v>
      </c>
      <c r="T57" s="4">
        <v>13.136801796776473</v>
      </c>
    </row>
    <row r="58" spans="1:20" x14ac:dyDescent="0.25">
      <c r="A58" s="8" t="s">
        <v>21</v>
      </c>
      <c r="H58" s="4">
        <v>16.444708777911469</v>
      </c>
      <c r="I58" s="4">
        <v>16.604844363286411</v>
      </c>
      <c r="J58" s="4">
        <v>13.880255504569156</v>
      </c>
      <c r="K58" s="4">
        <v>18.958208227625878</v>
      </c>
      <c r="L58" s="4">
        <v>22.587079773788105</v>
      </c>
      <c r="M58" s="4">
        <v>23.502705316567344</v>
      </c>
      <c r="N58" s="4">
        <v>20.191536326251207</v>
      </c>
      <c r="O58" s="4">
        <v>15.996433335651803</v>
      </c>
      <c r="P58" s="4">
        <v>14.486883879189588</v>
      </c>
      <c r="Q58" s="4">
        <v>18.296245875861811</v>
      </c>
      <c r="R58" s="4">
        <v>16.09572886191307</v>
      </c>
      <c r="S58" s="4">
        <v>15.983200011119214</v>
      </c>
      <c r="T58" s="4">
        <v>17.237693414483537</v>
      </c>
    </row>
    <row r="59" spans="1:20" x14ac:dyDescent="0.25">
      <c r="A59" s="8" t="s">
        <v>22</v>
      </c>
      <c r="H59" s="4">
        <v>11.21676746496477</v>
      </c>
      <c r="I59" s="4">
        <v>11.966753465758828</v>
      </c>
      <c r="J59" s="4">
        <v>9.0429545292143487</v>
      </c>
      <c r="K59" s="4">
        <v>7.8450980015107143</v>
      </c>
      <c r="L59" s="4">
        <v>13.427232833455811</v>
      </c>
      <c r="M59" s="4">
        <v>9.4275158068793008</v>
      </c>
      <c r="N59" s="4">
        <v>19.813997987383281</v>
      </c>
      <c r="O59" s="4">
        <v>9.9408259533305223</v>
      </c>
      <c r="P59" s="4">
        <v>13.870726307590209</v>
      </c>
      <c r="Q59" s="4">
        <v>23.018228273711014</v>
      </c>
      <c r="R59" s="4">
        <v>25.548471518807023</v>
      </c>
      <c r="S59" s="4">
        <v>18.84039707425546</v>
      </c>
      <c r="T59" s="4">
        <v>32.09915644471161</v>
      </c>
    </row>
    <row r="60" spans="1:20" x14ac:dyDescent="0.25">
      <c r="A60" s="8" t="s">
        <v>23</v>
      </c>
      <c r="H60" s="4">
        <v>27.697705193832643</v>
      </c>
      <c r="I60" s="4">
        <v>23.569443460058775</v>
      </c>
      <c r="J60" s="4">
        <v>28.990531077894751</v>
      </c>
      <c r="K60" s="4">
        <v>26.480100492926738</v>
      </c>
      <c r="L60" s="4">
        <v>29.480260210589648</v>
      </c>
      <c r="M60" s="4">
        <v>24.392628547799202</v>
      </c>
      <c r="N60" s="4">
        <v>24.678101332876839</v>
      </c>
      <c r="O60" s="4">
        <v>26.358104644802868</v>
      </c>
      <c r="P60" s="4">
        <v>22.412040620078315</v>
      </c>
      <c r="Q60" s="4">
        <v>24.702625332925322</v>
      </c>
      <c r="R60" s="4">
        <v>30.711789912566843</v>
      </c>
      <c r="S60" s="4">
        <v>26.157356997807941</v>
      </c>
      <c r="T60" s="4">
        <v>31.163641229308411</v>
      </c>
    </row>
    <row r="61" spans="1:20" x14ac:dyDescent="0.25">
      <c r="A61" s="8" t="s">
        <v>24</v>
      </c>
      <c r="H61" s="4">
        <v>14.248024705665804</v>
      </c>
      <c r="I61" s="4">
        <v>14.62043454824407</v>
      </c>
      <c r="J61" s="4">
        <v>16.81590649623087</v>
      </c>
      <c r="K61" s="4">
        <v>17.496739604830481</v>
      </c>
      <c r="L61" s="4">
        <v>14.989160638204861</v>
      </c>
      <c r="M61" s="4">
        <v>18.983650264788491</v>
      </c>
      <c r="N61" s="4">
        <v>19.005243073687424</v>
      </c>
      <c r="O61" s="4">
        <v>15.313112693024522</v>
      </c>
      <c r="P61" s="4">
        <v>14.094554150575101</v>
      </c>
      <c r="Q61" s="4">
        <v>14.441667343275888</v>
      </c>
      <c r="R61" s="4">
        <v>20.122224216986559</v>
      </c>
      <c r="S61" s="4">
        <v>21.090616739588434</v>
      </c>
      <c r="T61" s="4">
        <v>19.243211131019166</v>
      </c>
    </row>
    <row r="62" spans="1:20" x14ac:dyDescent="0.25">
      <c r="A62" s="8" t="s">
        <v>25</v>
      </c>
      <c r="H62" s="4">
        <v>17.298400839914432</v>
      </c>
      <c r="I62" s="4">
        <v>19.09054875122732</v>
      </c>
      <c r="J62" s="4">
        <v>18.028164049078978</v>
      </c>
      <c r="K62" s="4">
        <v>20.046050822730628</v>
      </c>
      <c r="L62" s="4">
        <v>18.965159871919308</v>
      </c>
      <c r="M62" s="4">
        <v>17.775001803586225</v>
      </c>
      <c r="N62" s="4">
        <v>18.393928978970116</v>
      </c>
      <c r="O62" s="4">
        <v>18.64359646524376</v>
      </c>
      <c r="P62" s="4">
        <v>15.666491546411054</v>
      </c>
      <c r="Q62" s="4">
        <v>25.218160067477189</v>
      </c>
      <c r="R62" s="4">
        <v>25.028940175431259</v>
      </c>
      <c r="S62" s="4">
        <v>28.632946054829571</v>
      </c>
      <c r="T62" s="4">
        <v>26.625881302468301</v>
      </c>
    </row>
    <row r="63" spans="1:20" x14ac:dyDescent="0.25">
      <c r="A63" s="8" t="s">
        <v>26</v>
      </c>
      <c r="H63" s="4">
        <v>21.232846095391356</v>
      </c>
      <c r="I63" s="4">
        <v>18.871452702190702</v>
      </c>
      <c r="J63" s="4">
        <v>18.163897357379309</v>
      </c>
      <c r="K63" s="4">
        <v>19.095502631377965</v>
      </c>
      <c r="L63" s="4">
        <v>18.463510352110305</v>
      </c>
      <c r="M63" s="4">
        <v>18.614078254705248</v>
      </c>
      <c r="N63" s="4">
        <v>17.712348413500045</v>
      </c>
      <c r="O63" s="4">
        <v>13.885017650361567</v>
      </c>
      <c r="P63" s="4">
        <v>20.345112185563003</v>
      </c>
      <c r="Q63" s="4">
        <v>21.977887514592677</v>
      </c>
      <c r="R63" s="4">
        <v>27.576832729435576</v>
      </c>
      <c r="S63" s="4">
        <v>24.689372686616153</v>
      </c>
      <c r="T63" s="4">
        <v>19.817206641909955</v>
      </c>
    </row>
    <row r="64" spans="1:20" x14ac:dyDescent="0.25">
      <c r="A64" s="8" t="s">
        <v>27</v>
      </c>
      <c r="H64" s="4">
        <v>27.444095055764418</v>
      </c>
      <c r="I64" s="4">
        <v>26.192807298577971</v>
      </c>
      <c r="J64" s="4">
        <v>25.501674687512121</v>
      </c>
      <c r="K64" s="4">
        <v>24.982071827233977</v>
      </c>
      <c r="L64" s="4">
        <v>18.678698085696592</v>
      </c>
      <c r="M64" s="4">
        <v>27.033808250854261</v>
      </c>
      <c r="N64" s="4">
        <v>27.468531404387488</v>
      </c>
      <c r="O64" s="4">
        <v>27.199870991446947</v>
      </c>
      <c r="P64" s="4">
        <v>24.605441044158457</v>
      </c>
      <c r="Q64" s="4">
        <v>24.300672283015956</v>
      </c>
      <c r="R64" s="4">
        <v>28.075491642202877</v>
      </c>
      <c r="S64" s="4">
        <v>25.603786510862598</v>
      </c>
      <c r="T64" s="4">
        <v>24.978991394205575</v>
      </c>
    </row>
    <row r="65" spans="1:20" x14ac:dyDescent="0.25">
      <c r="A65" s="8" t="s">
        <v>28</v>
      </c>
      <c r="H65" s="4">
        <v>23.582588189053748</v>
      </c>
      <c r="I65" s="4">
        <v>33.375896220753361</v>
      </c>
      <c r="J65" s="4">
        <v>24.886871001421412</v>
      </c>
      <c r="K65" s="4">
        <v>12.866916273489835</v>
      </c>
      <c r="L65" s="4">
        <v>17.141622310368533</v>
      </c>
      <c r="M65" s="4">
        <v>14.864313878293855</v>
      </c>
      <c r="N65" s="4">
        <v>16.671978882017743</v>
      </c>
      <c r="O65" s="4">
        <v>16.433863002003598</v>
      </c>
      <c r="P65" s="4">
        <v>14.240866361911621</v>
      </c>
      <c r="Q65" s="4">
        <v>14.524333501401314</v>
      </c>
      <c r="R65" s="4">
        <v>14.186323117827589</v>
      </c>
      <c r="S65" s="4">
        <v>15.855619594741681</v>
      </c>
      <c r="T65" s="4">
        <v>13.860266285475134</v>
      </c>
    </row>
    <row r="66" spans="1:20" x14ac:dyDescent="0.25">
      <c r="A66" s="8" t="s">
        <v>29</v>
      </c>
      <c r="Q66" s="4">
        <v>15.879044291694902</v>
      </c>
      <c r="R66" s="4">
        <v>18.117832892683715</v>
      </c>
      <c r="S66" s="4">
        <v>20.149824378264551</v>
      </c>
      <c r="T66" s="4">
        <v>18.504562869090059</v>
      </c>
    </row>
    <row r="67" spans="1:20" x14ac:dyDescent="0.25">
      <c r="A67" s="13" t="s">
        <v>30</v>
      </c>
      <c r="H67" s="4">
        <v>31.132949295834564</v>
      </c>
      <c r="I67" s="4">
        <v>31.167978643385794</v>
      </c>
      <c r="J67" s="4">
        <v>25.014001626606678</v>
      </c>
      <c r="K67" s="4">
        <v>25.736627657524867</v>
      </c>
      <c r="L67" s="4">
        <v>32.036037380059661</v>
      </c>
      <c r="M67" s="4">
        <v>29.897398191797908</v>
      </c>
      <c r="N67" s="4">
        <v>22.739116326770613</v>
      </c>
      <c r="O67" s="4">
        <v>29.003860693513875</v>
      </c>
      <c r="P67" s="4">
        <v>25.043529714740522</v>
      </c>
      <c r="Q67" s="4">
        <v>28.386154080611025</v>
      </c>
      <c r="R67" s="4">
        <v>29.407213375356974</v>
      </c>
      <c r="S67" s="4">
        <v>34.030209733442739</v>
      </c>
      <c r="T67" s="4">
        <v>34.978842585420963</v>
      </c>
    </row>
    <row r="68" spans="1:20" x14ac:dyDescent="0.25">
      <c r="A68" s="8" t="s">
        <v>31</v>
      </c>
      <c r="H68" s="4">
        <v>26.987863765263711</v>
      </c>
      <c r="I68" s="4">
        <v>25.472287180134487</v>
      </c>
      <c r="J68" s="4">
        <v>19.421643382439868</v>
      </c>
      <c r="K68" s="4">
        <v>23.028387316376886</v>
      </c>
      <c r="L68" s="4">
        <v>30.166707096112379</v>
      </c>
      <c r="M68" s="4">
        <v>25.827167493936301</v>
      </c>
      <c r="N68" s="4">
        <v>28.518084309856899</v>
      </c>
      <c r="O68" s="4">
        <v>21.023430102604095</v>
      </c>
      <c r="P68" s="4">
        <v>16.623257738978538</v>
      </c>
      <c r="Q68" s="4">
        <v>26.11654024148276</v>
      </c>
      <c r="R68" s="4">
        <v>29.153116415038664</v>
      </c>
      <c r="S68" s="4">
        <v>27.779331039415762</v>
      </c>
      <c r="T68" s="4">
        <v>24.104130572912823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17.000909845662648</v>
      </c>
      <c r="I71" s="4">
        <v>18.229025284857702</v>
      </c>
      <c r="J71" s="4">
        <v>17.773024117713486</v>
      </c>
      <c r="K71" s="4">
        <v>16.579481383691025</v>
      </c>
      <c r="L71" s="4">
        <v>17.972216480909523</v>
      </c>
      <c r="M71" s="4">
        <v>16.269775890004592</v>
      </c>
      <c r="N71" s="4">
        <v>18.717015969076204</v>
      </c>
      <c r="O71" s="4">
        <v>16.105326397687907</v>
      </c>
      <c r="P71" s="4">
        <v>15.843284119823297</v>
      </c>
      <c r="Q71" s="4">
        <v>17.109578413616696</v>
      </c>
      <c r="R71" s="4">
        <v>18.507056566007648</v>
      </c>
      <c r="S71" s="4">
        <v>20.900844513157395</v>
      </c>
      <c r="T71" s="4">
        <v>21.006147739958507</v>
      </c>
    </row>
    <row r="72" spans="1:20" x14ac:dyDescent="0.25">
      <c r="A72" s="23" t="s">
        <v>1</v>
      </c>
      <c r="L72" s="4">
        <v>8.7192217770721427</v>
      </c>
      <c r="M72" s="4">
        <v>9.8556253327762562</v>
      </c>
      <c r="N72" s="4">
        <v>14.332292009811818</v>
      </c>
      <c r="O72" s="4">
        <v>9.1464650736513828</v>
      </c>
      <c r="P72" s="4">
        <v>9.1266820042032002</v>
      </c>
      <c r="Q72" s="4">
        <v>14.509183737314611</v>
      </c>
      <c r="R72" s="4">
        <v>13.997657687811895</v>
      </c>
      <c r="S72" s="4">
        <v>12.096684375163527</v>
      </c>
      <c r="T72" s="4">
        <v>14.551515067333268</v>
      </c>
    </row>
    <row r="73" spans="1:20" x14ac:dyDescent="0.25">
      <c r="A73" s="23" t="s">
        <v>2</v>
      </c>
      <c r="H73" s="4">
        <v>14.0861699052644</v>
      </c>
      <c r="I73" s="4">
        <v>17.960641096553751</v>
      </c>
      <c r="J73" s="4">
        <v>5.4144993199509797</v>
      </c>
      <c r="K73" s="4">
        <v>8.8598852824314385</v>
      </c>
      <c r="L73" s="4">
        <v>10.972541917203781</v>
      </c>
      <c r="M73" s="4">
        <v>16.79134038852122</v>
      </c>
      <c r="N73" s="4">
        <v>15.365483466845427</v>
      </c>
      <c r="O73" s="4">
        <v>10.922224907236021</v>
      </c>
      <c r="P73" s="4">
        <v>10.265722592126169</v>
      </c>
      <c r="Q73" s="4">
        <v>15.520452450614297</v>
      </c>
      <c r="R73" s="4">
        <v>16.917959679826513</v>
      </c>
      <c r="S73" s="4">
        <v>19.149351764134622</v>
      </c>
      <c r="T73" s="4">
        <v>18.496509771954404</v>
      </c>
    </row>
    <row r="74" spans="1:20" x14ac:dyDescent="0.25">
      <c r="A74" s="23" t="s">
        <v>3</v>
      </c>
      <c r="H74" s="4">
        <v>25.975063938618927</v>
      </c>
      <c r="I74" s="4">
        <v>37.67499495160969</v>
      </c>
      <c r="J74" s="4">
        <v>26.045390310006567</v>
      </c>
      <c r="K74" s="4">
        <v>22.225129657474017</v>
      </c>
      <c r="L74" s="4">
        <v>25.088875352319111</v>
      </c>
      <c r="M74" s="4">
        <v>37.104449035546104</v>
      </c>
      <c r="N74" s="4">
        <v>34.34093602286034</v>
      </c>
      <c r="O74" s="4">
        <v>25.993033351425318</v>
      </c>
      <c r="P74" s="4">
        <v>24.429774286942962</v>
      </c>
      <c r="Q74" s="4">
        <v>21.099272764832524</v>
      </c>
      <c r="R74" s="4">
        <v>25.698708097290314</v>
      </c>
      <c r="S74" s="4">
        <v>31.092842460684246</v>
      </c>
      <c r="T74" s="4">
        <v>31.375978761748147</v>
      </c>
    </row>
    <row r="75" spans="1:20" x14ac:dyDescent="0.25">
      <c r="A75" s="23" t="s">
        <v>4</v>
      </c>
      <c r="H75" s="4">
        <v>19.906321962484935</v>
      </c>
      <c r="I75" s="4">
        <v>15.891402173951624</v>
      </c>
      <c r="J75" s="4">
        <v>20.559003422868383</v>
      </c>
      <c r="K75" s="4">
        <v>16.142736360256759</v>
      </c>
      <c r="L75" s="4">
        <v>23.588847420909975</v>
      </c>
      <c r="M75" s="4">
        <v>21.503260457091894</v>
      </c>
      <c r="N75" s="4">
        <v>16.993273418127963</v>
      </c>
      <c r="O75" s="4">
        <v>17.803466461833789</v>
      </c>
      <c r="P75" s="4">
        <v>15.466621455131325</v>
      </c>
      <c r="Q75" s="4">
        <v>16.847979809140138</v>
      </c>
      <c r="R75" s="4">
        <v>18.296708611100676</v>
      </c>
      <c r="S75" s="4">
        <v>19.913976821299403</v>
      </c>
      <c r="T75" s="4">
        <v>18.993873949425261</v>
      </c>
    </row>
    <row r="76" spans="1:20" x14ac:dyDescent="0.25">
      <c r="A76" s="23" t="s">
        <v>5</v>
      </c>
      <c r="H76" s="4">
        <v>9.5907892316875163</v>
      </c>
      <c r="I76" s="4">
        <v>8.5546507893163106</v>
      </c>
      <c r="J76" s="4">
        <v>9.2429026631674525</v>
      </c>
      <c r="K76" s="4">
        <v>8.4810415455573231</v>
      </c>
      <c r="L76" s="4">
        <v>10.576906477487451</v>
      </c>
      <c r="M76" s="4">
        <v>9.4232632000731229</v>
      </c>
      <c r="N76" s="4">
        <v>8.042127951214983</v>
      </c>
      <c r="O76" s="4">
        <v>6.9131091199871166</v>
      </c>
      <c r="P76" s="4">
        <v>5.5911843311948521</v>
      </c>
      <c r="Q76" s="4">
        <v>9.1030140334155014</v>
      </c>
      <c r="R76" s="4">
        <v>7.1772307457072788</v>
      </c>
      <c r="S76" s="4">
        <v>10.750099203383369</v>
      </c>
      <c r="T76" s="4">
        <v>10.013566867636245</v>
      </c>
    </row>
    <row r="77" spans="1:20" x14ac:dyDescent="0.25">
      <c r="A77" s="23" t="s">
        <v>6</v>
      </c>
      <c r="H77" s="4">
        <v>5.5949924817288528</v>
      </c>
      <c r="I77" s="4">
        <v>6.6231247746878701</v>
      </c>
      <c r="J77" s="4">
        <v>4.3219282334580429</v>
      </c>
      <c r="K77" s="4">
        <v>6.9730891718938297</v>
      </c>
      <c r="L77" s="4">
        <v>7.3068559290982655</v>
      </c>
      <c r="M77" s="4">
        <v>9.7556344833330844</v>
      </c>
      <c r="N77" s="4">
        <v>8.5502784640611917</v>
      </c>
      <c r="O77" s="4">
        <v>7.708282401683368</v>
      </c>
      <c r="P77" s="4">
        <v>6.2052137841861459</v>
      </c>
      <c r="Q77" s="4">
        <v>6.8940780035370741</v>
      </c>
      <c r="R77" s="4">
        <v>8.2935727755384221</v>
      </c>
      <c r="S77" s="4">
        <v>16.233291476069599</v>
      </c>
      <c r="T77" s="4">
        <v>14.330621553326129</v>
      </c>
    </row>
    <row r="78" spans="1:20" x14ac:dyDescent="0.25">
      <c r="A78" s="23" t="s">
        <v>7</v>
      </c>
      <c r="H78" s="4">
        <v>13.327559594713062</v>
      </c>
      <c r="I78" s="4">
        <v>11.719438763950269</v>
      </c>
      <c r="J78" s="4">
        <v>10.871756554616889</v>
      </c>
      <c r="K78" s="4">
        <v>12.456621681964807</v>
      </c>
      <c r="L78" s="4">
        <v>13.230207875586323</v>
      </c>
      <c r="M78" s="4">
        <v>15.049526975725012</v>
      </c>
      <c r="N78" s="4">
        <v>17.287283770046166</v>
      </c>
      <c r="O78" s="4">
        <v>13.203445579879647</v>
      </c>
      <c r="P78" s="4">
        <v>14.928691415900552</v>
      </c>
      <c r="Q78" s="4">
        <v>13.753895896008645</v>
      </c>
      <c r="R78" s="4">
        <v>12.61807700226225</v>
      </c>
      <c r="S78" s="4">
        <v>20.50137873745404</v>
      </c>
      <c r="T78" s="4">
        <v>22.878620817620462</v>
      </c>
    </row>
    <row r="79" spans="1:20" x14ac:dyDescent="0.25">
      <c r="A79" s="23" t="s">
        <v>8</v>
      </c>
      <c r="H79" s="4">
        <v>15.551834388765089</v>
      </c>
      <c r="I79" s="4">
        <v>20.83696866369548</v>
      </c>
      <c r="J79" s="4">
        <v>18.794670202374235</v>
      </c>
      <c r="K79" s="4">
        <v>18.032741801808307</v>
      </c>
      <c r="L79" s="4">
        <v>19.22568168595177</v>
      </c>
      <c r="M79" s="4">
        <v>14.435628471464103</v>
      </c>
      <c r="N79" s="4">
        <v>19.313301290074136</v>
      </c>
      <c r="O79" s="4">
        <v>15.385784822392585</v>
      </c>
      <c r="P79" s="4">
        <v>13.814913582872821</v>
      </c>
      <c r="Q79" s="4">
        <v>15.883573956751123</v>
      </c>
      <c r="R79" s="4">
        <v>13.388496715687163</v>
      </c>
      <c r="S79" s="4">
        <v>20.922836522655121</v>
      </c>
      <c r="T79" s="4">
        <v>24.904827050146746</v>
      </c>
    </row>
    <row r="80" spans="1:20" x14ac:dyDescent="0.25">
      <c r="A80" s="23" t="s">
        <v>9</v>
      </c>
      <c r="H80" s="4">
        <v>15.892775094970155</v>
      </c>
      <c r="I80" s="4">
        <v>12.573767118741912</v>
      </c>
      <c r="J80" s="4">
        <v>14.914027714387236</v>
      </c>
      <c r="K80" s="4">
        <v>11.824968511767771</v>
      </c>
      <c r="L80" s="4">
        <v>15.207267322513875</v>
      </c>
      <c r="M80" s="4">
        <v>14.175523617321902</v>
      </c>
      <c r="N80" s="4">
        <v>12.096788786244598</v>
      </c>
      <c r="O80" s="4">
        <v>12.92365697058975</v>
      </c>
      <c r="P80" s="4">
        <v>13.705144597372408</v>
      </c>
      <c r="Q80" s="4">
        <v>14.873767108102252</v>
      </c>
      <c r="R80" s="4">
        <v>19.421758437278065</v>
      </c>
      <c r="S80" s="4">
        <v>18.915858885533105</v>
      </c>
      <c r="T80" s="4">
        <v>20.721714910340573</v>
      </c>
    </row>
    <row r="81" spans="1:20" x14ac:dyDescent="0.25">
      <c r="A81" s="23" t="s">
        <v>10</v>
      </c>
      <c r="H81" s="4">
        <v>15.382203729656009</v>
      </c>
      <c r="I81" s="4">
        <v>14.338143937226683</v>
      </c>
      <c r="J81" s="4">
        <v>18.914179818941673</v>
      </c>
      <c r="K81" s="4">
        <v>16.75519725078513</v>
      </c>
      <c r="L81" s="4">
        <v>15.108930996110908</v>
      </c>
      <c r="M81" s="4">
        <v>22.532565707783888</v>
      </c>
      <c r="N81" s="4">
        <v>24.456859487321104</v>
      </c>
      <c r="O81" s="4">
        <v>20.492842024018273</v>
      </c>
      <c r="P81" s="4">
        <v>18.508570839858848</v>
      </c>
      <c r="Q81" s="4">
        <v>17.993727113415314</v>
      </c>
      <c r="R81" s="4">
        <v>19.757394849211302</v>
      </c>
      <c r="S81" s="4">
        <v>23.618562973611329</v>
      </c>
      <c r="T81" s="4">
        <v>23.856719717836416</v>
      </c>
    </row>
    <row r="82" spans="1:20" x14ac:dyDescent="0.25">
      <c r="A82" s="23" t="s">
        <v>11</v>
      </c>
      <c r="H82" s="4">
        <v>6.5542284034612024</v>
      </c>
      <c r="I82" s="4">
        <v>7.0894012597937346</v>
      </c>
      <c r="J82" s="4">
        <v>8.9976213126427709</v>
      </c>
      <c r="K82" s="4">
        <v>8.3538711033791131</v>
      </c>
      <c r="L82" s="4">
        <v>9.8094434877887764</v>
      </c>
      <c r="M82" s="4">
        <v>9.9319695873991307</v>
      </c>
      <c r="N82" s="4">
        <v>12.921665043952288</v>
      </c>
      <c r="O82" s="4">
        <v>7.811086980864995</v>
      </c>
      <c r="P82" s="4">
        <v>8.1876405225129361</v>
      </c>
      <c r="Q82" s="4">
        <v>8.5683461444503681</v>
      </c>
      <c r="R82" s="4">
        <v>7.7575436748903845</v>
      </c>
      <c r="S82" s="4">
        <v>8.1760152060176363</v>
      </c>
      <c r="T82" s="4">
        <v>7.3732433661286718</v>
      </c>
    </row>
    <row r="83" spans="1:20" x14ac:dyDescent="0.25">
      <c r="A83" s="23" t="s">
        <v>12</v>
      </c>
      <c r="H83" s="4">
        <v>7.8785313684642553</v>
      </c>
      <c r="I83" s="4">
        <v>8.2696212822719151</v>
      </c>
      <c r="J83" s="4">
        <v>10.926757240677059</v>
      </c>
      <c r="K83" s="4">
        <v>8.501077418585016</v>
      </c>
      <c r="L83" s="4">
        <v>10.947245098953994</v>
      </c>
      <c r="M83" s="4">
        <v>9.8949998793195935</v>
      </c>
      <c r="N83" s="4">
        <v>8.0532970645587945</v>
      </c>
      <c r="O83" s="4">
        <v>8.3928880496931573</v>
      </c>
      <c r="P83" s="4">
        <v>12.504106794503228</v>
      </c>
      <c r="Q83" s="4">
        <v>6.655606893007179</v>
      </c>
      <c r="R83" s="4">
        <v>10.066810400299914</v>
      </c>
      <c r="S83" s="4">
        <v>5.49314146993897</v>
      </c>
      <c r="T83" s="4">
        <v>18.788799866700479</v>
      </c>
    </row>
    <row r="84" spans="1:20" x14ac:dyDescent="0.25">
      <c r="A84" s="23" t="s">
        <v>13</v>
      </c>
      <c r="H84" s="4">
        <v>15.594649653364497</v>
      </c>
      <c r="I84" s="4">
        <v>17.9084939941778</v>
      </c>
      <c r="J84" s="4">
        <v>19.853250070647093</v>
      </c>
      <c r="K84" s="4">
        <v>19.369185001382622</v>
      </c>
      <c r="L84" s="4">
        <v>19.903183095793114</v>
      </c>
      <c r="M84" s="4">
        <v>17.359252995304349</v>
      </c>
      <c r="N84" s="4">
        <v>12.851809315919606</v>
      </c>
      <c r="O84" s="4">
        <v>15.438351374109255</v>
      </c>
      <c r="P84" s="4">
        <v>15.379199083731958</v>
      </c>
      <c r="Q84" s="4">
        <v>18.872054515455918</v>
      </c>
      <c r="R84" s="4">
        <v>19.000345692219142</v>
      </c>
      <c r="S84" s="4">
        <v>19.372310235553599</v>
      </c>
      <c r="T84" s="4">
        <v>20.904678632435793</v>
      </c>
    </row>
    <row r="85" spans="1:20" x14ac:dyDescent="0.25">
      <c r="A85" s="23" t="s">
        <v>14</v>
      </c>
      <c r="H85" s="4">
        <v>29.256379002817436</v>
      </c>
      <c r="I85" s="4">
        <v>29.05891523460178</v>
      </c>
      <c r="J85" s="4">
        <v>22.17664392152686</v>
      </c>
      <c r="K85" s="4">
        <v>22.259735515126401</v>
      </c>
      <c r="L85" s="4">
        <v>32.177819547768905</v>
      </c>
      <c r="M85" s="4">
        <v>33.350776971040744</v>
      </c>
      <c r="N85" s="4">
        <v>27.892547277701617</v>
      </c>
      <c r="O85" s="4">
        <v>22.948028571249999</v>
      </c>
      <c r="P85" s="4">
        <v>24.11148529050179</v>
      </c>
      <c r="Q85" s="4">
        <v>40.623010745496011</v>
      </c>
      <c r="R85" s="4">
        <v>47.875258863603548</v>
      </c>
      <c r="S85" s="4">
        <v>47.120206606499778</v>
      </c>
      <c r="T85" s="4">
        <v>44.212070426243208</v>
      </c>
    </row>
    <row r="86" spans="1:20" x14ac:dyDescent="0.25">
      <c r="A86" s="23" t="s">
        <v>15</v>
      </c>
      <c r="H86" s="4">
        <v>18.091024457468802</v>
      </c>
      <c r="I86" s="4">
        <v>26.019221699564522</v>
      </c>
      <c r="J86" s="4">
        <v>19.39425904058529</v>
      </c>
      <c r="K86" s="4">
        <v>19.12855140705831</v>
      </c>
      <c r="L86" s="4">
        <v>19.729118245451374</v>
      </c>
      <c r="M86" s="4">
        <v>23.477686945590747</v>
      </c>
      <c r="N86" s="4">
        <v>20.310939530786307</v>
      </c>
      <c r="O86" s="4">
        <v>19.850358778595734</v>
      </c>
      <c r="P86" s="4">
        <v>17.806125533843048</v>
      </c>
      <c r="Q86" s="4">
        <v>18.407676485824506</v>
      </c>
      <c r="R86" s="4">
        <v>19.308203191534663</v>
      </c>
      <c r="S86" s="4">
        <v>18.277193830578291</v>
      </c>
      <c r="T86" s="4">
        <v>19.478424252376445</v>
      </c>
    </row>
    <row r="87" spans="1:20" x14ac:dyDescent="0.25">
      <c r="A87" s="23" t="s">
        <v>16</v>
      </c>
      <c r="H87" s="4">
        <v>6.7769711128525882</v>
      </c>
      <c r="I87" s="4">
        <v>13.666455468863882</v>
      </c>
      <c r="J87" s="4">
        <v>17.604120101109746</v>
      </c>
      <c r="K87" s="4">
        <v>13.485155923903072</v>
      </c>
      <c r="L87" s="4">
        <v>13.614508663273469</v>
      </c>
      <c r="M87" s="4">
        <v>14.918158171827525</v>
      </c>
      <c r="N87" s="4">
        <v>21.760346111083869</v>
      </c>
      <c r="O87" s="4">
        <v>17.915352136572984</v>
      </c>
      <c r="P87" s="4">
        <v>22.557522041588179</v>
      </c>
      <c r="Q87" s="4">
        <v>20.377898024615913</v>
      </c>
      <c r="R87" s="4">
        <v>23.982019673077531</v>
      </c>
      <c r="S87" s="4">
        <v>40.003371368351402</v>
      </c>
      <c r="T87" s="4">
        <v>31.687595994088568</v>
      </c>
    </row>
    <row r="88" spans="1:20" x14ac:dyDescent="0.25">
      <c r="A88" s="23" t="s">
        <v>17</v>
      </c>
      <c r="H88" s="4">
        <v>19.702922129295867</v>
      </c>
      <c r="I88" s="4">
        <v>20.266032957337462</v>
      </c>
      <c r="J88" s="4">
        <v>25.5506039041755</v>
      </c>
      <c r="K88" s="4">
        <v>23.717655461424282</v>
      </c>
      <c r="L88" s="4">
        <v>22.712728331505861</v>
      </c>
      <c r="M88" s="4">
        <v>31.493332499674299</v>
      </c>
      <c r="N88" s="4">
        <v>28.825772324968046</v>
      </c>
      <c r="O88" s="4">
        <v>21.238874016700844</v>
      </c>
      <c r="P88" s="4">
        <v>26.930545574499405</v>
      </c>
      <c r="Q88" s="4">
        <v>24.444026944139331</v>
      </c>
      <c r="R88" s="4">
        <v>23.748764829180278</v>
      </c>
      <c r="S88" s="4">
        <v>31.403347826847579</v>
      </c>
      <c r="T88" s="4">
        <v>28.320606301345283</v>
      </c>
    </row>
    <row r="89" spans="1:20" x14ac:dyDescent="0.25">
      <c r="A89" s="23" t="s">
        <v>18</v>
      </c>
      <c r="H89" s="4">
        <v>33.311335281732191</v>
      </c>
      <c r="I89" s="4">
        <v>28.263422826372128</v>
      </c>
      <c r="J89" s="4">
        <v>34.01211626661059</v>
      </c>
      <c r="K89" s="4">
        <v>31.904994742643961</v>
      </c>
      <c r="L89" s="4">
        <v>30.778755186025766</v>
      </c>
      <c r="M89" s="4">
        <v>32.278734777534808</v>
      </c>
      <c r="N89" s="4">
        <v>34.682953225909358</v>
      </c>
      <c r="O89" s="4">
        <v>38.041404168717641</v>
      </c>
      <c r="P89" s="4">
        <v>23.966300640669242</v>
      </c>
      <c r="Q89" s="4">
        <v>27.839559348562556</v>
      </c>
      <c r="R89" s="4">
        <v>34.568637512627156</v>
      </c>
      <c r="S89" s="4">
        <v>36.814982025317484</v>
      </c>
      <c r="T89" s="4">
        <v>32.700432999717606</v>
      </c>
    </row>
    <row r="90" spans="1:20" x14ac:dyDescent="0.25">
      <c r="A90" s="23" t="s">
        <v>19</v>
      </c>
      <c r="H90" s="4">
        <v>11.368476897781253</v>
      </c>
      <c r="I90" s="4">
        <v>12.172734631801369</v>
      </c>
      <c r="J90" s="4">
        <v>14.979051592836178</v>
      </c>
      <c r="K90" s="4">
        <v>13.183400449202232</v>
      </c>
      <c r="L90" s="4">
        <v>11.246054579497894</v>
      </c>
      <c r="M90" s="4">
        <v>11.000029001595379</v>
      </c>
      <c r="N90" s="4">
        <v>9.4987255048869947</v>
      </c>
      <c r="O90" s="4">
        <v>10.56125066551613</v>
      </c>
      <c r="P90" s="4">
        <v>7.8619095459363368</v>
      </c>
      <c r="Q90" s="4">
        <v>9.4463870031293808</v>
      </c>
      <c r="R90" s="4">
        <v>8.0260644567901629</v>
      </c>
      <c r="S90" s="4">
        <v>10.483333033615086</v>
      </c>
      <c r="T90" s="4">
        <v>12.551583207502491</v>
      </c>
    </row>
    <row r="91" spans="1:20" x14ac:dyDescent="0.25">
      <c r="A91" s="23" t="s">
        <v>20</v>
      </c>
      <c r="H91" s="4">
        <v>7.8827177719025254</v>
      </c>
      <c r="I91" s="4">
        <v>10.298590668684525</v>
      </c>
      <c r="J91" s="4">
        <v>5.0785394513336755</v>
      </c>
      <c r="K91" s="4">
        <v>5.5176250300651555</v>
      </c>
      <c r="L91" s="4">
        <v>9.2992322745013052</v>
      </c>
      <c r="M91" s="4">
        <v>7.1572756360498726</v>
      </c>
      <c r="N91" s="4">
        <v>6.7739924851191784</v>
      </c>
      <c r="O91" s="4">
        <v>3.8488119539399155</v>
      </c>
      <c r="P91" s="4">
        <v>4.6827402211954272</v>
      </c>
      <c r="Q91" s="4">
        <v>6.0443163803185191</v>
      </c>
      <c r="R91" s="4">
        <v>6.5121401274513513</v>
      </c>
      <c r="S91" s="4">
        <v>8.8488684886878293</v>
      </c>
      <c r="T91" s="4">
        <v>10.644783991723958</v>
      </c>
    </row>
    <row r="92" spans="1:20" x14ac:dyDescent="0.25">
      <c r="A92" s="23" t="s">
        <v>21</v>
      </c>
      <c r="H92" s="4">
        <v>14.095695188576792</v>
      </c>
      <c r="I92" s="4">
        <v>14.235518347542238</v>
      </c>
      <c r="J92" s="4">
        <v>11.463041706021485</v>
      </c>
      <c r="K92" s="4">
        <v>18.372640169209433</v>
      </c>
      <c r="L92" s="4">
        <v>20.033673776806992</v>
      </c>
      <c r="M92" s="4">
        <v>18.665455754957396</v>
      </c>
      <c r="N92" s="4">
        <v>16.923625910651339</v>
      </c>
      <c r="O92" s="4">
        <v>13.169319139665062</v>
      </c>
      <c r="P92" s="4">
        <v>13.082622408972851</v>
      </c>
      <c r="Q92" s="4">
        <v>15.410032237264343</v>
      </c>
      <c r="R92" s="4">
        <v>15.045382419181465</v>
      </c>
      <c r="S92" s="4">
        <v>13.667297706980083</v>
      </c>
      <c r="T92" s="4">
        <v>15.792296949707392</v>
      </c>
    </row>
    <row r="93" spans="1:20" x14ac:dyDescent="0.25">
      <c r="A93" s="23" t="s">
        <v>22</v>
      </c>
      <c r="H93" s="4">
        <v>10.020232714079068</v>
      </c>
      <c r="I93" s="4">
        <v>10.494655086585768</v>
      </c>
      <c r="J93" s="4">
        <v>6.8528395082333704</v>
      </c>
      <c r="K93" s="4">
        <v>6.6580562791987319</v>
      </c>
      <c r="L93" s="4">
        <v>11.266833148992069</v>
      </c>
      <c r="M93" s="4">
        <v>7.4365101930388962</v>
      </c>
      <c r="N93" s="4">
        <v>14.99799970075364</v>
      </c>
      <c r="O93" s="4">
        <v>9.2226184129670266</v>
      </c>
      <c r="P93" s="4">
        <v>10.899705399214774</v>
      </c>
      <c r="Q93" s="4">
        <v>19.84760505750155</v>
      </c>
      <c r="R93" s="4">
        <v>21.489842785180716</v>
      </c>
      <c r="S93" s="4">
        <v>15.8737652021372</v>
      </c>
      <c r="T93" s="4">
        <v>28.673085885417784</v>
      </c>
    </row>
    <row r="94" spans="1:20" x14ac:dyDescent="0.25">
      <c r="A94" s="23" t="s">
        <v>23</v>
      </c>
      <c r="H94" s="4">
        <v>21.387493274780443</v>
      </c>
      <c r="I94" s="4">
        <v>22.528543724377638</v>
      </c>
      <c r="J94" s="4">
        <v>25.371632628632216</v>
      </c>
      <c r="K94" s="4">
        <v>23.161447466115327</v>
      </c>
      <c r="L94" s="4">
        <v>24.385269058113501</v>
      </c>
      <c r="M94" s="4">
        <v>20.495332233239544</v>
      </c>
      <c r="N94" s="4">
        <v>20.813812851859428</v>
      </c>
      <c r="O94" s="4">
        <v>20.732628307259123</v>
      </c>
      <c r="P94" s="4">
        <v>18.02706422808868</v>
      </c>
      <c r="Q94" s="4">
        <v>20.061399429362652</v>
      </c>
      <c r="R94" s="4">
        <v>26.052289156550454</v>
      </c>
      <c r="S94" s="4">
        <v>21.500617555819453</v>
      </c>
      <c r="T94" s="4">
        <v>25.494114788389687</v>
      </c>
    </row>
    <row r="95" spans="1:20" x14ac:dyDescent="0.25">
      <c r="A95" s="23" t="s">
        <v>24</v>
      </c>
      <c r="H95" s="4">
        <v>10.984002365153406</v>
      </c>
      <c r="I95" s="4">
        <v>12.204111444940581</v>
      </c>
      <c r="J95" s="4">
        <v>14.665203772867347</v>
      </c>
      <c r="K95" s="4">
        <v>15.093111467016199</v>
      </c>
      <c r="L95" s="4">
        <v>14.65094692123381</v>
      </c>
      <c r="M95" s="4">
        <v>15.362331239080969</v>
      </c>
      <c r="N95" s="4">
        <v>16.179556193807915</v>
      </c>
      <c r="O95" s="4">
        <v>12.724220654014628</v>
      </c>
      <c r="P95" s="4">
        <v>11.310699931201684</v>
      </c>
      <c r="Q95" s="4">
        <v>12.272504415183302</v>
      </c>
      <c r="R95" s="4">
        <v>17.444436217549029</v>
      </c>
      <c r="S95" s="4">
        <v>18.372124158417506</v>
      </c>
      <c r="T95" s="4">
        <v>17.05799871374801</v>
      </c>
    </row>
    <row r="96" spans="1:20" x14ac:dyDescent="0.25">
      <c r="A96" s="23" t="s">
        <v>25</v>
      </c>
      <c r="H96" s="4">
        <v>14.25822253324003</v>
      </c>
      <c r="I96" s="4">
        <v>16.18437403939939</v>
      </c>
      <c r="J96" s="4">
        <v>16.151536324738668</v>
      </c>
      <c r="K96" s="4">
        <v>17.426146833959649</v>
      </c>
      <c r="L96" s="4">
        <v>15.82856621080704</v>
      </c>
      <c r="M96" s="4">
        <v>15.53117238167118</v>
      </c>
      <c r="N96" s="4">
        <v>15.776786863524398</v>
      </c>
      <c r="O96" s="4">
        <v>15.177664710591264</v>
      </c>
      <c r="P96" s="4">
        <v>13.871096588232032</v>
      </c>
      <c r="Q96" s="4">
        <v>19.756457910796367</v>
      </c>
      <c r="R96" s="4">
        <v>21.771764065147718</v>
      </c>
      <c r="S96" s="4">
        <v>22.927669428405057</v>
      </c>
      <c r="T96" s="4">
        <v>22.485850046696164</v>
      </c>
    </row>
    <row r="97" spans="1:20" x14ac:dyDescent="0.25">
      <c r="A97" s="23" t="s">
        <v>26</v>
      </c>
      <c r="H97" s="4">
        <v>19.106996313305061</v>
      </c>
      <c r="I97" s="4">
        <v>16.172928138847929</v>
      </c>
      <c r="J97" s="4">
        <v>15.373745851583964</v>
      </c>
      <c r="K97" s="4">
        <v>16.502269927674355</v>
      </c>
      <c r="L97" s="4">
        <v>16.677499296485202</v>
      </c>
      <c r="M97" s="4">
        <v>15.335132261721233</v>
      </c>
      <c r="N97" s="4">
        <v>14.054728061917794</v>
      </c>
      <c r="O97" s="4">
        <v>13.655750154921257</v>
      </c>
      <c r="P97" s="4">
        <v>17.774625615420909</v>
      </c>
      <c r="Q97" s="4">
        <v>21.216016981991817</v>
      </c>
      <c r="R97" s="4">
        <v>25.477139388644417</v>
      </c>
      <c r="S97" s="4">
        <v>23.723494654638326</v>
      </c>
      <c r="T97" s="4">
        <v>17.693016790419236</v>
      </c>
    </row>
    <row r="98" spans="1:20" x14ac:dyDescent="0.25">
      <c r="A98" s="23" t="s">
        <v>27</v>
      </c>
      <c r="H98" s="4">
        <v>26.791376568058578</v>
      </c>
      <c r="I98" s="4">
        <v>23.12014495177575</v>
      </c>
      <c r="J98" s="4">
        <v>22.547058122895319</v>
      </c>
      <c r="K98" s="4">
        <v>20.574953082528364</v>
      </c>
      <c r="L98" s="4">
        <v>17.593803989300604</v>
      </c>
      <c r="M98" s="4">
        <v>24.641867527217276</v>
      </c>
      <c r="N98" s="4">
        <v>22.93070124763014</v>
      </c>
      <c r="O98" s="4">
        <v>22.769124349695062</v>
      </c>
      <c r="P98" s="4">
        <v>22.327846877169026</v>
      </c>
      <c r="Q98" s="4">
        <v>22.898962273154446</v>
      </c>
      <c r="R98" s="4">
        <v>25.257959290191064</v>
      </c>
      <c r="S98" s="4">
        <v>23.206942108048835</v>
      </c>
      <c r="T98" s="4">
        <v>23.053893773777318</v>
      </c>
    </row>
    <row r="99" spans="1:20" x14ac:dyDescent="0.25">
      <c r="A99" s="23" t="s">
        <v>28</v>
      </c>
      <c r="H99" s="4">
        <v>22.529431668067481</v>
      </c>
      <c r="I99" s="4">
        <v>30.611424451417086</v>
      </c>
      <c r="J99" s="4">
        <v>22.019368723142598</v>
      </c>
      <c r="K99" s="4">
        <v>10.212190461548548</v>
      </c>
      <c r="L99" s="4">
        <v>15.735482463659833</v>
      </c>
      <c r="M99" s="4">
        <v>14.246320580594066</v>
      </c>
      <c r="N99" s="4">
        <v>15.13096679572905</v>
      </c>
      <c r="O99" s="4">
        <v>15.472173730368645</v>
      </c>
      <c r="P99" s="4">
        <v>12.11856793152462</v>
      </c>
      <c r="Q99" s="4">
        <v>12.928788006843947</v>
      </c>
      <c r="R99" s="4">
        <v>13.702560465846551</v>
      </c>
      <c r="S99" s="4">
        <v>16.046947971189987</v>
      </c>
      <c r="T99" s="4">
        <v>13.638479473957037</v>
      </c>
    </row>
    <row r="100" spans="1:20" x14ac:dyDescent="0.25">
      <c r="A100" s="23" t="s">
        <v>29</v>
      </c>
      <c r="Q100" s="4">
        <v>13.419553490532508</v>
      </c>
      <c r="R100" s="4">
        <v>15.080461033262116</v>
      </c>
      <c r="S100" s="4">
        <v>17.167722887503121</v>
      </c>
      <c r="T100" s="4">
        <v>15.583531101596504</v>
      </c>
    </row>
    <row r="101" spans="1:20" x14ac:dyDescent="0.25">
      <c r="A101" s="24" t="s">
        <v>30</v>
      </c>
      <c r="H101" s="4">
        <v>28.158551822837293</v>
      </c>
      <c r="I101" s="4">
        <v>25.00014491195255</v>
      </c>
      <c r="J101" s="4">
        <v>22.634795680092708</v>
      </c>
      <c r="K101" s="4">
        <v>21.954553337020325</v>
      </c>
      <c r="L101" s="4">
        <v>28.529952122234135</v>
      </c>
      <c r="M101" s="4">
        <v>28.086392350390565</v>
      </c>
      <c r="N101" s="4">
        <v>20.631582047758222</v>
      </c>
      <c r="O101" s="4">
        <v>26.279840127991047</v>
      </c>
      <c r="P101" s="4">
        <v>19.257525433672264</v>
      </c>
      <c r="Q101" s="4">
        <v>21.983113894226705</v>
      </c>
      <c r="R101" s="4">
        <v>25.528307829835683</v>
      </c>
      <c r="S101" s="4">
        <v>30.16571569249685</v>
      </c>
      <c r="T101" s="4">
        <v>28.239977997905886</v>
      </c>
    </row>
    <row r="102" spans="1:20" x14ac:dyDescent="0.25">
      <c r="A102" s="23" t="s">
        <v>31</v>
      </c>
      <c r="H102" s="4">
        <v>23.222036883644119</v>
      </c>
      <c r="I102" s="4">
        <v>19.091499047748989</v>
      </c>
      <c r="J102" s="4">
        <v>15.601640204301168</v>
      </c>
      <c r="K102" s="4">
        <v>18.617223382957956</v>
      </c>
      <c r="L102" s="4">
        <v>24.633152337200894</v>
      </c>
      <c r="M102" s="4">
        <v>22.323757897131109</v>
      </c>
      <c r="N102" s="4">
        <v>24.409498300218782</v>
      </c>
      <c r="O102" s="4">
        <v>18.032874085725236</v>
      </c>
      <c r="P102" s="4">
        <v>15.507314741750793</v>
      </c>
      <c r="Q102" s="4">
        <v>23.899404751213819</v>
      </c>
      <c r="R102" s="4">
        <v>25.407415663062444</v>
      </c>
      <c r="S102" s="4">
        <v>24.168766312029639</v>
      </c>
      <c r="T102" s="4">
        <v>21.411253982325857</v>
      </c>
    </row>
    <row r="103" spans="1:20" x14ac:dyDescent="0.25">
      <c r="A103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8" sqref="G18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44.239273223647395</v>
      </c>
      <c r="I3" s="18">
        <v>46.415984111320419</v>
      </c>
      <c r="J3" s="18">
        <v>43.817432382914276</v>
      </c>
      <c r="K3" s="18">
        <v>40.364701141826252</v>
      </c>
      <c r="L3" s="18">
        <v>41.261687222763548</v>
      </c>
      <c r="M3" s="18">
        <v>28.620336783356223</v>
      </c>
      <c r="N3" s="18">
        <v>25.93039972934038</v>
      </c>
      <c r="O3" s="18">
        <v>35.721106490680491</v>
      </c>
      <c r="P3" s="18">
        <v>35.441929824290845</v>
      </c>
      <c r="Q3" s="18">
        <v>33.671463240762613</v>
      </c>
      <c r="R3" s="4">
        <v>36.147058366999055</v>
      </c>
      <c r="S3" s="4">
        <v>36.897410095293679</v>
      </c>
      <c r="T3" s="4">
        <v>36.245549986679727</v>
      </c>
    </row>
    <row r="4" spans="1:21" x14ac:dyDescent="0.25">
      <c r="A4" t="s">
        <v>1</v>
      </c>
      <c r="L4" s="4">
        <v>39.783081879518427</v>
      </c>
      <c r="M4" s="4">
        <v>47.447443071677178</v>
      </c>
      <c r="N4" s="4">
        <v>43.297214846092544</v>
      </c>
      <c r="O4" s="4">
        <v>27.887216942441366</v>
      </c>
      <c r="P4" s="4">
        <v>23.449570541416154</v>
      </c>
      <c r="Q4" s="4">
        <v>22.418531748554194</v>
      </c>
      <c r="R4" s="4">
        <v>28.082607518197591</v>
      </c>
      <c r="S4" s="4">
        <v>22.64208490037964</v>
      </c>
      <c r="T4" s="4">
        <v>24.456210261087907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31.831527998112531</v>
      </c>
      <c r="I5" s="18">
        <v>187035716938.99744</v>
      </c>
      <c r="J5" s="18">
        <v>32.488008851494762</v>
      </c>
      <c r="K5" s="18">
        <v>39.229408029064345</v>
      </c>
      <c r="L5" s="18">
        <v>32.102361355263795</v>
      </c>
      <c r="M5" s="18">
        <v>25.329201585794237</v>
      </c>
      <c r="N5" s="18">
        <v>29.200945517410855</v>
      </c>
      <c r="O5" s="18">
        <v>37.897644549468836</v>
      </c>
      <c r="P5" s="18">
        <v>39.121921646178812</v>
      </c>
      <c r="Q5" s="18">
        <v>51.690169943033901</v>
      </c>
      <c r="R5" s="4">
        <v>42.906784146171809</v>
      </c>
      <c r="S5" s="4">
        <v>37.586823968141687</v>
      </c>
      <c r="T5" s="4">
        <v>40.631848256892859</v>
      </c>
    </row>
    <row r="6" spans="1:21" x14ac:dyDescent="0.25">
      <c r="A6" s="21" t="s">
        <v>3</v>
      </c>
      <c r="H6" s="18">
        <v>63.28813601375839</v>
      </c>
      <c r="I6" s="18">
        <v>62.960887086512287</v>
      </c>
      <c r="J6" s="18">
        <v>53.300358574487447</v>
      </c>
      <c r="K6" s="18">
        <v>46.832626557240147</v>
      </c>
      <c r="L6" s="18">
        <v>54.686713521163455</v>
      </c>
      <c r="M6" s="18">
        <v>39.278154780427393</v>
      </c>
      <c r="N6" s="18">
        <v>35.737353264278767</v>
      </c>
      <c r="O6" s="18">
        <v>36.371127880298893</v>
      </c>
      <c r="P6" s="18">
        <v>37.454834644221691</v>
      </c>
      <c r="Q6" s="18">
        <v>37.859931477802391</v>
      </c>
      <c r="R6" s="4">
        <v>48.886178015477761</v>
      </c>
      <c r="S6" s="4">
        <v>43.317130173981631</v>
      </c>
      <c r="T6" s="4">
        <v>48.698299952829259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41.069416503260818</v>
      </c>
      <c r="I7" s="18">
        <v>40.408608591511836</v>
      </c>
      <c r="J7" s="18">
        <v>31.30932980812182</v>
      </c>
      <c r="K7" s="18">
        <v>24.937145184795334</v>
      </c>
      <c r="L7" s="18">
        <v>34.216582524261213</v>
      </c>
      <c r="M7" s="18">
        <v>35.632261842011772</v>
      </c>
      <c r="N7" s="18">
        <v>36.844726795007489</v>
      </c>
      <c r="O7" s="18">
        <v>35.899597694169117</v>
      </c>
      <c r="P7" s="18">
        <v>39.639382885456428</v>
      </c>
      <c r="Q7" s="18">
        <v>38.699301176984932</v>
      </c>
      <c r="R7" s="4">
        <v>44.624127887190042</v>
      </c>
      <c r="S7" s="4">
        <v>49.189084048732049</v>
      </c>
      <c r="T7" s="4">
        <v>48.051837375811445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35.389342547315309</v>
      </c>
      <c r="I8" s="18">
        <v>39.262641921648353</v>
      </c>
      <c r="J8" s="18">
        <v>48.974440014505149</v>
      </c>
      <c r="K8" s="18">
        <v>39.010859196991696</v>
      </c>
      <c r="L8" s="18">
        <v>46.475490766098254</v>
      </c>
      <c r="M8" s="18">
        <v>38.386927372406582</v>
      </c>
      <c r="N8" s="18">
        <v>42.561938058716308</v>
      </c>
      <c r="O8" s="18">
        <v>34.344675159489711</v>
      </c>
      <c r="P8" s="18">
        <v>41.954663915494528</v>
      </c>
      <c r="Q8" s="18">
        <v>37.909897824805434</v>
      </c>
      <c r="R8" s="4">
        <v>34.39048770981249</v>
      </c>
      <c r="S8" s="4">
        <v>29.893019038880041</v>
      </c>
      <c r="T8" s="4">
        <v>35.355098988855872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22.755744065911895</v>
      </c>
      <c r="I9" s="18">
        <v>25.424624737444656</v>
      </c>
      <c r="J9" s="18">
        <v>21.377241204183289</v>
      </c>
      <c r="K9" s="18">
        <v>23.057419568294911</v>
      </c>
      <c r="L9" s="18">
        <v>26.552517349580047</v>
      </c>
      <c r="M9" s="18">
        <v>19.601489797629178</v>
      </c>
      <c r="N9" s="18">
        <v>20.109452684375508</v>
      </c>
      <c r="O9" s="18">
        <v>26.114953217325588</v>
      </c>
      <c r="P9" s="18">
        <v>29.058468323050743</v>
      </c>
      <c r="Q9" s="18">
        <v>35.048303064757221</v>
      </c>
      <c r="R9" s="4">
        <v>23.260075588703579</v>
      </c>
      <c r="S9" s="4">
        <v>30.228187316130573</v>
      </c>
      <c r="T9" s="4">
        <v>29.547094790463927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41.578576925854385</v>
      </c>
      <c r="I10" s="18">
        <v>47.184469577171313</v>
      </c>
      <c r="J10" s="18">
        <v>43.897948450924105</v>
      </c>
      <c r="K10" s="18">
        <v>41.352096925871109</v>
      </c>
      <c r="L10" s="18">
        <v>41.057811420056566</v>
      </c>
      <c r="M10" s="18">
        <v>34.760810539868913</v>
      </c>
      <c r="N10" s="18">
        <v>33.622187776521294</v>
      </c>
      <c r="O10" s="18">
        <v>45.870653373657227</v>
      </c>
      <c r="P10" s="18">
        <v>45.214748747826768</v>
      </c>
      <c r="Q10" s="18">
        <v>39.730549223860535</v>
      </c>
      <c r="R10" s="4">
        <v>35.068679485967031</v>
      </c>
      <c r="S10" s="4">
        <v>35.819090438158433</v>
      </c>
      <c r="T10" s="4">
        <v>39.718657467969329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73.445175580390966</v>
      </c>
      <c r="I11" s="18">
        <v>72.958437672529826</v>
      </c>
      <c r="J11" s="18">
        <v>72.517047313629874</v>
      </c>
      <c r="K11" s="18">
        <v>63.564098196590379</v>
      </c>
      <c r="L11" s="18">
        <v>54.193647803635969</v>
      </c>
      <c r="M11" s="18">
        <v>42.398940411726649</v>
      </c>
      <c r="N11" s="18">
        <v>45.286326483369223</v>
      </c>
      <c r="O11" s="18">
        <v>55.87885330557954</v>
      </c>
      <c r="P11" s="18">
        <v>51.384691627924461</v>
      </c>
      <c r="Q11" s="18">
        <v>50.174110363654108</v>
      </c>
      <c r="R11" s="4">
        <v>62.171322403547386</v>
      </c>
      <c r="S11" s="4">
        <v>68.480848491277783</v>
      </c>
      <c r="T11" s="4">
        <v>64.675093170935909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30.015069040809426</v>
      </c>
      <c r="I12" s="18">
        <v>29.684885060128078</v>
      </c>
      <c r="J12" s="18">
        <v>32.625861479732855</v>
      </c>
      <c r="K12" s="18">
        <v>31.206690858594882</v>
      </c>
      <c r="L12" s="18">
        <v>32.047997230491404</v>
      </c>
      <c r="M12" s="18">
        <v>27.550377520571821</v>
      </c>
      <c r="N12" s="18">
        <v>28.229934897767691</v>
      </c>
      <c r="O12" s="18">
        <v>31.263583618003025</v>
      </c>
      <c r="P12" s="18">
        <v>36.766549214658745</v>
      </c>
      <c r="Q12" s="18">
        <v>39.120802708617056</v>
      </c>
      <c r="R12" s="4">
        <v>38.298013831757515</v>
      </c>
      <c r="S12" s="4">
        <v>38.670416366828192</v>
      </c>
      <c r="T12" s="4">
        <v>40.649326310469817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61.552638729723661</v>
      </c>
      <c r="I13" s="18">
        <v>52.476365891694762</v>
      </c>
      <c r="J13" s="18">
        <v>65.635994193212824</v>
      </c>
      <c r="K13" s="18">
        <v>51.505103757981963</v>
      </c>
      <c r="L13" s="18">
        <v>54.17594807641575</v>
      </c>
      <c r="M13" s="18">
        <v>54.64123279073452</v>
      </c>
      <c r="N13" s="18">
        <v>46.356247866513272</v>
      </c>
      <c r="O13" s="18">
        <v>39.643277334711435</v>
      </c>
      <c r="P13" s="18">
        <v>43.446857538880941</v>
      </c>
      <c r="Q13" s="18">
        <v>37.660980476282148</v>
      </c>
      <c r="R13" s="4">
        <v>44.793101755637331</v>
      </c>
      <c r="S13" s="4">
        <v>54.431463998487125</v>
      </c>
      <c r="T13" s="4">
        <v>47.450043347857623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19.897476410436298</v>
      </c>
      <c r="I14" s="18">
        <v>24.195028029332896</v>
      </c>
      <c r="J14" s="18">
        <v>41.932899844269414</v>
      </c>
      <c r="K14" s="18">
        <v>25.394223670661493</v>
      </c>
      <c r="L14" s="18">
        <v>24.129370770084769</v>
      </c>
      <c r="M14" s="18">
        <v>23.623951647779222</v>
      </c>
      <c r="N14" s="18">
        <v>27.735553478814126</v>
      </c>
      <c r="O14" s="18">
        <v>26.697611352696878</v>
      </c>
      <c r="P14" s="18">
        <v>18.588566436994853</v>
      </c>
      <c r="Q14" s="18">
        <v>21.247930481910839</v>
      </c>
      <c r="R14" s="4">
        <v>23.309850104650344</v>
      </c>
      <c r="S14" s="4">
        <v>24.788592964891368</v>
      </c>
      <c r="T14" s="4">
        <v>21.337613090598239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28.440878523768713</v>
      </c>
      <c r="I15" s="18">
        <v>23.341354728670201</v>
      </c>
      <c r="J15" s="18">
        <v>20.860991652234006</v>
      </c>
      <c r="K15" s="18">
        <v>12.726308937727282</v>
      </c>
      <c r="L15" s="18">
        <v>26.182064098287469</v>
      </c>
      <c r="M15" s="18">
        <v>21.829961901879354</v>
      </c>
      <c r="N15" s="18">
        <v>21.699951325773974</v>
      </c>
      <c r="O15" s="18">
        <v>20.459897404136775</v>
      </c>
      <c r="P15" s="18">
        <v>24.964579832367367</v>
      </c>
      <c r="Q15" s="18">
        <v>21.675188439387565</v>
      </c>
      <c r="R15" s="4">
        <v>21.461101501631212</v>
      </c>
      <c r="S15" s="4">
        <v>27.188265816550313</v>
      </c>
      <c r="T15" s="4">
        <v>43.586273467555436</v>
      </c>
    </row>
    <row r="16" spans="1:21" x14ac:dyDescent="0.25">
      <c r="A16" s="21" t="s">
        <v>13</v>
      </c>
      <c r="H16" s="4">
        <v>38.581617433135314</v>
      </c>
      <c r="I16" s="4">
        <v>41.014155926059892</v>
      </c>
      <c r="J16" s="4">
        <v>37.8108057255806</v>
      </c>
      <c r="K16" s="4">
        <v>34.76599854596153</v>
      </c>
      <c r="L16" s="4">
        <v>38.740837646859397</v>
      </c>
      <c r="M16" s="4">
        <v>33.446481624328563</v>
      </c>
      <c r="N16" s="4">
        <v>26.483689811299392</v>
      </c>
      <c r="O16" s="4">
        <v>36.415188118205414</v>
      </c>
      <c r="P16" s="4">
        <v>31.545950916683978</v>
      </c>
      <c r="Q16" s="4">
        <v>35.031920042675907</v>
      </c>
      <c r="R16" s="4">
        <v>44.355990702919406</v>
      </c>
      <c r="S16" s="4">
        <v>43.096773748082676</v>
      </c>
      <c r="T16" s="4">
        <v>41.524257645423141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30.803683504473469</v>
      </c>
      <c r="I17" s="18">
        <v>24.308278903055797</v>
      </c>
      <c r="J17" s="18">
        <v>26.998648332477913</v>
      </c>
      <c r="K17" s="18">
        <v>30.226893766018954</v>
      </c>
      <c r="L17" s="18">
        <v>28.051012786961962</v>
      </c>
      <c r="M17" s="18">
        <v>23.227530515047178</v>
      </c>
      <c r="N17" s="18">
        <v>17.188113205064241</v>
      </c>
      <c r="O17" s="18">
        <v>25.312544287265585</v>
      </c>
      <c r="P17" s="18">
        <v>22.522598863010096</v>
      </c>
      <c r="Q17" s="18">
        <v>25.133136766205311</v>
      </c>
      <c r="R17" s="4">
        <v>22.060128629411768</v>
      </c>
      <c r="S17" s="4">
        <v>28.660049259590036</v>
      </c>
      <c r="T17" s="4">
        <v>28.482573364588841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48.153048608550421</v>
      </c>
      <c r="I18" s="18">
        <v>54.276403490762938</v>
      </c>
      <c r="J18" s="18">
        <v>49.280606142421853</v>
      </c>
      <c r="K18" s="18">
        <v>47.343085261230073</v>
      </c>
      <c r="L18" s="18">
        <v>49.651333284898833</v>
      </c>
      <c r="M18" s="18">
        <v>34.182932958438876</v>
      </c>
      <c r="N18" s="18">
        <v>30.870542767693589</v>
      </c>
      <c r="O18" s="18">
        <v>31.22969073019825</v>
      </c>
      <c r="P18" s="18">
        <v>48.784241670947303</v>
      </c>
      <c r="Q18" s="18">
        <v>48.585142966238294</v>
      </c>
      <c r="R18" s="4">
        <v>59.239795554510167</v>
      </c>
      <c r="S18" s="4">
        <v>51.529804893006762</v>
      </c>
      <c r="T18" s="4">
        <v>55.556588487375713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25.383993927367605</v>
      </c>
      <c r="I19" s="18">
        <v>33.176926797683649</v>
      </c>
      <c r="J19" s="18">
        <v>42.223463470446447</v>
      </c>
      <c r="K19" s="18">
        <v>32.203781823792433</v>
      </c>
      <c r="L19" s="18">
        <v>28.605561390390736</v>
      </c>
      <c r="M19" s="18">
        <v>26.85351844281799</v>
      </c>
      <c r="N19" s="18">
        <v>19.69088718973914</v>
      </c>
      <c r="O19" s="18">
        <v>32.720277295781052</v>
      </c>
      <c r="P19" s="18">
        <v>31.332955600209228</v>
      </c>
      <c r="Q19" s="18">
        <v>30.880333733230952</v>
      </c>
      <c r="R19" s="4">
        <v>28.268767127646253</v>
      </c>
      <c r="S19" s="4">
        <v>44.573929001688313</v>
      </c>
      <c r="T19" s="4">
        <v>45.153844700731057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47.024150799159102</v>
      </c>
      <c r="I20" s="18">
        <v>43.249561880590271</v>
      </c>
      <c r="J20" s="18">
        <v>39.516337356630778</v>
      </c>
      <c r="K20" s="18">
        <v>43.375245015515908</v>
      </c>
      <c r="L20" s="18">
        <v>37.644873841180896</v>
      </c>
      <c r="M20" s="18">
        <v>36.933895967478954</v>
      </c>
      <c r="N20" s="18">
        <v>32.571819981419026</v>
      </c>
      <c r="O20" s="18">
        <v>38.701515726813085</v>
      </c>
      <c r="P20" s="18">
        <v>38.355646430676018</v>
      </c>
      <c r="Q20" s="18">
        <v>34.796717997036957</v>
      </c>
      <c r="R20" s="4">
        <v>34.619970690801772</v>
      </c>
      <c r="S20" s="4">
        <v>39.442996529433948</v>
      </c>
      <c r="T20" s="4">
        <v>35.595419760011275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39.137324279777772</v>
      </c>
      <c r="I21" s="18">
        <v>45.959630001430732</v>
      </c>
      <c r="J21" s="18">
        <v>44.523585540765687</v>
      </c>
      <c r="K21" s="18">
        <v>45.516840452291341</v>
      </c>
      <c r="L21" s="18">
        <v>43.252314672858489</v>
      </c>
      <c r="M21" s="18">
        <v>34.905593551700626</v>
      </c>
      <c r="N21" s="18">
        <v>32.402146439457844</v>
      </c>
      <c r="O21" s="18">
        <v>33.602909417620573</v>
      </c>
      <c r="P21" s="18">
        <v>36.697152884712267</v>
      </c>
      <c r="Q21" s="18">
        <v>30.684491401402354</v>
      </c>
      <c r="R21" s="4">
        <v>38.639937738191968</v>
      </c>
      <c r="S21" s="4">
        <v>33.618889570035314</v>
      </c>
      <c r="T21" s="4">
        <v>33.655945914723446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35.692960161680496</v>
      </c>
      <c r="I22" s="18">
        <v>39.648134480288746</v>
      </c>
      <c r="J22" s="18">
        <v>40.967637641966874</v>
      </c>
      <c r="K22" s="18">
        <v>35.576560164952831</v>
      </c>
      <c r="L22" s="18">
        <v>39.768711445902149</v>
      </c>
      <c r="M22" s="18">
        <v>34.280915136405994</v>
      </c>
      <c r="N22" s="18">
        <v>22.487642707731013</v>
      </c>
      <c r="O22" s="18">
        <v>34.488524756054538</v>
      </c>
      <c r="P22" s="18">
        <v>33.956945893667857</v>
      </c>
      <c r="Q22" s="18">
        <v>35.194438978899122</v>
      </c>
      <c r="R22" s="4">
        <v>36.34819313584466</v>
      </c>
      <c r="S22" s="4">
        <v>35.979075416596359</v>
      </c>
      <c r="T22" s="4">
        <v>34.751097150672351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24.256661006779098</v>
      </c>
      <c r="I23" s="18">
        <v>31.036904726389942</v>
      </c>
      <c r="J23" s="18">
        <v>28.068406659287202</v>
      </c>
      <c r="K23" s="18">
        <v>36.917263226919502</v>
      </c>
      <c r="L23" s="18">
        <v>29.703911078022561</v>
      </c>
      <c r="M23" s="18">
        <v>27.033977296025448</v>
      </c>
      <c r="N23" s="18">
        <v>19.221127099542905</v>
      </c>
      <c r="O23" s="18">
        <v>36.662159039799228</v>
      </c>
      <c r="P23" s="18">
        <v>21.112031211218746</v>
      </c>
      <c r="Q23" s="18">
        <v>32.478461338160031</v>
      </c>
      <c r="R23" s="4">
        <v>25.956123451103764</v>
      </c>
      <c r="S23" s="4">
        <v>35.906870147555388</v>
      </c>
      <c r="T23" s="4">
        <v>40.666247568324323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53.910404567323255</v>
      </c>
      <c r="I24" s="18">
        <v>62.612117028867964</v>
      </c>
      <c r="J24" s="18">
        <v>57.058703012072719</v>
      </c>
      <c r="K24" s="18">
        <v>52.128793992717654</v>
      </c>
      <c r="L24" s="18">
        <v>53.919602412480451</v>
      </c>
      <c r="M24" s="18">
        <v>29.255731663401413</v>
      </c>
      <c r="N24" s="18">
        <v>16.942897155687195</v>
      </c>
      <c r="O24" s="18">
        <v>23.721126160096262</v>
      </c>
      <c r="P24" s="18">
        <v>27.37179663064979</v>
      </c>
      <c r="Q24" s="18">
        <v>34.100899004718919</v>
      </c>
      <c r="R24" s="4">
        <v>26.779266874832992</v>
      </c>
      <c r="S24" s="4">
        <v>33.07654981446813</v>
      </c>
      <c r="T24" s="4">
        <v>33.248518271370919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41.763809049220789</v>
      </c>
      <c r="I25" s="18">
        <v>43.983051148632072</v>
      </c>
      <c r="J25" s="18">
        <v>35.674492542737688</v>
      </c>
      <c r="K25" s="18">
        <v>34.645425633759295</v>
      </c>
      <c r="L25" s="18">
        <v>43.235131131754713</v>
      </c>
      <c r="M25" s="18">
        <v>14.373334979864188</v>
      </c>
      <c r="N25" s="18">
        <v>25.831455932886744</v>
      </c>
      <c r="O25" s="18">
        <v>26.188184945096026</v>
      </c>
      <c r="P25" s="18">
        <v>30.523407758066014</v>
      </c>
      <c r="Q25" s="18">
        <v>25.479949098585287</v>
      </c>
      <c r="R25" s="4">
        <v>20.10966131196432</v>
      </c>
      <c r="S25" s="4">
        <v>17.263780852482892</v>
      </c>
      <c r="T25" s="4">
        <v>19.619786238507547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55.01651990611311</v>
      </c>
      <c r="I26" s="18">
        <v>57.239846001202899</v>
      </c>
      <c r="J26" s="18">
        <v>55.057761485019562</v>
      </c>
      <c r="K26" s="18">
        <v>50.300963222066905</v>
      </c>
      <c r="L26" s="18">
        <v>51.536610962095054</v>
      </c>
      <c r="M26" s="18">
        <v>37.837379574982627</v>
      </c>
      <c r="N26" s="18">
        <v>34.55643516128994</v>
      </c>
      <c r="O26" s="18">
        <v>48.21965046791248</v>
      </c>
      <c r="P26" s="18">
        <v>48.918190978334231</v>
      </c>
      <c r="Q26" s="18">
        <v>51.142564943935064</v>
      </c>
      <c r="R26" s="4">
        <v>45.638367210509969</v>
      </c>
      <c r="S26" s="4">
        <v>43.117271851850212</v>
      </c>
      <c r="T26" s="4">
        <v>38.878414953673719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57.366158226169681</v>
      </c>
      <c r="I27" s="18">
        <v>62.658169964901241</v>
      </c>
      <c r="J27" s="18">
        <v>67.44934440474556</v>
      </c>
      <c r="K27" s="18">
        <v>53.42821043089333</v>
      </c>
      <c r="L27" s="18">
        <v>51.798361493523018</v>
      </c>
      <c r="M27" s="18">
        <v>43.147039284202833</v>
      </c>
      <c r="N27" s="18">
        <v>44.097395718458806</v>
      </c>
      <c r="O27" s="18">
        <v>40.932292948710156</v>
      </c>
      <c r="P27" s="18">
        <v>40.541797609388908</v>
      </c>
      <c r="Q27" s="18">
        <v>39.430520374054623</v>
      </c>
      <c r="R27" s="4">
        <v>41.709777953630187</v>
      </c>
      <c r="S27" s="4">
        <v>37.622433859864778</v>
      </c>
      <c r="T27" s="4">
        <v>40.146171608784826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45.232608240916385</v>
      </c>
      <c r="I28" s="18">
        <v>41.106954892888695</v>
      </c>
      <c r="J28" s="18">
        <v>46.766051139622505</v>
      </c>
      <c r="K28" s="18">
        <v>44.100333856228112</v>
      </c>
      <c r="L28" s="18">
        <v>52.876201339223087</v>
      </c>
      <c r="M28" s="18">
        <v>45.503750605367863</v>
      </c>
      <c r="N28" s="18">
        <v>41.193971689266569</v>
      </c>
      <c r="O28" s="18">
        <v>45.562420612704614</v>
      </c>
      <c r="P28" s="18">
        <v>47.875111611089181</v>
      </c>
      <c r="Q28" s="18">
        <v>50.614767879883473</v>
      </c>
      <c r="R28" s="4">
        <v>47.410147798546298</v>
      </c>
      <c r="S28" s="4">
        <v>47.059755153996043</v>
      </c>
      <c r="T28" s="4">
        <v>44.453602174069765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57.96449501970357</v>
      </c>
      <c r="I29" s="18">
        <v>56.856629118643454</v>
      </c>
      <c r="J29" s="18">
        <v>47.312959495711091</v>
      </c>
      <c r="K29" s="18">
        <v>57.209926367271265</v>
      </c>
      <c r="L29" s="18">
        <v>39.455349155140915</v>
      </c>
      <c r="M29" s="18">
        <v>36.383756872511455</v>
      </c>
      <c r="N29" s="18">
        <v>29.524820951434688</v>
      </c>
      <c r="O29" s="18">
        <v>29.547564993606748</v>
      </c>
      <c r="P29" s="18">
        <v>23.709686890726221</v>
      </c>
      <c r="Q29" s="18">
        <v>14.954716112774397</v>
      </c>
      <c r="R29" s="4">
        <v>27.990212337918457</v>
      </c>
      <c r="S29" s="4">
        <v>27.58497220845225</v>
      </c>
      <c r="T29" s="4">
        <v>22.702745913727039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69.959520933907399</v>
      </c>
      <c r="I30" s="18">
        <v>77.373423424445775</v>
      </c>
      <c r="J30" s="18">
        <v>58.468380058923479</v>
      </c>
      <c r="K30" s="18">
        <v>74.685547845567015</v>
      </c>
      <c r="L30" s="18">
        <v>63.204070376317866</v>
      </c>
      <c r="M30" s="18">
        <v>68.035671799506346</v>
      </c>
      <c r="N30" s="18">
        <v>60.485711106748937</v>
      </c>
      <c r="O30" s="18">
        <v>46.281531253005838</v>
      </c>
      <c r="P30" s="18">
        <v>39.586613048344546</v>
      </c>
      <c r="Q30" s="18">
        <v>40.056181240129959</v>
      </c>
      <c r="R30" s="4">
        <v>38.316057497360077</v>
      </c>
      <c r="S30" s="4">
        <v>38.198952845221349</v>
      </c>
      <c r="T30" s="4">
        <v>36.348318190063353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10.21526346093126</v>
      </c>
      <c r="I31" s="18">
        <v>12.235255922805903</v>
      </c>
      <c r="J31" s="18">
        <v>12.934537195496498</v>
      </c>
      <c r="K31" s="18">
        <v>8.2694207435105334</v>
      </c>
      <c r="L31" s="18">
        <v>11.882313525006213</v>
      </c>
      <c r="M31" s="18">
        <v>12.734381903884584</v>
      </c>
      <c r="N31" s="18">
        <v>10.912761746179774</v>
      </c>
      <c r="O31" s="18">
        <v>15.511841702357474</v>
      </c>
      <c r="P31" s="18">
        <v>13.692695390208931</v>
      </c>
      <c r="Q31" s="18">
        <v>11.353025608696838</v>
      </c>
      <c r="R31" s="4">
        <v>13.458398806538344</v>
      </c>
      <c r="S31" s="4">
        <v>15.822303362270459</v>
      </c>
      <c r="T31" s="4">
        <v>12.358279670443153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27.467348632934048</v>
      </c>
      <c r="R32" s="4">
        <v>31.70291801640829</v>
      </c>
      <c r="S32" s="4">
        <v>32.580872212597754</v>
      </c>
      <c r="T32" s="4">
        <v>28.25066836258372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86.767254755837783</v>
      </c>
      <c r="I33" s="18">
        <v>81.227305878608888</v>
      </c>
      <c r="J33" s="18">
        <v>76.533881258713265</v>
      </c>
      <c r="K33" s="18">
        <v>77.719151364146057</v>
      </c>
      <c r="L33" s="18">
        <v>74.531295210418421</v>
      </c>
      <c r="M33" s="18">
        <v>39.589875191135931</v>
      </c>
      <c r="N33" s="18">
        <v>25.58812165932699</v>
      </c>
      <c r="O33" s="18">
        <v>45.620495227836692</v>
      </c>
      <c r="P33" s="18">
        <v>36.791947859977739</v>
      </c>
      <c r="Q33" s="18">
        <v>30.585977606783906</v>
      </c>
      <c r="R33" s="4">
        <v>43.942257173481615</v>
      </c>
      <c r="S33" s="4">
        <v>39.86480141193104</v>
      </c>
      <c r="T33" s="4">
        <v>39.106835130094872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55.911849791780135</v>
      </c>
      <c r="I34" s="18">
        <v>64.010157945687027</v>
      </c>
      <c r="J34" s="18">
        <v>48.557316302515822</v>
      </c>
      <c r="K34" s="18">
        <v>41.052860130952986</v>
      </c>
      <c r="L34" s="18">
        <v>57.59068045155793</v>
      </c>
      <c r="M34" s="18">
        <v>24.504592141593395</v>
      </c>
      <c r="N34" s="18">
        <v>27.671923161868037</v>
      </c>
      <c r="O34" s="18">
        <v>44.814496210246851</v>
      </c>
      <c r="P34" s="18">
        <v>43.215072678596322</v>
      </c>
      <c r="Q34" s="18">
        <v>36.725698774942913</v>
      </c>
      <c r="R34" s="4">
        <v>35.114130749183687</v>
      </c>
      <c r="S34" s="4">
        <v>36.414452899902813</v>
      </c>
      <c r="T34" s="4">
        <v>35.742761967127656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46.835965067210104</v>
      </c>
      <c r="I37" s="4">
        <v>46.520018612781499</v>
      </c>
      <c r="J37" s="4">
        <v>44.552765321598464</v>
      </c>
      <c r="K37" s="4">
        <v>43.832025607445289</v>
      </c>
      <c r="L37" s="4">
        <v>43.72802447851376</v>
      </c>
      <c r="M37" s="4">
        <v>28.589699104764222</v>
      </c>
      <c r="N37" s="4">
        <v>26.857004921103243</v>
      </c>
      <c r="O37" s="4">
        <v>38.516461619401838</v>
      </c>
      <c r="P37" s="4">
        <v>36.786019373845257</v>
      </c>
      <c r="Q37" s="4">
        <v>35.760641067418831</v>
      </c>
      <c r="R37" s="4">
        <v>37.28785418461284</v>
      </c>
      <c r="S37" s="4">
        <v>38.46690214935979</v>
      </c>
      <c r="T37" s="4">
        <v>37.723842333715467</v>
      </c>
    </row>
    <row r="38" spans="1:20" x14ac:dyDescent="0.25">
      <c r="A38" s="8" t="s">
        <v>1</v>
      </c>
      <c r="L38" s="4">
        <v>42.635678286667257</v>
      </c>
      <c r="M38" s="4">
        <v>40.232575502343366</v>
      </c>
      <c r="N38" s="4">
        <v>39.961283081988583</v>
      </c>
      <c r="O38" s="4">
        <v>29.293328750242839</v>
      </c>
      <c r="P38" s="4">
        <v>22.973724535353867</v>
      </c>
      <c r="Q38" s="4">
        <v>24.742983510873739</v>
      </c>
      <c r="R38" s="4">
        <v>30.838955653734914</v>
      </c>
      <c r="S38" s="4">
        <v>28.38844451365771</v>
      </c>
      <c r="T38" s="4">
        <v>29.251415803956966</v>
      </c>
    </row>
    <row r="39" spans="1:20" x14ac:dyDescent="0.25">
      <c r="A39" s="8" t="s">
        <v>2</v>
      </c>
      <c r="H39" s="4">
        <v>41.560251673932584</v>
      </c>
      <c r="I39" s="4">
        <v>37.385127682886115</v>
      </c>
      <c r="J39" s="4">
        <v>38.077615470556637</v>
      </c>
      <c r="K39" s="4">
        <v>54.853931552773339</v>
      </c>
      <c r="L39" s="4">
        <v>35.991876587828152</v>
      </c>
      <c r="M39" s="4">
        <v>30.594803340359636</v>
      </c>
      <c r="N39" s="4">
        <v>34.05623293200992</v>
      </c>
      <c r="O39" s="4">
        <v>44.843617711358469</v>
      </c>
      <c r="P39" s="4">
        <v>39.195594910842772</v>
      </c>
      <c r="Q39" s="4">
        <v>49.436596609731637</v>
      </c>
      <c r="R39" s="4">
        <v>42.657184618919473</v>
      </c>
      <c r="S39" s="4">
        <v>40.24492855431199</v>
      </c>
      <c r="T39" s="4">
        <v>47.636533882243967</v>
      </c>
    </row>
    <row r="40" spans="1:20" x14ac:dyDescent="0.25">
      <c r="A40" s="8" t="s">
        <v>3</v>
      </c>
      <c r="H40" s="4">
        <v>66.954659269862745</v>
      </c>
      <c r="I40" s="4">
        <v>61.737447229339317</v>
      </c>
      <c r="J40" s="4">
        <v>59.026800543782684</v>
      </c>
      <c r="K40" s="4">
        <v>49.5928305284</v>
      </c>
      <c r="L40" s="4">
        <v>51.424091611714701</v>
      </c>
      <c r="M40" s="4">
        <v>39.603571853199497</v>
      </c>
      <c r="N40" s="4">
        <v>36.093653747473489</v>
      </c>
      <c r="O40" s="4">
        <v>34.659448432413697</v>
      </c>
      <c r="P40" s="4">
        <v>37.701317079182161</v>
      </c>
      <c r="Q40" s="4">
        <v>38.523586240956078</v>
      </c>
      <c r="R40" s="4">
        <v>52.021306743070788</v>
      </c>
      <c r="S40" s="4">
        <v>48.901085649840148</v>
      </c>
      <c r="T40" s="4">
        <v>49.7769065534834</v>
      </c>
    </row>
    <row r="41" spans="1:20" x14ac:dyDescent="0.25">
      <c r="A41" s="8" t="s">
        <v>4</v>
      </c>
      <c r="H41" s="4">
        <v>39.896324396876572</v>
      </c>
      <c r="I41" s="4">
        <v>41.238832018936819</v>
      </c>
      <c r="J41" s="4">
        <v>31.221391648268149</v>
      </c>
      <c r="K41" s="4">
        <v>29.131387084902382</v>
      </c>
      <c r="L41" s="4">
        <v>34.546198068235569</v>
      </c>
      <c r="M41" s="4">
        <v>35.495551734253951</v>
      </c>
      <c r="N41" s="4">
        <v>35.293843973729409</v>
      </c>
      <c r="O41" s="4">
        <v>39.531894463976528</v>
      </c>
      <c r="P41" s="4">
        <v>35.523726181412812</v>
      </c>
      <c r="Q41" s="4">
        <v>39.209140713475641</v>
      </c>
      <c r="R41" s="4">
        <v>39.135994537284603</v>
      </c>
      <c r="S41" s="4">
        <v>43.143425898636963</v>
      </c>
      <c r="T41" s="4">
        <v>36.424912171824687</v>
      </c>
    </row>
    <row r="42" spans="1:20" x14ac:dyDescent="0.25">
      <c r="A42" s="8" t="s">
        <v>5</v>
      </c>
      <c r="H42" s="4">
        <v>45.934085655319166</v>
      </c>
      <c r="I42" s="4">
        <v>39.302914184719945</v>
      </c>
      <c r="J42" s="4">
        <v>45.188439298071103</v>
      </c>
      <c r="K42" s="4">
        <v>39.212147813501844</v>
      </c>
      <c r="L42" s="4">
        <v>34.662594891817193</v>
      </c>
      <c r="M42" s="4">
        <v>35.539658217632827</v>
      </c>
      <c r="N42" s="4">
        <v>32.546082164539264</v>
      </c>
      <c r="O42" s="4">
        <v>35.526759466730773</v>
      </c>
      <c r="P42" s="4">
        <v>32.604758876928699</v>
      </c>
      <c r="Q42" s="4">
        <v>33.656236615188938</v>
      </c>
      <c r="R42" s="4">
        <v>31.850956629601743</v>
      </c>
      <c r="S42" s="4">
        <v>35.837088700553849</v>
      </c>
      <c r="T42" s="4">
        <v>34.12335450502033</v>
      </c>
    </row>
    <row r="43" spans="1:20" x14ac:dyDescent="0.25">
      <c r="A43" s="8" t="s">
        <v>6</v>
      </c>
      <c r="H43" s="4">
        <v>29.422394380554348</v>
      </c>
      <c r="I43" s="4">
        <v>30.745289647774534</v>
      </c>
      <c r="J43" s="4">
        <v>22.944297186735159</v>
      </c>
      <c r="K43" s="4">
        <v>27.364138675918586</v>
      </c>
      <c r="L43" s="4">
        <v>31.929115405952558</v>
      </c>
      <c r="M43" s="4">
        <v>23.769839293052243</v>
      </c>
      <c r="N43" s="4">
        <v>30.955212512833711</v>
      </c>
      <c r="O43" s="4">
        <v>40.525635050113145</v>
      </c>
      <c r="P43" s="4">
        <v>33.293528084608319</v>
      </c>
      <c r="Q43" s="4">
        <v>32.82007416326821</v>
      </c>
      <c r="R43" s="4">
        <v>28.698303898045861</v>
      </c>
      <c r="S43" s="4">
        <v>35.319190019357812</v>
      </c>
      <c r="T43" s="4">
        <v>34.589889093168814</v>
      </c>
    </row>
    <row r="44" spans="1:20" x14ac:dyDescent="0.25">
      <c r="A44" s="8" t="s">
        <v>7</v>
      </c>
      <c r="H44" s="4">
        <v>46.059052013957569</v>
      </c>
      <c r="I44" s="4">
        <v>48.870259091683245</v>
      </c>
      <c r="J44" s="4">
        <v>45.559102184130118</v>
      </c>
      <c r="K44" s="4">
        <v>45.772246295136796</v>
      </c>
      <c r="L44" s="4">
        <v>43.877585174084629</v>
      </c>
      <c r="M44" s="4">
        <v>32.573223710697626</v>
      </c>
      <c r="N44" s="4">
        <v>34.256879564770408</v>
      </c>
      <c r="O44" s="4">
        <v>47.553764411185121</v>
      </c>
      <c r="P44" s="4">
        <v>52.196155941487341</v>
      </c>
      <c r="Q44" s="4">
        <v>42.476722759016056</v>
      </c>
      <c r="R44" s="4">
        <v>36.303617949409173</v>
      </c>
      <c r="S44" s="4">
        <v>36.089876040402572</v>
      </c>
      <c r="T44" s="4">
        <v>38.470668512873942</v>
      </c>
    </row>
    <row r="45" spans="1:20" x14ac:dyDescent="0.25">
      <c r="A45" s="8" t="s">
        <v>8</v>
      </c>
      <c r="H45" s="4">
        <v>77.846075030934003</v>
      </c>
      <c r="I45" s="4">
        <v>75.509724113545488</v>
      </c>
      <c r="J45" s="4">
        <v>68.00248208042899</v>
      </c>
      <c r="K45" s="4">
        <v>64.247525534960971</v>
      </c>
      <c r="L45" s="4">
        <v>58.880881603596009</v>
      </c>
      <c r="M45" s="4">
        <v>45.946195146845007</v>
      </c>
      <c r="N45" s="4">
        <v>47.867086966333801</v>
      </c>
      <c r="O45" s="4">
        <v>50.543985236779399</v>
      </c>
      <c r="P45" s="4">
        <v>53.26940893258466</v>
      </c>
      <c r="Q45" s="4">
        <v>54.393507967977662</v>
      </c>
      <c r="R45" s="4">
        <v>63.027640133753863</v>
      </c>
      <c r="S45" s="4">
        <v>66.805258294054525</v>
      </c>
      <c r="T45" s="4">
        <v>63.609257468038088</v>
      </c>
    </row>
    <row r="46" spans="1:20" x14ac:dyDescent="0.25">
      <c r="A46" s="8" t="s">
        <v>9</v>
      </c>
      <c r="H46" s="4">
        <v>40.41474230316777</v>
      </c>
      <c r="I46" s="4">
        <v>33.320206192826966</v>
      </c>
      <c r="J46" s="4">
        <v>37.038786138683641</v>
      </c>
      <c r="K46" s="4">
        <v>38.471261377227101</v>
      </c>
      <c r="L46" s="4">
        <v>32.641971007072165</v>
      </c>
      <c r="M46" s="4">
        <v>25.304387880483446</v>
      </c>
      <c r="N46" s="4">
        <v>27.837228018047803</v>
      </c>
      <c r="O46" s="4">
        <v>37.974841755624631</v>
      </c>
      <c r="P46" s="4">
        <v>36.254392922016827</v>
      </c>
      <c r="Q46" s="4">
        <v>37.358093736699317</v>
      </c>
      <c r="R46" s="4">
        <v>43.877436506018888</v>
      </c>
      <c r="S46" s="4">
        <v>41.752404254179325</v>
      </c>
      <c r="T46" s="4">
        <v>44.187370899687053</v>
      </c>
    </row>
    <row r="47" spans="1:20" x14ac:dyDescent="0.25">
      <c r="A47" s="8" t="s">
        <v>10</v>
      </c>
      <c r="H47" s="4">
        <v>60.221489034670533</v>
      </c>
      <c r="I47" s="4">
        <v>55.024207399307365</v>
      </c>
      <c r="J47" s="4">
        <v>67.597963266104657</v>
      </c>
      <c r="K47" s="4">
        <v>60.322913656127326</v>
      </c>
      <c r="L47" s="4">
        <v>62.762207495624402</v>
      </c>
      <c r="M47" s="4">
        <v>47.340699707498217</v>
      </c>
      <c r="N47" s="4">
        <v>45.26579757679702</v>
      </c>
      <c r="O47" s="4">
        <v>50.416378660565222</v>
      </c>
      <c r="P47" s="4">
        <v>41.455979119777226</v>
      </c>
      <c r="Q47" s="4">
        <v>39.289099633231032</v>
      </c>
      <c r="R47" s="4">
        <v>40.70242000735827</v>
      </c>
      <c r="S47" s="4">
        <v>56.218172185070557</v>
      </c>
      <c r="T47" s="4">
        <v>49.04474508659127</v>
      </c>
    </row>
    <row r="48" spans="1:20" x14ac:dyDescent="0.25">
      <c r="A48" s="8" t="s">
        <v>11</v>
      </c>
      <c r="H48" s="4">
        <v>35.990270216603513</v>
      </c>
      <c r="I48" s="4">
        <v>32.203508752816575</v>
      </c>
      <c r="J48" s="4">
        <v>42.297602368573877</v>
      </c>
      <c r="K48" s="4">
        <v>34.125732938885953</v>
      </c>
      <c r="L48" s="4">
        <v>35.128557060385766</v>
      </c>
      <c r="M48" s="4">
        <v>26.456927824241202</v>
      </c>
      <c r="N48" s="4">
        <v>30.242471706596064</v>
      </c>
      <c r="O48" s="4">
        <v>33.086088240961935</v>
      </c>
      <c r="P48" s="4">
        <v>25.659122188334507</v>
      </c>
      <c r="Q48" s="4">
        <v>23.847833300570748</v>
      </c>
      <c r="R48" s="4">
        <v>28.238206272818449</v>
      </c>
      <c r="S48" s="4">
        <v>28.393831666811895</v>
      </c>
      <c r="T48" s="4">
        <v>23.393756562761634</v>
      </c>
    </row>
    <row r="49" spans="1:20" x14ac:dyDescent="0.25">
      <c r="A49" s="8" t="s">
        <v>12</v>
      </c>
      <c r="H49" s="4">
        <v>26.564620233625064</v>
      </c>
      <c r="I49" s="4">
        <v>26.153330730537952</v>
      </c>
      <c r="J49" s="4">
        <v>26.643921675057694</v>
      </c>
      <c r="K49" s="4">
        <v>17.206496459757854</v>
      </c>
      <c r="L49" s="4">
        <v>22.292119925837628</v>
      </c>
      <c r="M49" s="4">
        <v>22.343926207619333</v>
      </c>
      <c r="N49" s="4">
        <v>26.777576104153603</v>
      </c>
      <c r="O49" s="4">
        <v>29.693998074447574</v>
      </c>
      <c r="P49" s="4">
        <v>26.412920562513417</v>
      </c>
      <c r="Q49" s="4">
        <v>24.507565516959961</v>
      </c>
      <c r="R49" s="4">
        <v>29.230079707229837</v>
      </c>
      <c r="S49" s="4">
        <v>39.217768756348725</v>
      </c>
      <c r="T49" s="4">
        <v>57.226145519117495</v>
      </c>
    </row>
    <row r="50" spans="1:20" x14ac:dyDescent="0.25">
      <c r="A50" s="8" t="s">
        <v>13</v>
      </c>
      <c r="H50" s="4">
        <v>37.38119267842454</v>
      </c>
      <c r="I50" s="4">
        <v>39.519316608114259</v>
      </c>
      <c r="J50" s="4">
        <v>37.978909097376579</v>
      </c>
      <c r="K50" s="4">
        <v>33.662140583769222</v>
      </c>
      <c r="L50" s="4">
        <v>41.903595124557562</v>
      </c>
      <c r="M50" s="4">
        <v>32.044909671330167</v>
      </c>
      <c r="N50" s="4">
        <v>26.62355647016804</v>
      </c>
      <c r="O50" s="4">
        <v>34.853398726498881</v>
      </c>
      <c r="P50" s="4">
        <v>30.893684493425347</v>
      </c>
      <c r="Q50" s="4">
        <v>35.882246477348119</v>
      </c>
      <c r="R50" s="4">
        <v>40.943422921137739</v>
      </c>
      <c r="S50" s="4">
        <v>43.640709551952696</v>
      </c>
      <c r="T50" s="4">
        <v>42.74732255388431</v>
      </c>
    </row>
    <row r="51" spans="1:20" x14ac:dyDescent="0.25">
      <c r="A51" s="8" t="s">
        <v>14</v>
      </c>
      <c r="H51" s="4">
        <v>31.317699596784621</v>
      </c>
      <c r="I51" s="4">
        <v>24.881123547914356</v>
      </c>
      <c r="J51" s="4">
        <v>24.717456044938729</v>
      </c>
      <c r="K51" s="4">
        <v>28.6902456731911</v>
      </c>
      <c r="L51" s="4">
        <v>31.915772154469668</v>
      </c>
      <c r="M51" s="4">
        <v>23.856974389465567</v>
      </c>
      <c r="N51" s="4">
        <v>18.987336449654208</v>
      </c>
      <c r="O51" s="4">
        <v>29.701121984507374</v>
      </c>
      <c r="P51" s="4">
        <v>23.55767213391244</v>
      </c>
      <c r="Q51" s="4">
        <v>26.867263557068203</v>
      </c>
      <c r="R51" s="4">
        <v>22.524440342374554</v>
      </c>
      <c r="S51" s="4">
        <v>28.650771399998973</v>
      </c>
      <c r="T51" s="4">
        <v>24.293679434329789</v>
      </c>
    </row>
    <row r="52" spans="1:20" x14ac:dyDescent="0.25">
      <c r="A52" s="8" t="s">
        <v>15</v>
      </c>
      <c r="H52" s="4">
        <v>54.63139477189042</v>
      </c>
      <c r="I52" s="4">
        <v>54.719970840681256</v>
      </c>
      <c r="J52" s="4">
        <v>63.233903141145795</v>
      </c>
      <c r="K52" s="4">
        <v>56.684452842945412</v>
      </c>
      <c r="L52" s="4">
        <v>57.723962474653945</v>
      </c>
      <c r="M52" s="4">
        <v>35.612252181683971</v>
      </c>
      <c r="N52" s="4">
        <v>34.290004399797013</v>
      </c>
      <c r="O52" s="4">
        <v>38.394304893489043</v>
      </c>
      <c r="P52" s="4">
        <v>52.277480011550843</v>
      </c>
      <c r="Q52" s="4">
        <v>50.760160731289211</v>
      </c>
      <c r="R52" s="4">
        <v>65.648762682425073</v>
      </c>
      <c r="S52" s="4">
        <v>58.349045938781053</v>
      </c>
      <c r="T52" s="4">
        <v>59.596960107604474</v>
      </c>
    </row>
    <row r="53" spans="1:20" x14ac:dyDescent="0.25">
      <c r="A53" s="8" t="s">
        <v>16</v>
      </c>
      <c r="H53" s="4">
        <v>31.104973063093329</v>
      </c>
      <c r="I53" s="4">
        <v>35.546091980018097</v>
      </c>
      <c r="J53" s="4">
        <v>44.80993142650054</v>
      </c>
      <c r="K53" s="4">
        <v>37.055066115678997</v>
      </c>
      <c r="L53" s="4">
        <v>32.112761908204845</v>
      </c>
      <c r="M53" s="4">
        <v>26.926371194213154</v>
      </c>
      <c r="N53" s="4">
        <v>22.83924063721004</v>
      </c>
      <c r="O53" s="4">
        <v>34.704317534009412</v>
      </c>
      <c r="P53" s="4">
        <v>33.242806200728104</v>
      </c>
      <c r="Q53" s="4">
        <v>33.849077358947717</v>
      </c>
      <c r="R53" s="4">
        <v>29.383110135510147</v>
      </c>
      <c r="S53" s="4">
        <v>33.941323578235753</v>
      </c>
      <c r="T53" s="4">
        <v>42.806466829601547</v>
      </c>
    </row>
    <row r="54" spans="1:20" x14ac:dyDescent="0.25">
      <c r="A54" s="8" t="s">
        <v>17</v>
      </c>
      <c r="H54" s="4">
        <v>48.230887487483997</v>
      </c>
      <c r="I54" s="4">
        <v>43.540144104980754</v>
      </c>
      <c r="J54" s="4">
        <v>42.267795558057372</v>
      </c>
      <c r="K54" s="4">
        <v>48.857879013404826</v>
      </c>
      <c r="L54" s="4">
        <v>40.724239326315711</v>
      </c>
      <c r="M54" s="4">
        <v>34.9020888061142</v>
      </c>
      <c r="N54" s="4">
        <v>34.814207513191008</v>
      </c>
      <c r="O54" s="4">
        <v>42.435084357390203</v>
      </c>
      <c r="P54" s="4">
        <v>38.356318683731324</v>
      </c>
      <c r="Q54" s="4">
        <v>37.94885066269358</v>
      </c>
      <c r="R54" s="4">
        <v>36.260375827162008</v>
      </c>
      <c r="S54" s="4">
        <v>42.673796070621165</v>
      </c>
      <c r="T54" s="4">
        <v>36.099589920795466</v>
      </c>
    </row>
    <row r="55" spans="1:20" x14ac:dyDescent="0.25">
      <c r="A55" s="8" t="s">
        <v>18</v>
      </c>
      <c r="H55" s="4">
        <v>34.456854430654801</v>
      </c>
      <c r="I55" s="4">
        <v>40.733568277835481</v>
      </c>
      <c r="J55" s="4">
        <v>36.960269892854249</v>
      </c>
      <c r="K55" s="4">
        <v>33.631023890454919</v>
      </c>
      <c r="L55" s="4">
        <v>49.757340973864899</v>
      </c>
      <c r="M55" s="4">
        <v>36.430896379180837</v>
      </c>
      <c r="N55" s="4">
        <v>42.664202195594164</v>
      </c>
      <c r="O55" s="4">
        <v>34.614564300277088</v>
      </c>
      <c r="P55" s="4">
        <v>34.431366966617816</v>
      </c>
      <c r="Q55" s="4">
        <v>36.008881097751271</v>
      </c>
      <c r="R55" s="4">
        <v>34.735955396967839</v>
      </c>
      <c r="S55" s="4">
        <v>37.140731203959568</v>
      </c>
      <c r="T55" s="4">
        <v>30.626364460189372</v>
      </c>
    </row>
    <row r="56" spans="1:20" x14ac:dyDescent="0.25">
      <c r="A56" s="8" t="s">
        <v>19</v>
      </c>
      <c r="H56" s="4">
        <v>44.852674981498268</v>
      </c>
      <c r="I56" s="4">
        <v>43.467176620449671</v>
      </c>
      <c r="J56" s="4">
        <v>41.179562425693248</v>
      </c>
      <c r="K56" s="4">
        <v>43.251476274446674</v>
      </c>
      <c r="L56" s="4">
        <v>42.84771649524059</v>
      </c>
      <c r="M56" s="4">
        <v>38.079570407313355</v>
      </c>
      <c r="N56" s="4">
        <v>24.015856784980468</v>
      </c>
      <c r="O56" s="4">
        <v>36.333955439959134</v>
      </c>
      <c r="P56" s="4">
        <v>36.705081841578426</v>
      </c>
      <c r="Q56" s="4">
        <v>34.117717384551241</v>
      </c>
      <c r="R56" s="4">
        <v>36.508080142758182</v>
      </c>
      <c r="S56" s="4">
        <v>35.651791046963929</v>
      </c>
      <c r="T56" s="4">
        <v>38.432794760212083</v>
      </c>
    </row>
    <row r="57" spans="1:20" x14ac:dyDescent="0.25">
      <c r="A57" s="8" t="s">
        <v>20</v>
      </c>
      <c r="H57" s="4">
        <v>35.204356617017098</v>
      </c>
      <c r="I57" s="4">
        <v>31.247933139939757</v>
      </c>
      <c r="J57" s="4">
        <v>28.143976513185915</v>
      </c>
      <c r="K57" s="4">
        <v>32.042193951375467</v>
      </c>
      <c r="L57" s="4">
        <v>34.759499782769396</v>
      </c>
      <c r="M57" s="4">
        <v>25.267723588789767</v>
      </c>
      <c r="N57" s="4">
        <v>34.531367929807487</v>
      </c>
      <c r="O57" s="4">
        <v>42.041788003260976</v>
      </c>
      <c r="P57" s="4">
        <v>22.371395275828608</v>
      </c>
      <c r="Q57" s="4">
        <v>39.081009364302766</v>
      </c>
      <c r="R57" s="4">
        <v>29.148312382140045</v>
      </c>
      <c r="S57" s="4">
        <v>42.10461053624902</v>
      </c>
      <c r="T57" s="4">
        <v>52.093863782302648</v>
      </c>
    </row>
    <row r="58" spans="1:20" x14ac:dyDescent="0.25">
      <c r="A58" s="8" t="s">
        <v>21</v>
      </c>
      <c r="H58" s="4">
        <v>62.352854116247642</v>
      </c>
      <c r="I58" s="4">
        <v>70.911201266310513</v>
      </c>
      <c r="J58" s="4">
        <v>58.221203661696109</v>
      </c>
      <c r="K58" s="4">
        <v>56.380367889736753</v>
      </c>
      <c r="L58" s="4">
        <v>58.688091916090279</v>
      </c>
      <c r="M58" s="4">
        <v>31.208572966840311</v>
      </c>
      <c r="N58" s="4">
        <v>21.740286462910355</v>
      </c>
      <c r="O58" s="4">
        <v>27.789272082201723</v>
      </c>
      <c r="P58" s="4">
        <v>31.89238181711584</v>
      </c>
      <c r="Q58" s="4">
        <v>36.464482111507095</v>
      </c>
      <c r="R58" s="4">
        <v>31.477254784593288</v>
      </c>
      <c r="S58" s="4">
        <v>37.632587672022851</v>
      </c>
      <c r="T58" s="4">
        <v>37.455897150626654</v>
      </c>
    </row>
    <row r="59" spans="1:20" x14ac:dyDescent="0.25">
      <c r="A59" s="8" t="s">
        <v>22</v>
      </c>
      <c r="H59" s="4">
        <v>50.81882402494243</v>
      </c>
      <c r="I59" s="4">
        <v>53.856805929501682</v>
      </c>
      <c r="J59" s="4">
        <v>38.575820921471276</v>
      </c>
      <c r="K59" s="4">
        <v>46.696261316793915</v>
      </c>
      <c r="L59" s="4">
        <v>52.016832893758021</v>
      </c>
      <c r="M59" s="4">
        <v>19.725863673125517</v>
      </c>
      <c r="N59" s="4">
        <v>28.504351654833055</v>
      </c>
      <c r="O59" s="4">
        <v>29.390934161071424</v>
      </c>
      <c r="P59" s="4">
        <v>34.884176663872609</v>
      </c>
      <c r="Q59" s="4">
        <v>32.873637783816356</v>
      </c>
      <c r="R59" s="4">
        <v>29.871361935918397</v>
      </c>
      <c r="S59" s="4">
        <v>17.226315495896205</v>
      </c>
      <c r="T59" s="4">
        <v>21.47919904117223</v>
      </c>
    </row>
    <row r="60" spans="1:20" x14ac:dyDescent="0.25">
      <c r="A60" s="8" t="s">
        <v>23</v>
      </c>
      <c r="H60" s="4">
        <v>61.843553395753311</v>
      </c>
      <c r="I60" s="4">
        <v>59.33616731349003</v>
      </c>
      <c r="J60" s="4">
        <v>58.844362201978889</v>
      </c>
      <c r="K60" s="4">
        <v>50.134525074008344</v>
      </c>
      <c r="L60" s="4">
        <v>41.932862468750407</v>
      </c>
      <c r="M60" s="4">
        <v>38.082992891836092</v>
      </c>
      <c r="N60" s="4">
        <v>36.203074067353384</v>
      </c>
      <c r="O60" s="4">
        <v>52.210944592506074</v>
      </c>
      <c r="P60" s="4">
        <v>50.125611654601158</v>
      </c>
      <c r="Q60" s="4">
        <v>45.936180946475019</v>
      </c>
      <c r="R60" s="4">
        <v>44.127943196194892</v>
      </c>
      <c r="S60" s="4">
        <v>41.342674650904897</v>
      </c>
      <c r="T60" s="4">
        <v>42.723029409333435</v>
      </c>
    </row>
    <row r="61" spans="1:20" x14ac:dyDescent="0.25">
      <c r="A61" s="8" t="s">
        <v>24</v>
      </c>
      <c r="H61" s="4">
        <v>52.083688397744851</v>
      </c>
      <c r="I61" s="4">
        <v>57.202393113815056</v>
      </c>
      <c r="J61" s="4">
        <v>53.168196926017536</v>
      </c>
      <c r="K61" s="4">
        <v>53.734205525539345</v>
      </c>
      <c r="L61" s="4">
        <v>49.362864047780995</v>
      </c>
      <c r="M61" s="4">
        <v>43.508254888792464</v>
      </c>
      <c r="N61" s="4">
        <v>38.859289580200695</v>
      </c>
      <c r="O61" s="4">
        <v>35.865255108439172</v>
      </c>
      <c r="P61" s="4">
        <v>40.273836949207187</v>
      </c>
      <c r="Q61" s="4">
        <v>41.447448376999724</v>
      </c>
      <c r="R61" s="4">
        <v>38.016047909744465</v>
      </c>
      <c r="S61" s="4">
        <v>36.930795328107571</v>
      </c>
      <c r="T61" s="4">
        <v>39.687054895186428</v>
      </c>
    </row>
    <row r="62" spans="1:20" x14ac:dyDescent="0.25">
      <c r="A62" s="8" t="s">
        <v>25</v>
      </c>
      <c r="H62" s="4">
        <v>34.939344270718259</v>
      </c>
      <c r="I62" s="4">
        <v>42.181210657767799</v>
      </c>
      <c r="J62" s="4">
        <v>42.907009598201377</v>
      </c>
      <c r="K62" s="4">
        <v>48.340613106856019</v>
      </c>
      <c r="L62" s="4">
        <v>45.035811014932328</v>
      </c>
      <c r="M62" s="4">
        <v>46.492656393678374</v>
      </c>
      <c r="N62" s="4">
        <v>41.253664723925361</v>
      </c>
      <c r="O62" s="4">
        <v>45.413173223301875</v>
      </c>
      <c r="P62" s="4">
        <v>44.702110993174671</v>
      </c>
      <c r="Q62" s="4">
        <v>45.578730077252118</v>
      </c>
      <c r="R62" s="4">
        <v>50.232421335205636</v>
      </c>
      <c r="S62" s="4">
        <v>43.059100870058131</v>
      </c>
      <c r="T62" s="4">
        <v>44.187986825527581</v>
      </c>
    </row>
    <row r="63" spans="1:20" x14ac:dyDescent="0.25">
      <c r="A63" s="8" t="s">
        <v>26</v>
      </c>
      <c r="H63" s="4">
        <v>50.37732557518563</v>
      </c>
      <c r="I63" s="4">
        <v>52.142630996535509</v>
      </c>
      <c r="J63" s="4">
        <v>50.711111115759699</v>
      </c>
      <c r="K63" s="4">
        <v>52.409394823983774</v>
      </c>
      <c r="L63" s="4">
        <v>35.084888902564018</v>
      </c>
      <c r="M63" s="4">
        <v>28.980791705290979</v>
      </c>
      <c r="N63" s="4">
        <v>24.699759581789262</v>
      </c>
      <c r="O63" s="4">
        <v>30.046863432300359</v>
      </c>
      <c r="P63" s="4">
        <v>27.890499378459641</v>
      </c>
      <c r="Q63" s="4">
        <v>20.036700117278109</v>
      </c>
      <c r="R63" s="4">
        <v>27.566650740234738</v>
      </c>
      <c r="S63" s="4">
        <v>28.778610966414906</v>
      </c>
      <c r="T63" s="4">
        <v>23.610495046551499</v>
      </c>
    </row>
    <row r="64" spans="1:20" x14ac:dyDescent="0.25">
      <c r="A64" s="8" t="s">
        <v>27</v>
      </c>
      <c r="H64" s="4">
        <v>58.194707588126953</v>
      </c>
      <c r="I64" s="4">
        <v>63.556353025248818</v>
      </c>
      <c r="J64" s="4">
        <v>70.104436408240929</v>
      </c>
      <c r="K64" s="4">
        <v>72.35464013783816</v>
      </c>
      <c r="L64" s="4">
        <v>66.218175036964652</v>
      </c>
      <c r="M64" s="4">
        <v>69.025880649786487</v>
      </c>
      <c r="N64" s="4">
        <v>56.073560395554196</v>
      </c>
      <c r="O64" s="4">
        <v>51.884757761680639</v>
      </c>
      <c r="P64" s="4">
        <v>38.665318459612578</v>
      </c>
      <c r="Q64" s="4">
        <v>33.638651341828826</v>
      </c>
      <c r="R64" s="4">
        <v>44.184560154407663</v>
      </c>
      <c r="S64" s="4">
        <v>30.035331548397945</v>
      </c>
      <c r="T64" s="4">
        <v>39.930391103493534</v>
      </c>
    </row>
    <row r="65" spans="1:20" x14ac:dyDescent="0.25">
      <c r="A65" s="8" t="s">
        <v>28</v>
      </c>
      <c r="H65" s="4">
        <v>13.42897382987783</v>
      </c>
      <c r="I65" s="4">
        <v>16.456960899269845</v>
      </c>
      <c r="J65" s="4">
        <v>18.217488694357705</v>
      </c>
      <c r="K65" s="4">
        <v>12.894577466420143</v>
      </c>
      <c r="L65" s="4">
        <v>20.408785705132477</v>
      </c>
      <c r="M65" s="4">
        <v>13.581297736515964</v>
      </c>
      <c r="N65" s="4">
        <v>16.014708966946511</v>
      </c>
      <c r="O65" s="4">
        <v>31.76811250539998</v>
      </c>
      <c r="P65" s="4">
        <v>23.412634460756916</v>
      </c>
      <c r="Q65" s="4">
        <v>18.516874701220846</v>
      </c>
      <c r="R65" s="4">
        <v>15.476498381720267</v>
      </c>
      <c r="S65" s="4">
        <v>20.600641887597455</v>
      </c>
      <c r="T65" s="4">
        <v>16.202172984935942</v>
      </c>
    </row>
    <row r="66" spans="1:20" x14ac:dyDescent="0.25">
      <c r="A66" s="8" t="s">
        <v>29</v>
      </c>
      <c r="Q66" s="4">
        <v>31.940942436177405</v>
      </c>
      <c r="R66" s="4">
        <v>34.571153668874047</v>
      </c>
      <c r="S66" s="4">
        <v>34.672627798372709</v>
      </c>
      <c r="T66" s="4">
        <v>32.710747222255797</v>
      </c>
    </row>
    <row r="67" spans="1:20" x14ac:dyDescent="0.25">
      <c r="A67" s="13" t="s">
        <v>30</v>
      </c>
      <c r="H67" s="4">
        <v>63.232760371042879</v>
      </c>
      <c r="I67" s="4">
        <v>57.286177489458723</v>
      </c>
      <c r="J67" s="4">
        <v>64.382380314790296</v>
      </c>
      <c r="K67" s="4">
        <v>58.112564551472722</v>
      </c>
      <c r="L67" s="4">
        <v>58.775600000894599</v>
      </c>
      <c r="M67" s="4">
        <v>37.461977658620924</v>
      </c>
      <c r="N67" s="4">
        <v>28.065304692193983</v>
      </c>
      <c r="O67" s="4">
        <v>37.652689734847932</v>
      </c>
      <c r="P67" s="4">
        <v>34.337656839085952</v>
      </c>
      <c r="Q67" s="4">
        <v>27.919993965569731</v>
      </c>
      <c r="R67" s="4">
        <v>36.455591448855124</v>
      </c>
      <c r="S67" s="4">
        <v>35.486385783063909</v>
      </c>
      <c r="T67" s="4">
        <v>38.022113558012748</v>
      </c>
    </row>
    <row r="68" spans="1:20" x14ac:dyDescent="0.25">
      <c r="A68" s="8" t="s">
        <v>31</v>
      </c>
      <c r="H68" s="4">
        <v>62.072086660106535</v>
      </c>
      <c r="I68" s="4">
        <v>81.204377837314183</v>
      </c>
      <c r="J68" s="4">
        <v>44.030762929097463</v>
      </c>
      <c r="K68" s="4">
        <v>51.182883227262636</v>
      </c>
      <c r="L68" s="4">
        <v>83.41374447650449</v>
      </c>
      <c r="M68" s="4">
        <v>33.053382079916517</v>
      </c>
      <c r="N68" s="4">
        <v>29.595780381635869</v>
      </c>
      <c r="O68" s="4">
        <v>56.29284509695583</v>
      </c>
      <c r="P68" s="4">
        <v>46.122890354724333</v>
      </c>
      <c r="Q68" s="4">
        <v>45.642529093766726</v>
      </c>
      <c r="R68" s="4">
        <v>38.282164403472471</v>
      </c>
      <c r="S68" s="4">
        <v>48.040016386966322</v>
      </c>
      <c r="T68" s="4">
        <v>36.98838367714896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45.557111913539572</v>
      </c>
      <c r="I71" s="4">
        <v>46.46922625807187</v>
      </c>
      <c r="J71" s="4">
        <v>44.189125872552083</v>
      </c>
      <c r="K71" s="4">
        <v>42.115250449931494</v>
      </c>
      <c r="L71" s="4">
        <v>42.506210656834888</v>
      </c>
      <c r="M71" s="4">
        <v>28.60488306653895</v>
      </c>
      <c r="N71" s="4">
        <v>31.528569809568797</v>
      </c>
      <c r="O71" s="4">
        <v>37.132871229328941</v>
      </c>
      <c r="P71" s="4">
        <v>36.121541108785358</v>
      </c>
      <c r="Q71" s="4">
        <v>34.728090952584651</v>
      </c>
      <c r="R71" s="4">
        <v>36.725096767308173</v>
      </c>
      <c r="S71" s="4">
        <v>37.694471600316703</v>
      </c>
      <c r="T71" s="4">
        <v>36.998326618855863</v>
      </c>
    </row>
    <row r="72" spans="1:20" x14ac:dyDescent="0.25">
      <c r="A72" s="23" t="s">
        <v>1</v>
      </c>
      <c r="L72" s="4">
        <v>41.228308668468621</v>
      </c>
      <c r="M72" s="4">
        <v>43.791069571312015</v>
      </c>
      <c r="N72" s="4">
        <v>41.606152218549859</v>
      </c>
      <c r="O72" s="4">
        <v>28.600196374099216</v>
      </c>
      <c r="P72" s="4">
        <v>23.208228569920131</v>
      </c>
      <c r="Q72" s="4">
        <v>23.597742090320036</v>
      </c>
      <c r="R72" s="4">
        <v>29.481242826826392</v>
      </c>
      <c r="S72" s="4">
        <v>25.558561943750483</v>
      </c>
      <c r="T72" s="4">
        <v>26.890455190703126</v>
      </c>
    </row>
    <row r="73" spans="1:20" x14ac:dyDescent="0.25">
      <c r="A73" s="23" t="s">
        <v>2</v>
      </c>
      <c r="H73" s="4">
        <v>36.721749290602574</v>
      </c>
      <c r="I73" s="4">
        <v>68.706950019229126</v>
      </c>
      <c r="J73" s="4">
        <v>35.30409930583906</v>
      </c>
      <c r="K73" s="4">
        <v>47.112225153231243</v>
      </c>
      <c r="L73" s="4">
        <v>34.067771739839721</v>
      </c>
      <c r="M73" s="4">
        <v>27.994595944439418</v>
      </c>
      <c r="N73" s="4">
        <v>31.663327716836537</v>
      </c>
      <c r="O73" s="4">
        <v>41.427612504764397</v>
      </c>
      <c r="P73" s="4">
        <v>39.159446023960683</v>
      </c>
      <c r="Q73" s="4">
        <v>50.539611611290738</v>
      </c>
      <c r="R73" s="4">
        <v>42.779028490094717</v>
      </c>
      <c r="S73" s="4">
        <v>38.951006694440231</v>
      </c>
      <c r="T73" s="4">
        <v>44.236941342623709</v>
      </c>
    </row>
    <row r="74" spans="1:20" x14ac:dyDescent="0.25">
      <c r="A74" s="23" t="s">
        <v>3</v>
      </c>
      <c r="H74" s="4">
        <v>65.159668940039779</v>
      </c>
      <c r="I74" s="4">
        <v>77.425822140281312</v>
      </c>
      <c r="J74" s="4">
        <v>56.205262723217771</v>
      </c>
      <c r="K74" s="4">
        <v>48.229995118623137</v>
      </c>
      <c r="L74" s="4">
        <v>53.037144028665999</v>
      </c>
      <c r="M74" s="4">
        <v>39.442586324822891</v>
      </c>
      <c r="N74" s="4">
        <v>35.917407307555941</v>
      </c>
      <c r="O74" s="4">
        <v>35.505475469774701</v>
      </c>
      <c r="P74" s="4">
        <v>37.579666507962727</v>
      </c>
      <c r="Q74" s="4">
        <v>38.196732371229807</v>
      </c>
      <c r="R74" s="4">
        <v>50.48146708229843</v>
      </c>
      <c r="S74" s="4">
        <v>46.167673940830333</v>
      </c>
      <c r="T74" s="4">
        <v>49.250995389591608</v>
      </c>
    </row>
    <row r="75" spans="1:20" x14ac:dyDescent="0.25">
      <c r="A75" s="23" t="s">
        <v>4</v>
      </c>
      <c r="H75" s="4">
        <v>40.473867906241225</v>
      </c>
      <c r="I75" s="4">
        <v>32.873165446299275</v>
      </c>
      <c r="J75" s="4">
        <v>31.264855610554655</v>
      </c>
      <c r="K75" s="4">
        <v>27.056008848898301</v>
      </c>
      <c r="L75" s="4">
        <v>34.382998280467973</v>
      </c>
      <c r="M75" s="4">
        <v>35.563248261516726</v>
      </c>
      <c r="N75" s="4">
        <v>36.061545912083432</v>
      </c>
      <c r="O75" s="4">
        <v>37.735324514017449</v>
      </c>
      <c r="P75" s="4">
        <v>37.556825818328306</v>
      </c>
      <c r="Q75" s="4">
        <v>38.957707451494009</v>
      </c>
      <c r="R75" s="4">
        <v>41.836849052697822</v>
      </c>
      <c r="S75" s="4">
        <v>46.111187156228709</v>
      </c>
      <c r="T75" s="4">
        <v>42.115849999879352</v>
      </c>
    </row>
    <row r="76" spans="1:20" x14ac:dyDescent="0.25">
      <c r="A76" s="23" t="s">
        <v>5</v>
      </c>
      <c r="H76" s="4">
        <v>40.958311660030212</v>
      </c>
      <c r="I76" s="4">
        <v>39.284132599564117</v>
      </c>
      <c r="J76" s="4">
        <v>46.938495913854048</v>
      </c>
      <c r="K76" s="4">
        <v>39.119681239477941</v>
      </c>
      <c r="L76" s="4">
        <v>40.068614391557809</v>
      </c>
      <c r="M76" s="4">
        <v>36.840684654986738</v>
      </c>
      <c r="N76" s="4">
        <v>37.125263588795015</v>
      </c>
      <c r="O76" s="4">
        <v>34.984974610053222</v>
      </c>
      <c r="P76" s="4">
        <v>36.90840326881154</v>
      </c>
      <c r="Q76" s="4">
        <v>35.62573393136271</v>
      </c>
      <c r="R76" s="4">
        <v>33.035542883294887</v>
      </c>
      <c r="S76" s="4">
        <v>33.039886055067818</v>
      </c>
      <c r="T76" s="4">
        <v>34.708880895845788</v>
      </c>
    </row>
    <row r="77" spans="1:20" x14ac:dyDescent="0.25">
      <c r="A77" s="23" t="s">
        <v>6</v>
      </c>
      <c r="H77" s="4">
        <v>26.109964914734643</v>
      </c>
      <c r="I77" s="4">
        <v>28.100098792007437</v>
      </c>
      <c r="J77" s="4">
        <v>22.165103422546643</v>
      </c>
      <c r="K77" s="4">
        <v>25.223224378365273</v>
      </c>
      <c r="L77" s="4">
        <v>29.258086392686788</v>
      </c>
      <c r="M77" s="4">
        <v>21.701199307853489</v>
      </c>
      <c r="N77" s="4">
        <v>25.580351713261507</v>
      </c>
      <c r="O77" s="4">
        <v>33.396769707093611</v>
      </c>
      <c r="P77" s="4">
        <v>31.202923053557139</v>
      </c>
      <c r="Q77" s="4">
        <v>33.917316750399856</v>
      </c>
      <c r="R77" s="4">
        <v>26.027816104403289</v>
      </c>
      <c r="S77" s="4">
        <v>32.826932689520326</v>
      </c>
      <c r="T77" s="4">
        <v>32.129580702380103</v>
      </c>
    </row>
    <row r="78" spans="1:20" x14ac:dyDescent="0.25">
      <c r="A78" s="23" t="s">
        <v>7</v>
      </c>
      <c r="H78" s="4">
        <v>43.856433130007346</v>
      </c>
      <c r="I78" s="4">
        <v>48.038770844859798</v>
      </c>
      <c r="J78" s="4">
        <v>44.737673334855323</v>
      </c>
      <c r="K78" s="4">
        <v>43.582527786401037</v>
      </c>
      <c r="L78" s="4">
        <v>42.479114859257159</v>
      </c>
      <c r="M78" s="4">
        <v>33.658648281138035</v>
      </c>
      <c r="N78" s="4">
        <v>33.942024680558973</v>
      </c>
      <c r="O78" s="4">
        <v>46.719506273751847</v>
      </c>
      <c r="P78" s="4">
        <v>48.740696430203258</v>
      </c>
      <c r="Q78" s="4">
        <v>41.120258932211676</v>
      </c>
      <c r="R78" s="4">
        <v>35.695214603976332</v>
      </c>
      <c r="S78" s="4">
        <v>35.95689425869368</v>
      </c>
      <c r="T78" s="4">
        <v>39.081268517065148</v>
      </c>
    </row>
    <row r="79" spans="1:20" x14ac:dyDescent="0.25">
      <c r="A79" s="23" t="s">
        <v>8</v>
      </c>
      <c r="H79" s="4">
        <v>75.638467254448386</v>
      </c>
      <c r="I79" s="4">
        <v>74.227700314569347</v>
      </c>
      <c r="J79" s="4">
        <v>70.273817043395894</v>
      </c>
      <c r="K79" s="4">
        <v>63.903441925118791</v>
      </c>
      <c r="L79" s="4">
        <v>56.520525176323325</v>
      </c>
      <c r="M79" s="4">
        <v>44.16040841356736</v>
      </c>
      <c r="N79" s="4">
        <v>46.568858602533325</v>
      </c>
      <c r="O79" s="4">
        <v>53.224297078160653</v>
      </c>
      <c r="P79" s="4">
        <v>52.324131143121505</v>
      </c>
      <c r="Q79" s="4">
        <v>52.281920525501924</v>
      </c>
      <c r="R79" s="4">
        <v>62.600242268223553</v>
      </c>
      <c r="S79" s="4">
        <v>67.638932254964161</v>
      </c>
      <c r="T79" s="4">
        <v>64.137629612973441</v>
      </c>
    </row>
    <row r="80" spans="1:20" x14ac:dyDescent="0.25">
      <c r="A80" s="23" t="s">
        <v>9</v>
      </c>
      <c r="H80" s="4">
        <v>35.186727739447534</v>
      </c>
      <c r="I80" s="4">
        <v>31.493599055107257</v>
      </c>
      <c r="J80" s="4">
        <v>34.822797749094896</v>
      </c>
      <c r="K80" s="4">
        <v>34.8258686252518</v>
      </c>
      <c r="L80" s="4">
        <v>32.344153088127847</v>
      </c>
      <c r="M80" s="4">
        <v>26.429502281254866</v>
      </c>
      <c r="N80" s="4">
        <v>28.033753581007698</v>
      </c>
      <c r="O80" s="4">
        <v>34.620000985213274</v>
      </c>
      <c r="P80" s="4">
        <v>36.51010011596987</v>
      </c>
      <c r="Q80" s="4">
        <v>38.237009750708204</v>
      </c>
      <c r="R80" s="4">
        <v>41.099420998353985</v>
      </c>
      <c r="S80" s="4">
        <v>40.220239959182997</v>
      </c>
      <c r="T80" s="4">
        <v>42.431410436338403</v>
      </c>
    </row>
    <row r="81" spans="1:20" x14ac:dyDescent="0.25">
      <c r="A81" s="23" t="s">
        <v>10</v>
      </c>
      <c r="H81" s="4">
        <v>60.882997204783507</v>
      </c>
      <c r="I81" s="4">
        <v>53.75680211251882</v>
      </c>
      <c r="J81" s="4">
        <v>66.62139850984353</v>
      </c>
      <c r="K81" s="4">
        <v>55.932836674880548</v>
      </c>
      <c r="L81" s="4">
        <v>58.487972770779841</v>
      </c>
      <c r="M81" s="4">
        <v>50.973103845134673</v>
      </c>
      <c r="N81" s="4">
        <v>45.807889534896042</v>
      </c>
      <c r="O81" s="4">
        <v>45.067338721244028</v>
      </c>
      <c r="P81" s="4">
        <v>42.442905465571286</v>
      </c>
      <c r="Q81" s="4">
        <v>38.483605264081838</v>
      </c>
      <c r="R81" s="4">
        <v>42.72140095167105</v>
      </c>
      <c r="S81" s="4">
        <v>55.338816678871005</v>
      </c>
      <c r="T81" s="4">
        <v>48.262457337561635</v>
      </c>
    </row>
    <row r="82" spans="1:20" x14ac:dyDescent="0.25">
      <c r="A82" s="23" t="s">
        <v>11</v>
      </c>
      <c r="H82" s="4">
        <v>28.211678780115612</v>
      </c>
      <c r="I82" s="4">
        <v>28.312147504082407</v>
      </c>
      <c r="J82" s="4">
        <v>42.119647011389937</v>
      </c>
      <c r="K82" s="4">
        <v>29.851540302209408</v>
      </c>
      <c r="L82" s="4">
        <v>29.731966619629794</v>
      </c>
      <c r="M82" s="4">
        <v>25.064972295868998</v>
      </c>
      <c r="N82" s="4">
        <v>29.00993119812647</v>
      </c>
      <c r="O82" s="4">
        <v>29.94546557475422</v>
      </c>
      <c r="P82" s="4">
        <v>22.185919041540448</v>
      </c>
      <c r="Q82" s="4">
        <v>22.572530955918694</v>
      </c>
      <c r="R82" s="4">
        <v>25.825648704797938</v>
      </c>
      <c r="S82" s="4">
        <v>26.6335307187673</v>
      </c>
      <c r="T82" s="4">
        <v>22.392932546977494</v>
      </c>
    </row>
    <row r="83" spans="1:20" x14ac:dyDescent="0.25">
      <c r="A83" s="23" t="s">
        <v>12</v>
      </c>
      <c r="H83" s="4">
        <v>27.483248959759024</v>
      </c>
      <c r="I83" s="4">
        <v>24.77300839220111</v>
      </c>
      <c r="J83" s="4">
        <v>23.79937779312997</v>
      </c>
      <c r="K83" s="4">
        <v>14.999342583217112</v>
      </c>
      <c r="L83" s="4">
        <v>24.210478321537671</v>
      </c>
      <c r="M83" s="4">
        <v>22.090325477699544</v>
      </c>
      <c r="N83" s="4">
        <v>24.272077938094519</v>
      </c>
      <c r="O83" s="4">
        <v>25.139579157375898</v>
      </c>
      <c r="P83" s="4">
        <v>25.699233805192197</v>
      </c>
      <c r="Q83" s="4">
        <v>23.113814092821471</v>
      </c>
      <c r="R83" s="4">
        <v>25.414153251869092</v>
      </c>
      <c r="S83" s="4">
        <v>33.322601286059133</v>
      </c>
      <c r="T83" s="4">
        <v>50.559796111982628</v>
      </c>
    </row>
    <row r="84" spans="1:20" x14ac:dyDescent="0.25">
      <c r="A84" s="23" t="s">
        <v>13</v>
      </c>
      <c r="H84" s="4">
        <v>37.966720886039298</v>
      </c>
      <c r="I84" s="4">
        <v>40.250552211088859</v>
      </c>
      <c r="J84" s="4">
        <v>37.896480835944892</v>
      </c>
      <c r="K84" s="4">
        <v>34.204452541177766</v>
      </c>
      <c r="L84" s="4">
        <v>40.347456852398629</v>
      </c>
      <c r="M84" s="4">
        <v>32.735249879231084</v>
      </c>
      <c r="N84" s="4">
        <v>26.554619149657459</v>
      </c>
      <c r="O84" s="4">
        <v>35.623394982748337</v>
      </c>
      <c r="P84" s="4">
        <v>31.215240120618184</v>
      </c>
      <c r="Q84" s="4">
        <v>35.463235684772457</v>
      </c>
      <c r="R84" s="4">
        <v>42.623682304961555</v>
      </c>
      <c r="S84" s="4">
        <v>43.373194621148997</v>
      </c>
      <c r="T84" s="4">
        <v>42.146692577898428</v>
      </c>
    </row>
    <row r="85" spans="1:20" x14ac:dyDescent="0.25">
      <c r="A85" s="23" t="s">
        <v>14</v>
      </c>
      <c r="H85" s="4">
        <v>31.06605193082676</v>
      </c>
      <c r="I85" s="4">
        <v>24.599283281031568</v>
      </c>
      <c r="J85" s="4">
        <v>25.843861579306118</v>
      </c>
      <c r="K85" s="4">
        <v>29.450812153841476</v>
      </c>
      <c r="L85" s="4">
        <v>30.000562579182411</v>
      </c>
      <c r="M85" s="4">
        <v>23.545003469466003</v>
      </c>
      <c r="N85" s="4">
        <v>18.096367499035988</v>
      </c>
      <c r="O85" s="4">
        <v>27.531926282554899</v>
      </c>
      <c r="P85" s="4">
        <v>23.047477530972763</v>
      </c>
      <c r="Q85" s="4">
        <v>26.015656494690013</v>
      </c>
      <c r="R85" s="4">
        <v>22.297467781373914</v>
      </c>
      <c r="S85" s="4">
        <v>28.655281987159338</v>
      </c>
      <c r="T85" s="4">
        <v>26.31727625230376</v>
      </c>
    </row>
    <row r="86" spans="1:20" x14ac:dyDescent="0.25">
      <c r="A86" s="23" t="s">
        <v>15</v>
      </c>
      <c r="H86" s="4">
        <v>51.45300191285979</v>
      </c>
      <c r="I86" s="4">
        <v>54.501706140225899</v>
      </c>
      <c r="J86" s="4">
        <v>56.351463349189736</v>
      </c>
      <c r="K86" s="4">
        <v>52.068195510911892</v>
      </c>
      <c r="L86" s="4">
        <v>53.729212085768829</v>
      </c>
      <c r="M86" s="4">
        <v>34.904327956039452</v>
      </c>
      <c r="N86" s="4">
        <v>32.595703013483643</v>
      </c>
      <c r="O86" s="4">
        <v>34.844565605714195</v>
      </c>
      <c r="P86" s="4">
        <v>50.547667807177064</v>
      </c>
      <c r="Q86" s="4">
        <v>49.684200326891911</v>
      </c>
      <c r="R86" s="4">
        <v>62.483006672984253</v>
      </c>
      <c r="S86" s="4">
        <v>54.987258619437938</v>
      </c>
      <c r="T86" s="4">
        <v>57.610028142212506</v>
      </c>
    </row>
    <row r="87" spans="1:20" x14ac:dyDescent="0.25">
      <c r="A87" s="23" t="s">
        <v>16</v>
      </c>
      <c r="H87" s="4">
        <v>28.216843360786225</v>
      </c>
      <c r="I87" s="4">
        <v>34.35060448653406</v>
      </c>
      <c r="J87" s="4">
        <v>43.505662434577737</v>
      </c>
      <c r="K87" s="4">
        <v>34.610870431864896</v>
      </c>
      <c r="L87" s="4">
        <v>30.347667551962147</v>
      </c>
      <c r="M87" s="4">
        <v>26.889753687792947</v>
      </c>
      <c r="N87" s="4">
        <v>21.259207880534973</v>
      </c>
      <c r="O87" s="4">
        <v>33.710349248208999</v>
      </c>
      <c r="P87" s="4">
        <v>32.287914445002698</v>
      </c>
      <c r="Q87" s="4">
        <v>32.36811128310552</v>
      </c>
      <c r="R87" s="4">
        <v>28.828633169191125</v>
      </c>
      <c r="S87" s="4">
        <v>39.216756309034686</v>
      </c>
      <c r="T87" s="4">
        <v>43.967382746820576</v>
      </c>
    </row>
    <row r="88" spans="1:20" x14ac:dyDescent="0.25">
      <c r="A88" s="23" t="s">
        <v>17</v>
      </c>
      <c r="H88" s="4">
        <v>47.630294512199811</v>
      </c>
      <c r="I88" s="4">
        <v>43.395256051598807</v>
      </c>
      <c r="J88" s="4">
        <v>40.894130311205963</v>
      </c>
      <c r="K88" s="4">
        <v>46.118636063106756</v>
      </c>
      <c r="L88" s="4">
        <v>39.185360798139975</v>
      </c>
      <c r="M88" s="4">
        <v>35.917203309408762</v>
      </c>
      <c r="N88" s="4">
        <v>33.694694966306045</v>
      </c>
      <c r="O88" s="4">
        <v>40.573285707995574</v>
      </c>
      <c r="P88" s="4">
        <v>38.355983992784211</v>
      </c>
      <c r="Q88" s="4">
        <v>36.382683830026942</v>
      </c>
      <c r="R88" s="4">
        <v>35.447294851982136</v>
      </c>
      <c r="S88" s="4">
        <v>41.076904887633212</v>
      </c>
      <c r="T88" s="4">
        <v>35.851182286784457</v>
      </c>
    </row>
    <row r="89" spans="1:20" x14ac:dyDescent="0.25">
      <c r="A89" s="23" t="s">
        <v>18</v>
      </c>
      <c r="H89" s="4">
        <v>36.768171961911946</v>
      </c>
      <c r="I89" s="4">
        <v>43.322546955155204</v>
      </c>
      <c r="J89" s="4">
        <v>40.716133171383916</v>
      </c>
      <c r="K89" s="4">
        <v>39.542827611655206</v>
      </c>
      <c r="L89" s="4">
        <v>46.519294381937442</v>
      </c>
      <c r="M89" s="4">
        <v>35.671633841727918</v>
      </c>
      <c r="N89" s="4">
        <v>37.559757407831874</v>
      </c>
      <c r="O89" s="4">
        <v>34.112076332982632</v>
      </c>
      <c r="P89" s="4">
        <v>35.554476032316387</v>
      </c>
      <c r="Q89" s="4">
        <v>33.376514116170227</v>
      </c>
      <c r="R89" s="4">
        <v>36.660183489197841</v>
      </c>
      <c r="S89" s="4">
        <v>35.410818766882485</v>
      </c>
      <c r="T89" s="4">
        <v>32.108915938457407</v>
      </c>
    </row>
    <row r="90" spans="1:20" x14ac:dyDescent="0.25">
      <c r="A90" s="23" t="s">
        <v>19</v>
      </c>
      <c r="H90" s="4">
        <v>40.374467336564692</v>
      </c>
      <c r="I90" s="4">
        <v>41.591865522707145</v>
      </c>
      <c r="J90" s="4">
        <v>41.075135472860111</v>
      </c>
      <c r="K90" s="4">
        <v>39.459611502291033</v>
      </c>
      <c r="L90" s="4">
        <v>41.323692322333827</v>
      </c>
      <c r="M90" s="4">
        <v>36.197300056093411</v>
      </c>
      <c r="N90" s="4">
        <v>23.258348829722667</v>
      </c>
      <c r="O90" s="4">
        <v>35.419544930456766</v>
      </c>
      <c r="P90" s="4">
        <v>35.344831405344834</v>
      </c>
      <c r="Q90" s="4">
        <v>34.649731381880159</v>
      </c>
      <c r="R90" s="4">
        <v>36.429270984618995</v>
      </c>
      <c r="S90" s="4">
        <v>35.81261059138965</v>
      </c>
      <c r="T90" s="4">
        <v>36.63053514628394</v>
      </c>
    </row>
    <row r="91" spans="1:20" x14ac:dyDescent="0.25">
      <c r="A91" s="23" t="s">
        <v>20</v>
      </c>
      <c r="H91" s="4">
        <v>29.796673177791547</v>
      </c>
      <c r="I91" s="4">
        <v>31.143176717507004</v>
      </c>
      <c r="J91" s="4">
        <v>28.106322113656802</v>
      </c>
      <c r="K91" s="4">
        <v>34.477519838908364</v>
      </c>
      <c r="L91" s="4">
        <v>32.230503462507933</v>
      </c>
      <c r="M91" s="4">
        <v>26.151481985731781</v>
      </c>
      <c r="N91" s="4">
        <v>26.87740512435381</v>
      </c>
      <c r="O91" s="4">
        <v>39.357561193504658</v>
      </c>
      <c r="P91" s="4">
        <v>21.744866929607195</v>
      </c>
      <c r="Q91" s="4">
        <v>35.809058267339317</v>
      </c>
      <c r="R91" s="4">
        <v>27.573975149200788</v>
      </c>
      <c r="S91" s="4">
        <v>39.06519078751176</v>
      </c>
      <c r="T91" s="4">
        <v>46.525571090923115</v>
      </c>
    </row>
    <row r="92" spans="1:20" x14ac:dyDescent="0.25">
      <c r="A92" s="23" t="s">
        <v>21</v>
      </c>
      <c r="H92" s="4">
        <v>58.188140729198778</v>
      </c>
      <c r="I92" s="4">
        <v>66.805262079186875</v>
      </c>
      <c r="J92" s="4">
        <v>57.644786158667081</v>
      </c>
      <c r="K92" s="4">
        <v>54.269047983172605</v>
      </c>
      <c r="L92" s="4">
        <v>56.31808776897887</v>
      </c>
      <c r="M92" s="4">
        <v>30.237818077593502</v>
      </c>
      <c r="N92" s="4">
        <v>19.356645227196097</v>
      </c>
      <c r="O92" s="4">
        <v>25.770186256269113</v>
      </c>
      <c r="P92" s="4">
        <v>29.652548217090651</v>
      </c>
      <c r="Q92" s="4">
        <v>35.296037978512437</v>
      </c>
      <c r="R92" s="4">
        <v>29.161291590410951</v>
      </c>
      <c r="S92" s="4">
        <v>35.394017204948099</v>
      </c>
      <c r="T92" s="4">
        <v>35.396431375458036</v>
      </c>
    </row>
    <row r="93" spans="1:20" x14ac:dyDescent="0.25">
      <c r="A93" s="23" t="s">
        <v>22</v>
      </c>
      <c r="H93" s="4">
        <v>46.372704886086844</v>
      </c>
      <c r="I93" s="4">
        <v>48.991235511389618</v>
      </c>
      <c r="J93" s="4">
        <v>37.142048888477426</v>
      </c>
      <c r="K93" s="4">
        <v>40.728454573520104</v>
      </c>
      <c r="L93" s="4">
        <v>47.661902452216076</v>
      </c>
      <c r="M93" s="4">
        <v>17.069650221557715</v>
      </c>
      <c r="N93" s="4">
        <v>27.177911175382857</v>
      </c>
      <c r="O93" s="4">
        <v>27.802633327222999</v>
      </c>
      <c r="P93" s="4">
        <v>32.724546806527584</v>
      </c>
      <c r="Q93" s="4">
        <v>29.219504942627999</v>
      </c>
      <c r="R93" s="4">
        <v>25.060173940217727</v>
      </c>
      <c r="S93" s="4">
        <v>17.244716919691459</v>
      </c>
      <c r="T93" s="4">
        <v>20.569756269117843</v>
      </c>
    </row>
    <row r="94" spans="1:20" x14ac:dyDescent="0.25">
      <c r="A94" s="23" t="s">
        <v>23</v>
      </c>
      <c r="H94" s="4">
        <v>58.464081962202606</v>
      </c>
      <c r="I94" s="4">
        <v>58.29880998217363</v>
      </c>
      <c r="J94" s="4">
        <v>56.97129155057732</v>
      </c>
      <c r="K94" s="4">
        <v>50.2168197765873</v>
      </c>
      <c r="L94" s="4">
        <v>46.679151038337771</v>
      </c>
      <c r="M94" s="4">
        <v>37.961670986380135</v>
      </c>
      <c r="N94" s="4">
        <v>35.390171164695715</v>
      </c>
      <c r="O94" s="4">
        <v>50.241764911153226</v>
      </c>
      <c r="P94" s="4">
        <v>49.53030741549513</v>
      </c>
      <c r="Q94" s="4">
        <v>48.501265613427314</v>
      </c>
      <c r="R94" s="4">
        <v>44.871518025450293</v>
      </c>
      <c r="S94" s="4">
        <v>42.215564786839728</v>
      </c>
      <c r="T94" s="4">
        <v>40.833652413195132</v>
      </c>
    </row>
    <row r="95" spans="1:20" x14ac:dyDescent="0.25">
      <c r="A95" s="23" t="s">
        <v>24</v>
      </c>
      <c r="H95" s="4">
        <v>54.714703370343607</v>
      </c>
      <c r="I95" s="4">
        <v>59.920715362490135</v>
      </c>
      <c r="J95" s="4">
        <v>60.285076155564411</v>
      </c>
      <c r="K95" s="4">
        <v>53.581712780620492</v>
      </c>
      <c r="L95" s="4">
        <v>50.576417450983513</v>
      </c>
      <c r="M95" s="4">
        <v>43.328324348937791</v>
      </c>
      <c r="N95" s="4">
        <v>41.467322563063085</v>
      </c>
      <c r="O95" s="4">
        <v>38.386582833171303</v>
      </c>
      <c r="P95" s="4">
        <v>40.407072879748902</v>
      </c>
      <c r="Q95" s="4">
        <v>40.445471672891152</v>
      </c>
      <c r="R95" s="4">
        <v>39.849181170870722</v>
      </c>
      <c r="S95" s="4">
        <v>37.273655887112817</v>
      </c>
      <c r="T95" s="4">
        <v>39.914366602572422</v>
      </c>
    </row>
    <row r="96" spans="1:20" x14ac:dyDescent="0.25">
      <c r="A96" s="23" t="s">
        <v>25</v>
      </c>
      <c r="H96" s="4">
        <v>39.975507347795663</v>
      </c>
      <c r="I96" s="4">
        <v>41.654317215925637</v>
      </c>
      <c r="J96" s="4">
        <v>44.80330737005854</v>
      </c>
      <c r="K96" s="4">
        <v>46.254275652169895</v>
      </c>
      <c r="L96" s="4">
        <v>48.896362029095229</v>
      </c>
      <c r="M96" s="4">
        <v>46.005628327617508</v>
      </c>
      <c r="N96" s="4">
        <v>41.224275810160655</v>
      </c>
      <c r="O96" s="4">
        <v>45.486592166581417</v>
      </c>
      <c r="P96" s="4">
        <v>46.26094922839566</v>
      </c>
      <c r="Q96" s="4">
        <v>48.048432342448656</v>
      </c>
      <c r="R96" s="4">
        <v>48.851459091106953</v>
      </c>
      <c r="S96" s="4">
        <v>45.011417304152623</v>
      </c>
      <c r="T96" s="4">
        <v>44.317205470897022</v>
      </c>
    </row>
    <row r="97" spans="1:20" x14ac:dyDescent="0.25">
      <c r="A97" s="23" t="s">
        <v>26</v>
      </c>
      <c r="H97" s="4">
        <v>54.072799566653323</v>
      </c>
      <c r="I97" s="4">
        <v>54.442033988872147</v>
      </c>
      <c r="J97" s="4">
        <v>49.051447075280812</v>
      </c>
      <c r="K97" s="4">
        <v>54.756526723186646</v>
      </c>
      <c r="L97" s="4">
        <v>37.223678329707795</v>
      </c>
      <c r="M97" s="4">
        <v>32.606263008690895</v>
      </c>
      <c r="N97" s="4">
        <v>27.064090575686581</v>
      </c>
      <c r="O97" s="4">
        <v>29.802100988441989</v>
      </c>
      <c r="P97" s="4">
        <v>25.840467030400603</v>
      </c>
      <c r="Q97" s="4">
        <v>17.544465085889946</v>
      </c>
      <c r="R97" s="4">
        <v>27.774367778685974</v>
      </c>
      <c r="S97" s="4">
        <v>28.193313857110919</v>
      </c>
      <c r="T97" s="4">
        <v>23.165485655795276</v>
      </c>
    </row>
    <row r="98" spans="1:20" x14ac:dyDescent="0.25">
      <c r="A98" s="23" t="s">
        <v>27</v>
      </c>
      <c r="H98" s="4">
        <v>63.926259279481535</v>
      </c>
      <c r="I98" s="4">
        <v>70.317933609161585</v>
      </c>
      <c r="J98" s="4">
        <v>64.389393964279208</v>
      </c>
      <c r="K98" s="4">
        <v>73.502697352160993</v>
      </c>
      <c r="L98" s="4">
        <v>64.73061310614051</v>
      </c>
      <c r="M98" s="4">
        <v>68.536566396768222</v>
      </c>
      <c r="N98" s="4">
        <v>58.254966742866593</v>
      </c>
      <c r="O98" s="4">
        <v>49.114966969401628</v>
      </c>
      <c r="P98" s="4">
        <v>39.120353847541203</v>
      </c>
      <c r="Q98" s="4">
        <v>36.803745611750863</v>
      </c>
      <c r="R98" s="4">
        <v>41.296063026792218</v>
      </c>
      <c r="S98" s="4">
        <v>34.043325158576536</v>
      </c>
      <c r="T98" s="4">
        <v>38.177028860700737</v>
      </c>
    </row>
    <row r="99" spans="1:20" x14ac:dyDescent="0.25">
      <c r="A99" s="23" t="s">
        <v>28</v>
      </c>
      <c r="H99" s="4">
        <v>11.846656873430318</v>
      </c>
      <c r="I99" s="4">
        <v>14.368140095673413</v>
      </c>
      <c r="J99" s="4">
        <v>15.593524579583082</v>
      </c>
      <c r="K99" s="4">
        <v>10.590883327360123</v>
      </c>
      <c r="L99" s="4">
        <v>16.154321132784759</v>
      </c>
      <c r="M99" s="4">
        <v>13.158369324931432</v>
      </c>
      <c r="N99" s="4">
        <v>13.467269116877503</v>
      </c>
      <c r="O99" s="4">
        <v>23.659638924323321</v>
      </c>
      <c r="P99" s="4">
        <v>18.57357356380529</v>
      </c>
      <c r="Q99" s="4">
        <v>14.959953779431387</v>
      </c>
      <c r="R99" s="4">
        <v>14.477938295540694</v>
      </c>
      <c r="S99" s="4">
        <v>18.246084253101159</v>
      </c>
      <c r="T99" s="4">
        <v>14.317112894788554</v>
      </c>
    </row>
    <row r="100" spans="1:20" x14ac:dyDescent="0.25">
      <c r="A100" s="23" t="s">
        <v>29</v>
      </c>
      <c r="Q100" s="4">
        <v>29.714632856825972</v>
      </c>
      <c r="R100" s="4">
        <v>33.145651486073042</v>
      </c>
      <c r="S100" s="4">
        <v>33.635115007867448</v>
      </c>
      <c r="T100" s="4">
        <v>30.504238393588953</v>
      </c>
    </row>
    <row r="101" spans="1:20" x14ac:dyDescent="0.25">
      <c r="A101" s="24" t="s">
        <v>30</v>
      </c>
      <c r="H101" s="4">
        <v>74.483911273311548</v>
      </c>
      <c r="I101" s="4">
        <v>68.777719065200799</v>
      </c>
      <c r="J101" s="4">
        <v>70.234609783965581</v>
      </c>
      <c r="K101" s="4">
        <v>67.581197780456463</v>
      </c>
      <c r="L101" s="4">
        <v>66.401127753460614</v>
      </c>
      <c r="M101" s="4">
        <v>38.493545358248909</v>
      </c>
      <c r="N101" s="4">
        <v>26.863040951519974</v>
      </c>
      <c r="O101" s="4">
        <v>41.522282892316909</v>
      </c>
      <c r="P101" s="4">
        <v>35.529822299105156</v>
      </c>
      <c r="Q101" s="4">
        <v>29.214660617617778</v>
      </c>
      <c r="R101" s="4">
        <v>40.088804141127213</v>
      </c>
      <c r="S101" s="4">
        <v>37.608836913011416</v>
      </c>
      <c r="T101" s="4">
        <v>38.547135141709724</v>
      </c>
    </row>
    <row r="102" spans="1:20" x14ac:dyDescent="0.25">
      <c r="A102" s="23" t="s">
        <v>31</v>
      </c>
      <c r="H102" s="4">
        <v>58.988120476756713</v>
      </c>
      <c r="I102" s="4">
        <v>72.599402379882889</v>
      </c>
      <c r="J102" s="4">
        <v>46.29484478894102</v>
      </c>
      <c r="K102" s="4">
        <v>46.120007462848683</v>
      </c>
      <c r="L102" s="4">
        <v>70.520438428214334</v>
      </c>
      <c r="M102" s="4">
        <v>28.790138796795077</v>
      </c>
      <c r="N102" s="4">
        <v>28.637708414803917</v>
      </c>
      <c r="O102" s="4">
        <v>50.585860340963777</v>
      </c>
      <c r="P102" s="4">
        <v>44.679746453612182</v>
      </c>
      <c r="Q102" s="4">
        <v>41.225990252971506</v>
      </c>
      <c r="R102" s="4">
        <v>36.716477910887711</v>
      </c>
      <c r="S102" s="4">
        <v>42.30826827767504</v>
      </c>
      <c r="T102" s="4">
        <v>36.375847289554137</v>
      </c>
    </row>
    <row r="103" spans="1:20" x14ac:dyDescent="0.25">
      <c r="A103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6" sqref="G16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80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79.593750591881644</v>
      </c>
      <c r="I3" s="18">
        <v>79.635406638736384</v>
      </c>
      <c r="J3" s="18">
        <v>77.668200918156458</v>
      </c>
      <c r="K3" s="18">
        <v>76.193276177234338</v>
      </c>
      <c r="L3" s="18">
        <v>77.842211606711899</v>
      </c>
      <c r="M3" s="18">
        <v>53.255618396018335</v>
      </c>
      <c r="N3" s="18">
        <v>50.121686833300011</v>
      </c>
      <c r="O3" s="18">
        <v>62.867858480407662</v>
      </c>
      <c r="P3" s="18">
        <v>62.490162136953693</v>
      </c>
      <c r="Q3" s="18">
        <v>55.678519582721023</v>
      </c>
      <c r="R3" s="4">
        <v>65.316864882382092</v>
      </c>
      <c r="S3" s="4">
        <v>69.489432182556371</v>
      </c>
      <c r="T3" s="4">
        <v>69.887321007901249</v>
      </c>
    </row>
    <row r="4" spans="1:21" x14ac:dyDescent="0.25">
      <c r="A4" t="s">
        <v>1</v>
      </c>
      <c r="L4" s="4">
        <v>52.674191072770036</v>
      </c>
      <c r="M4" s="4">
        <v>62.423189052091203</v>
      </c>
      <c r="N4" s="4">
        <v>57.631750979405219</v>
      </c>
      <c r="O4" s="4">
        <v>63.307742609619545</v>
      </c>
      <c r="P4" s="4">
        <v>66.546896970037253</v>
      </c>
      <c r="Q4" s="4">
        <v>69.251602700890842</v>
      </c>
      <c r="R4" s="4">
        <v>76.399937037834405</v>
      </c>
      <c r="S4" s="4">
        <v>81.680495259844051</v>
      </c>
      <c r="T4" s="4">
        <v>78.466340308609801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66.632504547218218</v>
      </c>
      <c r="I5" s="18">
        <v>374805133347.76367</v>
      </c>
      <c r="J5" s="18">
        <v>78.004427961453473</v>
      </c>
      <c r="K5" s="18">
        <v>117.31671843441291</v>
      </c>
      <c r="L5" s="18">
        <v>76.704186044952081</v>
      </c>
      <c r="M5" s="18">
        <v>67.05872486479231</v>
      </c>
      <c r="N5" s="18">
        <v>79.383038696911612</v>
      </c>
      <c r="O5" s="18">
        <v>72.872023788229271</v>
      </c>
      <c r="P5" s="18">
        <v>77.042599864844149</v>
      </c>
      <c r="Q5" s="18">
        <v>81.579306399070646</v>
      </c>
      <c r="R5" s="4">
        <v>78.695950827149687</v>
      </c>
      <c r="S5" s="4">
        <v>87.58349797915254</v>
      </c>
      <c r="T5" s="4">
        <v>87.067951113768345</v>
      </c>
    </row>
    <row r="6" spans="1:21" x14ac:dyDescent="0.25">
      <c r="A6" s="21" t="s">
        <v>3</v>
      </c>
      <c r="H6" s="18">
        <v>92.397604464561553</v>
      </c>
      <c r="I6" s="18">
        <v>89.269910742266319</v>
      </c>
      <c r="J6" s="18">
        <v>87.714826631011348</v>
      </c>
      <c r="K6" s="18">
        <v>73.792786149345702</v>
      </c>
      <c r="L6" s="18">
        <v>84.211289729071808</v>
      </c>
      <c r="M6" s="18">
        <v>74.48324203937571</v>
      </c>
      <c r="N6" s="18">
        <v>53.50753942186887</v>
      </c>
      <c r="O6" s="18">
        <v>52.537674377717401</v>
      </c>
      <c r="P6" s="18">
        <v>59.687796752263814</v>
      </c>
      <c r="Q6" s="18">
        <v>46.491928037906227</v>
      </c>
      <c r="R6" s="4">
        <v>68.30533103841627</v>
      </c>
      <c r="S6" s="4">
        <v>84.414685361271822</v>
      </c>
      <c r="T6" s="4">
        <v>79.223879434140827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74.645961837252003</v>
      </c>
      <c r="I7" s="18">
        <v>62.294707708179104</v>
      </c>
      <c r="J7" s="18">
        <v>52.506144861123794</v>
      </c>
      <c r="K7" s="18">
        <v>56.258798198581509</v>
      </c>
      <c r="L7" s="18">
        <v>66.335075913712771</v>
      </c>
      <c r="M7" s="18">
        <v>67.262927327044991</v>
      </c>
      <c r="N7" s="18">
        <v>73.220140128092268</v>
      </c>
      <c r="O7" s="18">
        <v>68.798986691413035</v>
      </c>
      <c r="P7" s="18">
        <v>68.462561958897808</v>
      </c>
      <c r="Q7" s="18">
        <v>60.414548486424636</v>
      </c>
      <c r="R7" s="4">
        <v>76.118758579410226</v>
      </c>
      <c r="S7" s="4">
        <v>76.110123699351377</v>
      </c>
      <c r="T7" s="4">
        <v>80.700975062610098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62.648700995923051</v>
      </c>
      <c r="I8" s="18">
        <v>72.565683043467871</v>
      </c>
      <c r="J8" s="18">
        <v>78.765928077272193</v>
      </c>
      <c r="K8" s="18">
        <v>65.347768540338961</v>
      </c>
      <c r="L8" s="18">
        <v>55.720389703033028</v>
      </c>
      <c r="M8" s="18">
        <v>50.476597262017691</v>
      </c>
      <c r="N8" s="18">
        <v>51.481118413934951</v>
      </c>
      <c r="O8" s="18">
        <v>67.529803395007789</v>
      </c>
      <c r="P8" s="18">
        <v>64.065887539475256</v>
      </c>
      <c r="Q8" s="18">
        <v>58.175032287678953</v>
      </c>
      <c r="R8" s="4">
        <v>52.979322432227242</v>
      </c>
      <c r="S8" s="4">
        <v>65.406899388005996</v>
      </c>
      <c r="T8" s="4">
        <v>78.698080951236534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63.809921504412742</v>
      </c>
      <c r="I9" s="18">
        <v>68.46131958838987</v>
      </c>
      <c r="J9" s="18">
        <v>60.106023014920204</v>
      </c>
      <c r="K9" s="18">
        <v>60.557378788825474</v>
      </c>
      <c r="L9" s="18">
        <v>69.174648340783662</v>
      </c>
      <c r="M9" s="18">
        <v>73.225361855297464</v>
      </c>
      <c r="N9" s="18">
        <v>83.17544484592058</v>
      </c>
      <c r="O9" s="18">
        <v>64.857331876080934</v>
      </c>
      <c r="P9" s="18">
        <v>81.284858226128051</v>
      </c>
      <c r="Q9" s="18">
        <v>48.095559579299199</v>
      </c>
      <c r="R9" s="4">
        <v>46.116727321943578</v>
      </c>
      <c r="S9" s="4">
        <v>26.625357843042384</v>
      </c>
      <c r="T9" s="4">
        <v>39.488941575140359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84.540578559088701</v>
      </c>
      <c r="I10" s="18">
        <v>83.85047298037837</v>
      </c>
      <c r="J10" s="18">
        <v>85.214360829621171</v>
      </c>
      <c r="K10" s="18">
        <v>89.999429747828785</v>
      </c>
      <c r="L10" s="18">
        <v>83.308797809791599</v>
      </c>
      <c r="M10" s="18">
        <v>66.099476838896649</v>
      </c>
      <c r="N10" s="18">
        <v>60.900042416594395</v>
      </c>
      <c r="O10" s="18">
        <v>70.575723462757665</v>
      </c>
      <c r="P10" s="18">
        <v>62.606984372548155</v>
      </c>
      <c r="Q10" s="18">
        <v>58.887551897995863</v>
      </c>
      <c r="R10" s="4">
        <v>48.712867954621352</v>
      </c>
      <c r="S10" s="4">
        <v>56.796882943967965</v>
      </c>
      <c r="T10" s="4">
        <v>64.683211703578721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136.61134238880848</v>
      </c>
      <c r="I11" s="18">
        <v>129.13170454392409</v>
      </c>
      <c r="J11" s="18">
        <v>130.92392649060378</v>
      </c>
      <c r="K11" s="18">
        <v>139.52718380493204</v>
      </c>
      <c r="L11" s="18">
        <v>128.59361472755162</v>
      </c>
      <c r="M11" s="18">
        <v>79.509558278291252</v>
      </c>
      <c r="N11" s="18">
        <v>93.351505925217168</v>
      </c>
      <c r="O11" s="18">
        <v>93.4092529642801</v>
      </c>
      <c r="P11" s="18">
        <v>88.706592084670035</v>
      </c>
      <c r="Q11" s="18">
        <v>68.324954713863093</v>
      </c>
      <c r="R11" s="4">
        <v>119.00455001651866</v>
      </c>
      <c r="S11" s="4">
        <v>122.31076723585028</v>
      </c>
      <c r="T11" s="4">
        <v>110.11306771907664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75.898760648276294</v>
      </c>
      <c r="I12" s="18">
        <v>75.745192359704689</v>
      </c>
      <c r="J12" s="18">
        <v>85.787153824754256</v>
      </c>
      <c r="K12" s="18">
        <v>80.27187655678074</v>
      </c>
      <c r="L12" s="18">
        <v>63.909259825980548</v>
      </c>
      <c r="M12" s="18">
        <v>63.535763780581057</v>
      </c>
      <c r="N12" s="18">
        <v>59.167367034972344</v>
      </c>
      <c r="O12" s="18">
        <v>60.675121212230572</v>
      </c>
      <c r="P12" s="18">
        <v>63.121004712109261</v>
      </c>
      <c r="Q12" s="18">
        <v>65.385451839250251</v>
      </c>
      <c r="R12" s="4">
        <v>90.445552727826225</v>
      </c>
      <c r="S12" s="4">
        <v>71.598751818397901</v>
      </c>
      <c r="T12" s="4">
        <v>71.707742901010874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142.95334522642156</v>
      </c>
      <c r="I13" s="18">
        <v>127.3271514243514</v>
      </c>
      <c r="J13" s="18">
        <v>128.31270679848885</v>
      </c>
      <c r="K13" s="18">
        <v>102.4721554768208</v>
      </c>
      <c r="L13" s="18">
        <v>137.43831976354596</v>
      </c>
      <c r="M13" s="18">
        <v>109.62016209666423</v>
      </c>
      <c r="N13" s="18">
        <v>113.73573875132065</v>
      </c>
      <c r="O13" s="18">
        <v>92.812214892960142</v>
      </c>
      <c r="P13" s="18">
        <v>92.78208376216223</v>
      </c>
      <c r="Q13" s="18">
        <v>87.303414487441984</v>
      </c>
      <c r="R13" s="4">
        <v>87.857425914941643</v>
      </c>
      <c r="S13" s="4">
        <v>109.66982933941561</v>
      </c>
      <c r="T13" s="4">
        <v>101.3285995930657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50.554328953923338</v>
      </c>
      <c r="I14" s="18">
        <v>49.227757924685008</v>
      </c>
      <c r="J14" s="18">
        <v>58.828448933251494</v>
      </c>
      <c r="K14" s="18">
        <v>60.685233138048368</v>
      </c>
      <c r="L14" s="18">
        <v>49.091640547466454</v>
      </c>
      <c r="M14" s="18">
        <v>44.279622801019947</v>
      </c>
      <c r="N14" s="18">
        <v>59.419571336509186</v>
      </c>
      <c r="O14" s="18">
        <v>63.733819854794959</v>
      </c>
      <c r="P14" s="18">
        <v>52.696252575547589</v>
      </c>
      <c r="Q14" s="18">
        <v>39.171395360419979</v>
      </c>
      <c r="R14" s="4">
        <v>37.372877033707667</v>
      </c>
      <c r="S14" s="4">
        <v>47.46709395459709</v>
      </c>
      <c r="T14" s="4">
        <v>39.799549375540501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66.23730919351398</v>
      </c>
      <c r="I15" s="18">
        <v>69.602939063720626</v>
      </c>
      <c r="J15" s="18">
        <v>81.478952342046995</v>
      </c>
      <c r="K15" s="18">
        <v>104.46243317592629</v>
      </c>
      <c r="L15" s="18">
        <v>108.48886569457332</v>
      </c>
      <c r="M15" s="18">
        <v>115.33717952117695</v>
      </c>
      <c r="N15" s="18">
        <v>74.191785266251344</v>
      </c>
      <c r="O15" s="18">
        <v>18.3116746944909</v>
      </c>
      <c r="P15" s="18">
        <v>23.302876109830628</v>
      </c>
      <c r="Q15" s="18">
        <v>21.155112155811299</v>
      </c>
      <c r="R15" s="4">
        <v>50.84384056541937</v>
      </c>
      <c r="S15" s="4">
        <v>50.564327000734735</v>
      </c>
      <c r="T15" s="4">
        <v>51.249623587156847</v>
      </c>
    </row>
    <row r="16" spans="1:21" x14ac:dyDescent="0.25">
      <c r="A16" s="21" t="s">
        <v>13</v>
      </c>
      <c r="H16" s="4">
        <v>74.195418140644833</v>
      </c>
      <c r="I16" s="4">
        <v>79.258864067179005</v>
      </c>
      <c r="J16" s="4">
        <v>81.296426822103768</v>
      </c>
      <c r="K16" s="4">
        <v>65.465754050479617</v>
      </c>
      <c r="L16" s="4">
        <v>78.621231031374194</v>
      </c>
      <c r="M16" s="4">
        <v>67.31077449422736</v>
      </c>
      <c r="N16" s="4">
        <v>48.964171623961633</v>
      </c>
      <c r="O16" s="4">
        <v>65.079315968337127</v>
      </c>
      <c r="P16" s="4">
        <v>69.472351766712563</v>
      </c>
      <c r="Q16" s="4">
        <v>67.323607757838033</v>
      </c>
      <c r="R16" s="4">
        <v>88.255816090963549</v>
      </c>
      <c r="S16" s="4">
        <v>90.473113026336605</v>
      </c>
      <c r="T16" s="4">
        <v>87.955095937401381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64.841753776916647</v>
      </c>
      <c r="I17" s="18">
        <v>46.876251832044254</v>
      </c>
      <c r="J17" s="18">
        <v>51.212531406760263</v>
      </c>
      <c r="K17" s="18">
        <v>62.249320975337319</v>
      </c>
      <c r="L17" s="18">
        <v>73.730110281287153</v>
      </c>
      <c r="M17" s="18">
        <v>50.098209508090775</v>
      </c>
      <c r="N17" s="18">
        <v>42.254554738977177</v>
      </c>
      <c r="O17" s="18">
        <v>41.444512252771325</v>
      </c>
      <c r="P17" s="18">
        <v>40.122968343901903</v>
      </c>
      <c r="Q17" s="18">
        <v>37.021493879121273</v>
      </c>
      <c r="R17" s="4">
        <v>56.882622045529828</v>
      </c>
      <c r="S17" s="4">
        <v>59.308672279878721</v>
      </c>
      <c r="T17" s="4">
        <v>66.966935919202243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75.157798841723974</v>
      </c>
      <c r="I18" s="18">
        <v>72.863475303979925</v>
      </c>
      <c r="J18" s="18">
        <v>87.784062651164191</v>
      </c>
      <c r="K18" s="18">
        <v>76.173336006768352</v>
      </c>
      <c r="L18" s="18">
        <v>86.211484463151592</v>
      </c>
      <c r="M18" s="18">
        <v>60.678468339271987</v>
      </c>
      <c r="N18" s="18">
        <v>58.154766152951481</v>
      </c>
      <c r="O18" s="18">
        <v>58.373025685618984</v>
      </c>
      <c r="P18" s="18">
        <v>65.325084180583488</v>
      </c>
      <c r="Q18" s="18">
        <v>73.063568616810414</v>
      </c>
      <c r="R18" s="4">
        <v>105.32766715687087</v>
      </c>
      <c r="S18" s="4">
        <v>126.89730934414933</v>
      </c>
      <c r="T18" s="4">
        <v>127.057564973639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37.831914026365183</v>
      </c>
      <c r="I19" s="18">
        <v>58.324914498446688</v>
      </c>
      <c r="J19" s="18">
        <v>70.836882439878266</v>
      </c>
      <c r="K19" s="18">
        <v>58.953751283503699</v>
      </c>
      <c r="L19" s="18">
        <v>54.224254507150555</v>
      </c>
      <c r="M19" s="18">
        <v>57.150892791865324</v>
      </c>
      <c r="N19" s="18">
        <v>50.177081670436976</v>
      </c>
      <c r="O19" s="18">
        <v>63.167450233922473</v>
      </c>
      <c r="P19" s="18">
        <v>52.355991230573679</v>
      </c>
      <c r="Q19" s="18">
        <v>46.369723734036356</v>
      </c>
      <c r="R19" s="4">
        <v>47.028378706957142</v>
      </c>
      <c r="S19" s="4">
        <v>67.994660209683985</v>
      </c>
      <c r="T19" s="4">
        <v>62.65951462466596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65.201553629086149</v>
      </c>
      <c r="I20" s="18">
        <v>61.239869330521564</v>
      </c>
      <c r="J20" s="18">
        <v>59.777904729816356</v>
      </c>
      <c r="K20" s="18">
        <v>67.104875562606566</v>
      </c>
      <c r="L20" s="18">
        <v>61.4062145961393</v>
      </c>
      <c r="M20" s="18">
        <v>49.101298418215805</v>
      </c>
      <c r="N20" s="18">
        <v>47.916681912812692</v>
      </c>
      <c r="O20" s="18">
        <v>52.278329854282127</v>
      </c>
      <c r="P20" s="18">
        <v>49.389943743025285</v>
      </c>
      <c r="Q20" s="18">
        <v>51.060655678396685</v>
      </c>
      <c r="R20" s="4">
        <v>56.716372770044067</v>
      </c>
      <c r="S20" s="4">
        <v>59.505919115758445</v>
      </c>
      <c r="T20" s="4">
        <v>62.268770871978319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62.046977516720865</v>
      </c>
      <c r="I21" s="18">
        <v>49.463254501537264</v>
      </c>
      <c r="J21" s="18">
        <v>62.89001307401373</v>
      </c>
      <c r="K21" s="18">
        <v>71.577394499893259</v>
      </c>
      <c r="L21" s="18">
        <v>85.940117032093283</v>
      </c>
      <c r="M21" s="18">
        <v>58.885349115260468</v>
      </c>
      <c r="N21" s="18">
        <v>58.303926714132757</v>
      </c>
      <c r="O21" s="18">
        <v>58.23280989627586</v>
      </c>
      <c r="P21" s="18">
        <v>62.890990234898673</v>
      </c>
      <c r="Q21" s="18">
        <v>41.368913861985533</v>
      </c>
      <c r="R21" s="4">
        <v>44.982741336634973</v>
      </c>
      <c r="S21" s="4">
        <v>49.185731889293947</v>
      </c>
      <c r="T21" s="4">
        <v>47.417094707139178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64.735355360259661</v>
      </c>
      <c r="I22" s="18">
        <v>70.978821696668049</v>
      </c>
      <c r="J22" s="18">
        <v>69.604040137213318</v>
      </c>
      <c r="K22" s="18">
        <v>72.967486067558156</v>
      </c>
      <c r="L22" s="18">
        <v>71.913534285445579</v>
      </c>
      <c r="M22" s="18">
        <v>62.099130725434868</v>
      </c>
      <c r="N22" s="18">
        <v>53.803580700461708</v>
      </c>
      <c r="O22" s="18">
        <v>65.872450164131521</v>
      </c>
      <c r="P22" s="18">
        <v>63.222056745774978</v>
      </c>
      <c r="Q22" s="18">
        <v>71.487950387100227</v>
      </c>
      <c r="R22" s="4">
        <v>84.56302201632964</v>
      </c>
      <c r="S22" s="4">
        <v>84.23868842518425</v>
      </c>
      <c r="T22" s="4">
        <v>87.066154219373331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76.599982126670838</v>
      </c>
      <c r="I23" s="18">
        <v>62.673539320458275</v>
      </c>
      <c r="J23" s="18">
        <v>40.632342700485054</v>
      </c>
      <c r="K23" s="18">
        <v>73.172419079459544</v>
      </c>
      <c r="L23" s="18">
        <v>60.686316734735691</v>
      </c>
      <c r="M23" s="18">
        <v>95.987649713271523</v>
      </c>
      <c r="N23" s="18">
        <v>74.974915009296069</v>
      </c>
      <c r="O23" s="18">
        <v>77.979569738689293</v>
      </c>
      <c r="P23" s="18">
        <v>83.117352462312439</v>
      </c>
      <c r="Q23" s="18">
        <v>55.500827875305369</v>
      </c>
      <c r="R23" s="4">
        <v>54.094482038711156</v>
      </c>
      <c r="S23" s="4">
        <v>39.013755578827158</v>
      </c>
      <c r="T23" s="4">
        <v>26.565727024154619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85.862524245606224</v>
      </c>
      <c r="I24" s="18">
        <v>98.589704646413239</v>
      </c>
      <c r="J24" s="18">
        <v>101.57352278634551</v>
      </c>
      <c r="K24" s="18">
        <v>92.879235483822427</v>
      </c>
      <c r="L24" s="18">
        <v>105.57784073332809</v>
      </c>
      <c r="M24" s="18">
        <v>52.984899846457225</v>
      </c>
      <c r="N24" s="18">
        <v>42.511034529199563</v>
      </c>
      <c r="O24" s="18">
        <v>41.623725144500035</v>
      </c>
      <c r="P24" s="18">
        <v>39.823306270204498</v>
      </c>
      <c r="Q24" s="18">
        <v>48.979797004017463</v>
      </c>
      <c r="R24" s="4">
        <v>46.53445543313245</v>
      </c>
      <c r="S24" s="4">
        <v>53.587049367796965</v>
      </c>
      <c r="T24" s="4">
        <v>55.081371987963372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75.934198271310521</v>
      </c>
      <c r="I25" s="18">
        <v>70.090171387311528</v>
      </c>
      <c r="J25" s="18">
        <v>63.289604161283314</v>
      </c>
      <c r="K25" s="18">
        <v>82.456167567500074</v>
      </c>
      <c r="L25" s="18">
        <v>90.366438113407597</v>
      </c>
      <c r="M25" s="18">
        <v>41.510988312517824</v>
      </c>
      <c r="N25" s="18">
        <v>61.233351019472018</v>
      </c>
      <c r="O25" s="18">
        <v>65.228720316377391</v>
      </c>
      <c r="P25" s="18">
        <v>67.250218721865963</v>
      </c>
      <c r="Q25" s="18">
        <v>51.257485819950737</v>
      </c>
      <c r="R25" s="4">
        <v>39.051107682061357</v>
      </c>
      <c r="S25" s="4">
        <v>43.730028505283194</v>
      </c>
      <c r="T25" s="4">
        <v>33.402301838540055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76.843726173212332</v>
      </c>
      <c r="I26" s="18">
        <v>79.15840469373228</v>
      </c>
      <c r="J26" s="18">
        <v>92.921973570898516</v>
      </c>
      <c r="K26" s="18">
        <v>78.929786539219023</v>
      </c>
      <c r="L26" s="18">
        <v>80.770840016291672</v>
      </c>
      <c r="M26" s="18">
        <v>70.373144033581141</v>
      </c>
      <c r="N26" s="18">
        <v>68.588176526173356</v>
      </c>
      <c r="O26" s="18">
        <v>76.95899627185652</v>
      </c>
      <c r="P26" s="18">
        <v>70.276354387098678</v>
      </c>
      <c r="Q26" s="18">
        <v>79.226219928557796</v>
      </c>
      <c r="R26" s="4">
        <v>69.895497689414839</v>
      </c>
      <c r="S26" s="4">
        <v>71.606955789319557</v>
      </c>
      <c r="T26" s="4">
        <v>83.891247407927139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117.61779986012276</v>
      </c>
      <c r="I27" s="18">
        <v>129.15822489406418</v>
      </c>
      <c r="J27" s="18">
        <v>123.41151769689215</v>
      </c>
      <c r="K27" s="18">
        <v>108.43210075054614</v>
      </c>
      <c r="L27" s="18">
        <v>107.56054195168599</v>
      </c>
      <c r="M27" s="18">
        <v>83.026957348073125</v>
      </c>
      <c r="N27" s="18">
        <v>74.343507501983368</v>
      </c>
      <c r="O27" s="18">
        <v>66.550635464796954</v>
      </c>
      <c r="P27" s="18">
        <v>64.839195482639226</v>
      </c>
      <c r="Q27" s="18">
        <v>74.750475342122201</v>
      </c>
      <c r="R27" s="4">
        <v>71.724600505219072</v>
      </c>
      <c r="S27" s="4">
        <v>61.390570393327451</v>
      </c>
      <c r="T27" s="4">
        <v>77.273618204237579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96.365121904560979</v>
      </c>
      <c r="I28" s="18">
        <v>75.731194659764526</v>
      </c>
      <c r="J28" s="18">
        <v>54.082178742617096</v>
      </c>
      <c r="K28" s="18">
        <v>51.327834446534965</v>
      </c>
      <c r="L28" s="18">
        <v>61.874061650375069</v>
      </c>
      <c r="M28" s="18">
        <v>67.326544299569775</v>
      </c>
      <c r="N28" s="18">
        <v>52.281447626477451</v>
      </c>
      <c r="O28" s="18">
        <v>76.189566355867299</v>
      </c>
      <c r="P28" s="18">
        <v>66.851569479995064</v>
      </c>
      <c r="Q28" s="18">
        <v>62.091703419524016</v>
      </c>
      <c r="R28" s="4">
        <v>67.452159506010446</v>
      </c>
      <c r="S28" s="4">
        <v>67.926230911164154</v>
      </c>
      <c r="T28" s="4">
        <v>83.145888857129023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70.611357052211218</v>
      </c>
      <c r="I29" s="18">
        <v>50.982488347810715</v>
      </c>
      <c r="J29" s="18">
        <v>60.158143989862012</v>
      </c>
      <c r="K29" s="18">
        <v>56.866447395404876</v>
      </c>
      <c r="L29" s="18">
        <v>54.653204749443205</v>
      </c>
      <c r="M29" s="18">
        <v>55.197881041056121</v>
      </c>
      <c r="N29" s="18">
        <v>55.266240473713829</v>
      </c>
      <c r="O29" s="18">
        <v>79.258517292036942</v>
      </c>
      <c r="P29" s="18">
        <v>104.55940417355011</v>
      </c>
      <c r="Q29" s="18">
        <v>63.384499652278265</v>
      </c>
      <c r="R29" s="4">
        <v>71.466338040569767</v>
      </c>
      <c r="S29" s="4">
        <v>95.827397131999945</v>
      </c>
      <c r="T29" s="4">
        <v>92.759739058166673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108.59388324069208</v>
      </c>
      <c r="I30" s="18">
        <v>105.75679234983284</v>
      </c>
      <c r="J30" s="18">
        <v>98.456640166159758</v>
      </c>
      <c r="K30" s="18">
        <v>99.74322921366705</v>
      </c>
      <c r="L30" s="18">
        <v>92.564070447196698</v>
      </c>
      <c r="M30" s="18">
        <v>66.111403065725582</v>
      </c>
      <c r="N30" s="18">
        <v>88.583397536686718</v>
      </c>
      <c r="O30" s="18">
        <v>71.589901404374672</v>
      </c>
      <c r="P30" s="18">
        <v>72.135763715116951</v>
      </c>
      <c r="Q30" s="18">
        <v>69.489194399445893</v>
      </c>
      <c r="R30" s="4">
        <v>80.415065021479663</v>
      </c>
      <c r="S30" s="4">
        <v>82.72224333223113</v>
      </c>
      <c r="T30" s="4">
        <v>87.311849283794245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23.807473520517483</v>
      </c>
      <c r="I31" s="18">
        <v>33.562137207899085</v>
      </c>
      <c r="J31" s="18">
        <v>36.684653468694641</v>
      </c>
      <c r="K31" s="18">
        <v>19.841056180735791</v>
      </c>
      <c r="L31" s="18">
        <v>39.634378977061537</v>
      </c>
      <c r="M31" s="18">
        <v>36.068258543742779</v>
      </c>
      <c r="N31" s="18">
        <v>37.163060617396354</v>
      </c>
      <c r="O31" s="18">
        <v>26.984888406805855</v>
      </c>
      <c r="P31" s="18">
        <v>27.363419595289713</v>
      </c>
      <c r="Q31" s="18">
        <v>19.865120856546678</v>
      </c>
      <c r="R31" s="4">
        <v>23.78808534271398</v>
      </c>
      <c r="S31" s="4">
        <v>19.187857646542273</v>
      </c>
      <c r="T31" s="4">
        <v>19.647724762350702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42.396894861152312</v>
      </c>
      <c r="R32" s="4">
        <v>55.045778022603869</v>
      </c>
      <c r="S32" s="4">
        <v>60.052250846529191</v>
      </c>
      <c r="T32" s="4">
        <v>53.449845923576355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96.900656771118108</v>
      </c>
      <c r="I33" s="18">
        <v>94.113184820744152</v>
      </c>
      <c r="J33" s="18">
        <v>97.783452874244162</v>
      </c>
      <c r="K33" s="18">
        <v>83.696860674432585</v>
      </c>
      <c r="L33" s="18">
        <v>95.047105192677449</v>
      </c>
      <c r="M33" s="18">
        <v>47.278137200396316</v>
      </c>
      <c r="N33" s="18">
        <v>19.915370425371393</v>
      </c>
      <c r="O33" s="18">
        <v>58.672267296659165</v>
      </c>
      <c r="P33" s="18">
        <v>43.708827135336307</v>
      </c>
      <c r="Q33" s="18">
        <v>38.071244379637797</v>
      </c>
      <c r="R33" s="4">
        <v>52.028303527812056</v>
      </c>
      <c r="S33" s="4">
        <v>67.37890423082564</v>
      </c>
      <c r="T33" s="4">
        <v>61.676193785378366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119.48569381428568</v>
      </c>
      <c r="I34" s="18">
        <v>117.79427042155923</v>
      </c>
      <c r="J34" s="18">
        <v>48.088820036371025</v>
      </c>
      <c r="K34" s="18">
        <v>60.896959324191457</v>
      </c>
      <c r="L34" s="18">
        <v>71.685420030268048</v>
      </c>
      <c r="M34" s="18">
        <v>66.598436172098374</v>
      </c>
      <c r="N34" s="18">
        <v>94.462570204922798</v>
      </c>
      <c r="O34" s="18">
        <v>85.018289354752042</v>
      </c>
      <c r="P34" s="18">
        <v>83.750784238387411</v>
      </c>
      <c r="Q34" s="18">
        <v>62.708900559748315</v>
      </c>
      <c r="R34" s="4">
        <v>49.041129892348437</v>
      </c>
      <c r="S34" s="4">
        <v>59.140935358594739</v>
      </c>
      <c r="T34" s="4">
        <v>65.436918242902692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104.73475235345724</v>
      </c>
      <c r="I37" s="4">
        <v>102.54992230648624</v>
      </c>
      <c r="J37" s="4">
        <v>98.494014604294563</v>
      </c>
      <c r="K37" s="4">
        <v>101.44367642949858</v>
      </c>
      <c r="L37" s="4">
        <v>103.31210055912459</v>
      </c>
      <c r="M37" s="4">
        <v>66.541435974412707</v>
      </c>
      <c r="N37" s="4">
        <v>63.679777905215737</v>
      </c>
      <c r="O37" s="4">
        <v>81.201205403226723</v>
      </c>
      <c r="P37" s="4">
        <v>81.793680187781575</v>
      </c>
      <c r="Q37" s="4">
        <v>73.441870294370929</v>
      </c>
      <c r="R37" s="4">
        <v>84.487148565325015</v>
      </c>
      <c r="S37" s="4">
        <v>86.944296880160877</v>
      </c>
      <c r="T37" s="4">
        <v>87.851506142595454</v>
      </c>
    </row>
    <row r="38" spans="1:20" x14ac:dyDescent="0.25">
      <c r="A38" s="8" t="s">
        <v>1</v>
      </c>
      <c r="L38" s="4">
        <v>82.333838016759785</v>
      </c>
      <c r="M38" s="4">
        <v>78.732655264988097</v>
      </c>
      <c r="N38" s="4">
        <v>72.717085427804903</v>
      </c>
      <c r="O38" s="4">
        <v>95.360881622044502</v>
      </c>
      <c r="P38" s="4">
        <v>96.319292813865658</v>
      </c>
      <c r="Q38" s="4">
        <v>99.081593562167882</v>
      </c>
      <c r="R38" s="4">
        <v>111.51275056100602</v>
      </c>
      <c r="S38" s="4">
        <v>109.89112390508761</v>
      </c>
      <c r="T38" s="4">
        <v>109.12942148233486</v>
      </c>
    </row>
    <row r="39" spans="1:20" x14ac:dyDescent="0.25">
      <c r="A39" s="8" t="s">
        <v>2</v>
      </c>
      <c r="H39" s="4">
        <v>87.957728455216071</v>
      </c>
      <c r="I39" s="4">
        <v>90.360867039993209</v>
      </c>
      <c r="J39" s="4">
        <v>116.03618008800245</v>
      </c>
      <c r="K39" s="4">
        <v>149.37745217747201</v>
      </c>
      <c r="L39" s="4">
        <v>105.28141467236708</v>
      </c>
      <c r="M39" s="4">
        <v>83.845777592269869</v>
      </c>
      <c r="N39" s="4">
        <v>103.99954316716385</v>
      </c>
      <c r="O39" s="4">
        <v>86.74683919875514</v>
      </c>
      <c r="P39" s="4">
        <v>95.37839251991781</v>
      </c>
      <c r="Q39" s="4">
        <v>113.07738453427223</v>
      </c>
      <c r="R39" s="4">
        <v>101.77756162415166</v>
      </c>
      <c r="S39" s="4">
        <v>104.72863094684033</v>
      </c>
      <c r="T39" s="4">
        <v>103.58443767815278</v>
      </c>
    </row>
    <row r="40" spans="1:20" x14ac:dyDescent="0.25">
      <c r="A40" s="8" t="s">
        <v>3</v>
      </c>
      <c r="H40" s="4">
        <v>126.78453859289822</v>
      </c>
      <c r="I40" s="4">
        <v>123.14933804501679</v>
      </c>
      <c r="J40" s="4">
        <v>114.38575577189147</v>
      </c>
      <c r="K40" s="4">
        <v>109.5043736001076</v>
      </c>
      <c r="L40" s="4">
        <v>111.37722618921268</v>
      </c>
      <c r="M40" s="4">
        <v>88.189950217458019</v>
      </c>
      <c r="N40" s="4">
        <v>73.099431044932743</v>
      </c>
      <c r="O40" s="4">
        <v>64.871296118288654</v>
      </c>
      <c r="P40" s="4">
        <v>83.251770529331594</v>
      </c>
      <c r="Q40" s="4">
        <v>72.708313021099414</v>
      </c>
      <c r="R40" s="4">
        <v>87.897589633733205</v>
      </c>
      <c r="S40" s="4">
        <v>104.35378431974831</v>
      </c>
      <c r="T40" s="4">
        <v>95.585940657246127</v>
      </c>
    </row>
    <row r="41" spans="1:20" x14ac:dyDescent="0.25">
      <c r="A41" s="8" t="s">
        <v>4</v>
      </c>
      <c r="H41" s="4">
        <v>98.575454437643486</v>
      </c>
      <c r="I41" s="4">
        <v>88.883688244589621</v>
      </c>
      <c r="J41" s="4">
        <v>74.748289823485706</v>
      </c>
      <c r="K41" s="4">
        <v>74.32936226942951</v>
      </c>
      <c r="L41" s="4">
        <v>87.61388735354376</v>
      </c>
      <c r="M41" s="4">
        <v>82.059133749964133</v>
      </c>
      <c r="N41" s="4">
        <v>83.256257136447346</v>
      </c>
      <c r="O41" s="4">
        <v>84.590294932710719</v>
      </c>
      <c r="P41" s="4">
        <v>79.718255277213444</v>
      </c>
      <c r="Q41" s="4">
        <v>74.121788337085064</v>
      </c>
      <c r="R41" s="4">
        <v>93.96361176488621</v>
      </c>
      <c r="S41" s="4">
        <v>86.150303458693358</v>
      </c>
      <c r="T41" s="4">
        <v>96.019506289442319</v>
      </c>
    </row>
    <row r="42" spans="1:20" x14ac:dyDescent="0.25">
      <c r="A42" s="8" t="s">
        <v>5</v>
      </c>
      <c r="H42" s="4">
        <v>85.886057829945614</v>
      </c>
      <c r="I42" s="4">
        <v>77.159964268325737</v>
      </c>
      <c r="J42" s="4">
        <v>81.517096712740013</v>
      </c>
      <c r="K42" s="4">
        <v>63.86813019555958</v>
      </c>
      <c r="L42" s="4">
        <v>59.336699060817146</v>
      </c>
      <c r="M42" s="4">
        <v>51.783730784241243</v>
      </c>
      <c r="N42" s="4">
        <v>57.661809146934566</v>
      </c>
      <c r="O42" s="4">
        <v>78.806613884672061</v>
      </c>
      <c r="P42" s="4">
        <v>69.347745333347959</v>
      </c>
      <c r="Q42" s="4">
        <v>62.360080939998106</v>
      </c>
      <c r="R42" s="4">
        <v>61.009937301664827</v>
      </c>
      <c r="S42" s="4">
        <v>76.57730977172416</v>
      </c>
      <c r="T42" s="4">
        <v>85.619116644525619</v>
      </c>
    </row>
    <row r="43" spans="1:20" x14ac:dyDescent="0.25">
      <c r="A43" s="8" t="s">
        <v>6</v>
      </c>
      <c r="H43" s="4">
        <v>86.413803968084807</v>
      </c>
      <c r="I43" s="4">
        <v>80.575253127284498</v>
      </c>
      <c r="J43" s="4">
        <v>81.931285225093688</v>
      </c>
      <c r="K43" s="4">
        <v>86.008963834177607</v>
      </c>
      <c r="L43" s="4">
        <v>98.992695559216202</v>
      </c>
      <c r="M43" s="4">
        <v>101.06226613099921</v>
      </c>
      <c r="N43" s="4">
        <v>103.06012870608534</v>
      </c>
      <c r="O43" s="4">
        <v>83.943753952151354</v>
      </c>
      <c r="P43" s="4">
        <v>106.75191373536943</v>
      </c>
      <c r="Q43" s="4">
        <v>67.535217143359205</v>
      </c>
      <c r="R43" s="4">
        <v>59.192011690997781</v>
      </c>
      <c r="S43" s="4">
        <v>36.612248272908545</v>
      </c>
      <c r="T43" s="4">
        <v>50.342027198473289</v>
      </c>
    </row>
    <row r="44" spans="1:20" x14ac:dyDescent="0.25">
      <c r="A44" s="8" t="s">
        <v>7</v>
      </c>
      <c r="H44" s="4">
        <v>109.64785321508215</v>
      </c>
      <c r="I44" s="4">
        <v>113.4734008922149</v>
      </c>
      <c r="J44" s="4">
        <v>109.94172166866601</v>
      </c>
      <c r="K44" s="4">
        <v>117.80547492011337</v>
      </c>
      <c r="L44" s="4">
        <v>111.28015797831135</v>
      </c>
      <c r="M44" s="4">
        <v>76.165849375611671</v>
      </c>
      <c r="N44" s="4">
        <v>74.955687416018563</v>
      </c>
      <c r="O44" s="4">
        <v>85.06685038414949</v>
      </c>
      <c r="P44" s="4">
        <v>78.986279799314275</v>
      </c>
      <c r="Q44" s="4">
        <v>74.734949496252753</v>
      </c>
      <c r="R44" s="4">
        <v>62.754952968639394</v>
      </c>
      <c r="S44" s="4">
        <v>67.3897325425215</v>
      </c>
      <c r="T44" s="4">
        <v>80.256332587680802</v>
      </c>
    </row>
    <row r="45" spans="1:20" x14ac:dyDescent="0.25">
      <c r="A45" s="8" t="s">
        <v>8</v>
      </c>
      <c r="H45" s="4">
        <v>184.72798512163763</v>
      </c>
      <c r="I45" s="4">
        <v>177.53816391692985</v>
      </c>
      <c r="J45" s="4">
        <v>167.8083577629076</v>
      </c>
      <c r="K45" s="4">
        <v>181.35125566301659</v>
      </c>
      <c r="L45" s="4">
        <v>177.61271838272827</v>
      </c>
      <c r="M45" s="4">
        <v>101.96093497919698</v>
      </c>
      <c r="N45" s="4">
        <v>109.662400319887</v>
      </c>
      <c r="O45" s="4">
        <v>117.91454823321125</v>
      </c>
      <c r="P45" s="4">
        <v>104.10890886777813</v>
      </c>
      <c r="Q45" s="4">
        <v>82.898752016577646</v>
      </c>
      <c r="R45" s="4">
        <v>142.53992998475738</v>
      </c>
      <c r="S45" s="4">
        <v>136.9810239612012</v>
      </c>
      <c r="T45" s="4">
        <v>123.89709348712657</v>
      </c>
    </row>
    <row r="46" spans="1:20" x14ac:dyDescent="0.25">
      <c r="A46" s="8" t="s">
        <v>9</v>
      </c>
      <c r="H46" s="4">
        <v>116.27010477988267</v>
      </c>
      <c r="I46" s="4">
        <v>107.87588415189202</v>
      </c>
      <c r="J46" s="4">
        <v>110.90466639668813</v>
      </c>
      <c r="K46" s="4">
        <v>99.107125714347958</v>
      </c>
      <c r="L46" s="4">
        <v>84.528675853940811</v>
      </c>
      <c r="M46" s="4">
        <v>75.901832041804695</v>
      </c>
      <c r="N46" s="4">
        <v>74.115797150458008</v>
      </c>
      <c r="O46" s="4">
        <v>76.423370115681749</v>
      </c>
      <c r="P46" s="4">
        <v>86.157828012076479</v>
      </c>
      <c r="Q46" s="4">
        <v>84.539764734167093</v>
      </c>
      <c r="R46" s="4">
        <v>111.46453237048047</v>
      </c>
      <c r="S46" s="4">
        <v>88.769463048890046</v>
      </c>
      <c r="T46" s="4">
        <v>88.376397276008333</v>
      </c>
    </row>
    <row r="47" spans="1:20" x14ac:dyDescent="0.25">
      <c r="A47" s="8" t="s">
        <v>10</v>
      </c>
      <c r="H47" s="4">
        <v>186.03304945981557</v>
      </c>
      <c r="I47" s="4">
        <v>166.69485963458436</v>
      </c>
      <c r="J47" s="4">
        <v>175.95946410649955</v>
      </c>
      <c r="K47" s="4">
        <v>151.5224421154426</v>
      </c>
      <c r="L47" s="4">
        <v>174.69459801057241</v>
      </c>
      <c r="M47" s="4">
        <v>138.32736355169627</v>
      </c>
      <c r="N47" s="4">
        <v>145.21162030275684</v>
      </c>
      <c r="O47" s="4">
        <v>120.21535818332264</v>
      </c>
      <c r="P47" s="4">
        <v>115.66744978758801</v>
      </c>
      <c r="Q47" s="4">
        <v>119.51442921525668</v>
      </c>
      <c r="R47" s="4">
        <v>116.57647488043521</v>
      </c>
      <c r="S47" s="4">
        <v>132.42505227397237</v>
      </c>
      <c r="T47" s="4">
        <v>128.51435045145217</v>
      </c>
    </row>
    <row r="48" spans="1:20" x14ac:dyDescent="0.25">
      <c r="A48" s="8" t="s">
        <v>11</v>
      </c>
      <c r="H48" s="4">
        <v>81.908890837787297</v>
      </c>
      <c r="I48" s="4">
        <v>78.597600089656041</v>
      </c>
      <c r="J48" s="4">
        <v>76.741648625233211</v>
      </c>
      <c r="K48" s="4">
        <v>75.224524991707483</v>
      </c>
      <c r="L48" s="4">
        <v>68.994805235731803</v>
      </c>
      <c r="M48" s="4">
        <v>59.768758215936188</v>
      </c>
      <c r="N48" s="4">
        <v>75.432280527682636</v>
      </c>
      <c r="O48" s="4">
        <v>87.629006156858367</v>
      </c>
      <c r="P48" s="4">
        <v>83.4049640091703</v>
      </c>
      <c r="Q48" s="4">
        <v>57.420808155253326</v>
      </c>
      <c r="R48" s="4">
        <v>58.37222475250308</v>
      </c>
      <c r="S48" s="4">
        <v>64.098628273809013</v>
      </c>
      <c r="T48" s="4">
        <v>56.525820262634397</v>
      </c>
    </row>
    <row r="49" spans="1:20" x14ac:dyDescent="0.25">
      <c r="A49" s="8" t="s">
        <v>12</v>
      </c>
      <c r="H49" s="4">
        <v>96.924965717280642</v>
      </c>
      <c r="I49" s="4">
        <v>92.87794883989676</v>
      </c>
      <c r="J49" s="4">
        <v>100.47949045055651</v>
      </c>
      <c r="K49" s="4">
        <v>150.01594213941326</v>
      </c>
      <c r="L49" s="4">
        <v>152.14370498638206</v>
      </c>
      <c r="M49" s="4">
        <v>141.13579658978119</v>
      </c>
      <c r="N49" s="4">
        <v>105.09379976566767</v>
      </c>
      <c r="O49" s="4">
        <v>30.409396056704757</v>
      </c>
      <c r="P49" s="4">
        <v>34.601950966571749</v>
      </c>
      <c r="Q49" s="4">
        <v>30.248002013704777</v>
      </c>
      <c r="R49" s="4">
        <v>74.431266517819537</v>
      </c>
      <c r="S49" s="4">
        <v>72.826073875935236</v>
      </c>
      <c r="T49" s="4">
        <v>56.668278157419557</v>
      </c>
    </row>
    <row r="50" spans="1:20" x14ac:dyDescent="0.25">
      <c r="A50" s="8" t="s">
        <v>13</v>
      </c>
      <c r="H50" s="4">
        <v>89.620660109899845</v>
      </c>
      <c r="I50" s="4">
        <v>92.853536862050035</v>
      </c>
      <c r="J50" s="4">
        <v>92.968107139135853</v>
      </c>
      <c r="K50" s="4">
        <v>86.106743308565953</v>
      </c>
      <c r="L50" s="4">
        <v>106.99852797775432</v>
      </c>
      <c r="M50" s="4">
        <v>88.798077336585081</v>
      </c>
      <c r="N50" s="4">
        <v>65.959509251381178</v>
      </c>
      <c r="O50" s="4">
        <v>85.861473383539845</v>
      </c>
      <c r="P50" s="4">
        <v>91.151525653221782</v>
      </c>
      <c r="Q50" s="4">
        <v>88.198325598932925</v>
      </c>
      <c r="R50" s="4">
        <v>108.89979578414078</v>
      </c>
      <c r="S50" s="4">
        <v>108.39993046938923</v>
      </c>
      <c r="T50" s="4">
        <v>106.95846293583251</v>
      </c>
    </row>
    <row r="51" spans="1:20" x14ac:dyDescent="0.25">
      <c r="A51" s="8" t="s">
        <v>14</v>
      </c>
      <c r="H51" s="4">
        <v>92.845161304618543</v>
      </c>
      <c r="I51" s="4">
        <v>64.070636527887089</v>
      </c>
      <c r="J51" s="4">
        <v>61.972615196585139</v>
      </c>
      <c r="K51" s="4">
        <v>82.17843730881485</v>
      </c>
      <c r="L51" s="4">
        <v>103.94272012729721</v>
      </c>
      <c r="M51" s="4">
        <v>65.88407341259483</v>
      </c>
      <c r="N51" s="4">
        <v>56.483304814677687</v>
      </c>
      <c r="O51" s="4">
        <v>53.531051143124543</v>
      </c>
      <c r="P51" s="4">
        <v>55.529464669396248</v>
      </c>
      <c r="Q51" s="4">
        <v>49.42181723452461</v>
      </c>
      <c r="R51" s="4">
        <v>68.831065816581742</v>
      </c>
      <c r="S51" s="4">
        <v>67.774705770775725</v>
      </c>
      <c r="T51" s="4">
        <v>74.190002883278069</v>
      </c>
    </row>
    <row r="52" spans="1:20" x14ac:dyDescent="0.25">
      <c r="A52" s="8" t="s">
        <v>15</v>
      </c>
      <c r="H52" s="4">
        <v>118.97735878620114</v>
      </c>
      <c r="I52" s="4">
        <v>107.9468379447367</v>
      </c>
      <c r="J52" s="4">
        <v>130.335350596919</v>
      </c>
      <c r="K52" s="4">
        <v>115.33706065042938</v>
      </c>
      <c r="L52" s="4">
        <v>131.81017646808061</v>
      </c>
      <c r="M52" s="4">
        <v>90.190635266393187</v>
      </c>
      <c r="N52" s="4">
        <v>88.503526724177775</v>
      </c>
      <c r="O52" s="4">
        <v>93.257659689623168</v>
      </c>
      <c r="P52" s="4">
        <v>96.352329860962115</v>
      </c>
      <c r="Q52" s="4">
        <v>103.02587958237977</v>
      </c>
      <c r="R52" s="4">
        <v>140.25796439228779</v>
      </c>
      <c r="S52" s="4">
        <v>156.50437810369786</v>
      </c>
      <c r="T52" s="4">
        <v>173.61650694396428</v>
      </c>
    </row>
    <row r="53" spans="1:20" x14ac:dyDescent="0.25">
      <c r="A53" s="8" t="s">
        <v>16</v>
      </c>
      <c r="H53" s="4">
        <v>53.251713884015771</v>
      </c>
      <c r="I53" s="4">
        <v>72.027822068471622</v>
      </c>
      <c r="J53" s="4">
        <v>85.54536434035191</v>
      </c>
      <c r="K53" s="4">
        <v>81.857195321315857</v>
      </c>
      <c r="L53" s="4">
        <v>78.420710721015482</v>
      </c>
      <c r="M53" s="4">
        <v>66.841701219287671</v>
      </c>
      <c r="N53" s="4">
        <v>59.806638126397367</v>
      </c>
      <c r="O53" s="4">
        <v>77.496327697917479</v>
      </c>
      <c r="P53" s="4">
        <v>65.235196775955345</v>
      </c>
      <c r="Q53" s="4">
        <v>56.56302700089072</v>
      </c>
      <c r="R53" s="4">
        <v>60.592461070928607</v>
      </c>
      <c r="S53" s="4">
        <v>73.357357161833974</v>
      </c>
      <c r="T53" s="4">
        <v>86.321912054110598</v>
      </c>
    </row>
    <row r="54" spans="1:20" x14ac:dyDescent="0.25">
      <c r="A54" s="8" t="s">
        <v>17</v>
      </c>
      <c r="H54" s="4">
        <v>81.47638484048035</v>
      </c>
      <c r="I54" s="4">
        <v>82.319103833302023</v>
      </c>
      <c r="J54" s="4">
        <v>80.57643555414846</v>
      </c>
      <c r="K54" s="4">
        <v>92.135994573644766</v>
      </c>
      <c r="L54" s="4">
        <v>79.153335375701104</v>
      </c>
      <c r="M54" s="4">
        <v>61.812557837717371</v>
      </c>
      <c r="N54" s="4">
        <v>63.303451514617578</v>
      </c>
      <c r="O54" s="4">
        <v>69.005332910410985</v>
      </c>
      <c r="P54" s="4">
        <v>67.31397528625628</v>
      </c>
      <c r="Q54" s="4">
        <v>71.943661781916518</v>
      </c>
      <c r="R54" s="4">
        <v>71.881673443524306</v>
      </c>
      <c r="S54" s="4">
        <v>75.27549520256747</v>
      </c>
      <c r="T54" s="4">
        <v>80.133630851987164</v>
      </c>
    </row>
    <row r="55" spans="1:20" x14ac:dyDescent="0.25">
      <c r="A55" s="8" t="s">
        <v>18</v>
      </c>
      <c r="H55" s="4">
        <v>80.08890489287333</v>
      </c>
      <c r="I55" s="4">
        <v>70.290016635826106</v>
      </c>
      <c r="J55" s="4">
        <v>80.204712069551107</v>
      </c>
      <c r="K55" s="4">
        <v>78.448908520518913</v>
      </c>
      <c r="L55" s="4">
        <v>102.3324143580455</v>
      </c>
      <c r="M55" s="4">
        <v>68.9374376455457</v>
      </c>
      <c r="N55" s="4">
        <v>67.737103714043315</v>
      </c>
      <c r="O55" s="4">
        <v>71.831532380552659</v>
      </c>
      <c r="P55" s="4">
        <v>72.599864471467995</v>
      </c>
      <c r="Q55" s="4">
        <v>60.732006200151361</v>
      </c>
      <c r="R55" s="4">
        <v>50.553939010327085</v>
      </c>
      <c r="S55" s="4">
        <v>46.809769468984875</v>
      </c>
      <c r="T55" s="4">
        <v>50.436039941406996</v>
      </c>
    </row>
    <row r="56" spans="1:20" x14ac:dyDescent="0.25">
      <c r="A56" s="8" t="s">
        <v>19</v>
      </c>
      <c r="H56" s="4">
        <v>90.30033442703683</v>
      </c>
      <c r="I56" s="4">
        <v>96.651516655544782</v>
      </c>
      <c r="J56" s="4">
        <v>85.315047961694248</v>
      </c>
      <c r="K56" s="4">
        <v>92.567388617343639</v>
      </c>
      <c r="L56" s="4">
        <v>91.479523500282241</v>
      </c>
      <c r="M56" s="4">
        <v>82.456908999379891</v>
      </c>
      <c r="N56" s="4">
        <v>65.420312487107083</v>
      </c>
      <c r="O56" s="4">
        <v>87.335678711273346</v>
      </c>
      <c r="P56" s="4">
        <v>83.067654312964805</v>
      </c>
      <c r="Q56" s="4">
        <v>94.005554783831585</v>
      </c>
      <c r="R56" s="4">
        <v>106.51702337680965</v>
      </c>
      <c r="S56" s="4">
        <v>98.867095689110442</v>
      </c>
      <c r="T56" s="4">
        <v>102.69782680690511</v>
      </c>
    </row>
    <row r="57" spans="1:20" x14ac:dyDescent="0.25">
      <c r="A57" s="8" t="s">
        <v>20</v>
      </c>
      <c r="H57" s="4">
        <v>115.89398815513593</v>
      </c>
      <c r="I57" s="4">
        <v>93.365417570073291</v>
      </c>
      <c r="J57" s="4">
        <v>54.112281545340252</v>
      </c>
      <c r="K57" s="4">
        <v>98.686208892665789</v>
      </c>
      <c r="L57" s="4">
        <v>90.965572040340007</v>
      </c>
      <c r="M57" s="4">
        <v>108.36104653979807</v>
      </c>
      <c r="N57" s="4">
        <v>83.71190138038456</v>
      </c>
      <c r="O57" s="4">
        <v>94.270672320519225</v>
      </c>
      <c r="P57" s="4">
        <v>116.05523432514603</v>
      </c>
      <c r="Q57" s="4">
        <v>56.891559447513643</v>
      </c>
      <c r="R57" s="4">
        <v>59.187347987474652</v>
      </c>
      <c r="S57" s="4">
        <v>36.793307839145911</v>
      </c>
      <c r="T57" s="4">
        <v>35.245509603035558</v>
      </c>
    </row>
    <row r="58" spans="1:20" x14ac:dyDescent="0.25">
      <c r="A58" s="8" t="s">
        <v>21</v>
      </c>
      <c r="H58" s="4">
        <v>122.65011963525636</v>
      </c>
      <c r="I58" s="4">
        <v>135.81935453468301</v>
      </c>
      <c r="J58" s="4">
        <v>129.07732149054232</v>
      </c>
      <c r="K58" s="4">
        <v>133.46884619742332</v>
      </c>
      <c r="L58" s="4">
        <v>134.13352409462991</v>
      </c>
      <c r="M58" s="4">
        <v>64.408079818039369</v>
      </c>
      <c r="N58" s="4">
        <v>54.145763797164399</v>
      </c>
      <c r="O58" s="4">
        <v>59.882819340072885</v>
      </c>
      <c r="P58" s="4">
        <v>64.917097853962559</v>
      </c>
      <c r="Q58" s="4">
        <v>66.279440910370013</v>
      </c>
      <c r="R58" s="4">
        <v>54.019745832611598</v>
      </c>
      <c r="S58" s="4">
        <v>71.652951434780718</v>
      </c>
      <c r="T58" s="4">
        <v>76.325607824502086</v>
      </c>
    </row>
    <row r="59" spans="1:20" x14ac:dyDescent="0.25">
      <c r="A59" s="8" t="s">
        <v>22</v>
      </c>
      <c r="H59" s="4">
        <v>104.61352513242653</v>
      </c>
      <c r="I59" s="4">
        <v>100.00999328151508</v>
      </c>
      <c r="J59" s="4">
        <v>84.154899818437855</v>
      </c>
      <c r="K59" s="4">
        <v>109.48394333296963</v>
      </c>
      <c r="L59" s="4">
        <v>121.72127961437589</v>
      </c>
      <c r="M59" s="4">
        <v>63.589411847403312</v>
      </c>
      <c r="N59" s="4">
        <v>89.215436461941181</v>
      </c>
      <c r="O59" s="4">
        <v>92.421912772326493</v>
      </c>
      <c r="P59" s="4">
        <v>91.275247277020583</v>
      </c>
      <c r="Q59" s="4">
        <v>71.745574551498038</v>
      </c>
      <c r="R59" s="4">
        <v>47.534276439952265</v>
      </c>
      <c r="S59" s="4">
        <v>58.354976099441465</v>
      </c>
      <c r="T59" s="4">
        <v>43.605467557907495</v>
      </c>
    </row>
    <row r="60" spans="1:20" x14ac:dyDescent="0.25">
      <c r="A60" s="8" t="s">
        <v>23</v>
      </c>
      <c r="H60" s="4">
        <v>92.6187813889007</v>
      </c>
      <c r="I60" s="4">
        <v>100.48436559113888</v>
      </c>
      <c r="J60" s="4">
        <v>110.95393833744293</v>
      </c>
      <c r="K60" s="4">
        <v>105.47515927561246</v>
      </c>
      <c r="L60" s="4">
        <v>107.21555027016778</v>
      </c>
      <c r="M60" s="4">
        <v>90.293616924828243</v>
      </c>
      <c r="N60" s="4">
        <v>98.117826811046626</v>
      </c>
      <c r="O60" s="4">
        <v>91.773057327453913</v>
      </c>
      <c r="P60" s="4">
        <v>92.764111355302163</v>
      </c>
      <c r="Q60" s="4">
        <v>97.906330317431141</v>
      </c>
      <c r="R60" s="4">
        <v>96.546338098737564</v>
      </c>
      <c r="S60" s="4">
        <v>94.159470648723328</v>
      </c>
      <c r="T60" s="4">
        <v>98.497065728413659</v>
      </c>
    </row>
    <row r="61" spans="1:20" x14ac:dyDescent="0.25">
      <c r="A61" s="8" t="s">
        <v>24</v>
      </c>
      <c r="H61" s="4">
        <v>135.93569982343357</v>
      </c>
      <c r="I61" s="4">
        <v>153.06835570627553</v>
      </c>
      <c r="J61" s="4">
        <v>143.52211765877695</v>
      </c>
      <c r="K61" s="4">
        <v>137.89646169358565</v>
      </c>
      <c r="L61" s="4">
        <v>131.47447690683103</v>
      </c>
      <c r="M61" s="4">
        <v>104.20944092869736</v>
      </c>
      <c r="N61" s="4">
        <v>87.610880366367965</v>
      </c>
      <c r="O61" s="4">
        <v>89.326491101683175</v>
      </c>
      <c r="P61" s="4">
        <v>84.195806355013389</v>
      </c>
      <c r="Q61" s="4">
        <v>79.68250317676906</v>
      </c>
      <c r="R61" s="4">
        <v>84.971704981291694</v>
      </c>
      <c r="S61" s="4">
        <v>77.312449140540139</v>
      </c>
      <c r="T61" s="4">
        <v>86.226419997299118</v>
      </c>
    </row>
    <row r="62" spans="1:20" x14ac:dyDescent="0.25">
      <c r="A62" s="8" t="s">
        <v>25</v>
      </c>
      <c r="H62" s="4">
        <v>129.65237065163589</v>
      </c>
      <c r="I62" s="4">
        <v>91.496978259157231</v>
      </c>
      <c r="J62" s="4">
        <v>68.702025560683424</v>
      </c>
      <c r="K62" s="4">
        <v>68.021643118943842</v>
      </c>
      <c r="L62" s="4">
        <v>76.705256281457892</v>
      </c>
      <c r="M62" s="4">
        <v>79.009291847632767</v>
      </c>
      <c r="N62" s="4">
        <v>79.17005375792958</v>
      </c>
      <c r="O62" s="4">
        <v>95.008098230436104</v>
      </c>
      <c r="P62" s="4">
        <v>80.801234437185784</v>
      </c>
      <c r="Q62" s="4">
        <v>78.908698300710498</v>
      </c>
      <c r="R62" s="4">
        <v>85.692207398972414</v>
      </c>
      <c r="S62" s="4">
        <v>90.658491302819584</v>
      </c>
      <c r="T62" s="4">
        <v>96.381520795411618</v>
      </c>
    </row>
    <row r="63" spans="1:20" x14ac:dyDescent="0.25">
      <c r="A63" s="8" t="s">
        <v>26</v>
      </c>
      <c r="H63" s="4">
        <v>75.059973477567681</v>
      </c>
      <c r="I63" s="4">
        <v>49.307209049739321</v>
      </c>
      <c r="J63" s="4">
        <v>68.657991909843147</v>
      </c>
      <c r="K63" s="4">
        <v>65.270885478330342</v>
      </c>
      <c r="L63" s="4">
        <v>64.579082115263205</v>
      </c>
      <c r="M63" s="4">
        <v>55.907533872480009</v>
      </c>
      <c r="N63" s="4">
        <v>58.465842936568116</v>
      </c>
      <c r="O63" s="4">
        <v>89.195709255249184</v>
      </c>
      <c r="P63" s="4">
        <v>113.3560067833959</v>
      </c>
      <c r="Q63" s="4">
        <v>76.715688215582759</v>
      </c>
      <c r="R63" s="4">
        <v>69.217326788080328</v>
      </c>
      <c r="S63" s="4">
        <v>102.86317226058212</v>
      </c>
      <c r="T63" s="4">
        <v>97.393230890768947</v>
      </c>
    </row>
    <row r="64" spans="1:20" x14ac:dyDescent="0.25">
      <c r="A64" s="8" t="s">
        <v>27</v>
      </c>
      <c r="H64" s="4">
        <v>117.05071867157355</v>
      </c>
      <c r="I64" s="4">
        <v>134.13112906462891</v>
      </c>
      <c r="J64" s="4">
        <v>110.09758643362395</v>
      </c>
      <c r="K64" s="4">
        <v>131.43050273766195</v>
      </c>
      <c r="L64" s="4">
        <v>111.90337121774917</v>
      </c>
      <c r="M64" s="4">
        <v>87.524300073206035</v>
      </c>
      <c r="N64" s="4">
        <v>105.15847614738271</v>
      </c>
      <c r="O64" s="4">
        <v>78.503352620771082</v>
      </c>
      <c r="P64" s="4">
        <v>85.343138539673916</v>
      </c>
      <c r="Q64" s="4">
        <v>88.190000972837325</v>
      </c>
      <c r="R64" s="4">
        <v>110.29272362887794</v>
      </c>
      <c r="S64" s="4">
        <v>79.380346803495399</v>
      </c>
      <c r="T64" s="4">
        <v>91.33345467073211</v>
      </c>
    </row>
    <row r="65" spans="1:20" x14ac:dyDescent="0.25">
      <c r="A65" s="8" t="s">
        <v>28</v>
      </c>
      <c r="H65" s="4">
        <v>35.373882283580627</v>
      </c>
      <c r="I65" s="4">
        <v>46.768516111688413</v>
      </c>
      <c r="J65" s="4">
        <v>49.517996177937313</v>
      </c>
      <c r="K65" s="4">
        <v>35.271772664460322</v>
      </c>
      <c r="L65" s="4">
        <v>55.437970204676752</v>
      </c>
      <c r="M65" s="4">
        <v>42.632593269302745</v>
      </c>
      <c r="N65" s="4">
        <v>46.731494824417751</v>
      </c>
      <c r="O65" s="4">
        <v>42.747462318215057</v>
      </c>
      <c r="P65" s="4">
        <v>39.841283707398865</v>
      </c>
      <c r="Q65" s="4">
        <v>27.072277547960439</v>
      </c>
      <c r="R65" s="4">
        <v>26.50572227582504</v>
      </c>
      <c r="S65" s="4">
        <v>27.038246891806292</v>
      </c>
      <c r="T65" s="4">
        <v>26.648462822095581</v>
      </c>
    </row>
    <row r="66" spans="1:20" x14ac:dyDescent="0.25">
      <c r="A66" s="8" t="s">
        <v>29</v>
      </c>
      <c r="Q66" s="4">
        <v>57.761206252541534</v>
      </c>
      <c r="R66" s="4">
        <v>82.854626354236089</v>
      </c>
      <c r="S66" s="4">
        <v>90.140257087754321</v>
      </c>
      <c r="T66" s="4">
        <v>81.727667144299474</v>
      </c>
    </row>
    <row r="67" spans="1:20" x14ac:dyDescent="0.25">
      <c r="A67" s="13" t="s">
        <v>30</v>
      </c>
      <c r="H67" s="4">
        <v>99.393390919620927</v>
      </c>
      <c r="I67" s="4">
        <v>98.830779525949993</v>
      </c>
      <c r="J67" s="4">
        <v>98.202554714593006</v>
      </c>
      <c r="K67" s="4">
        <v>106.03216829242427</v>
      </c>
      <c r="L67" s="4">
        <v>96.330011877852371</v>
      </c>
      <c r="M67" s="4">
        <v>47.227616737841764</v>
      </c>
      <c r="N67" s="4">
        <v>25.586407192263248</v>
      </c>
      <c r="O67" s="4">
        <v>58.101595607477279</v>
      </c>
      <c r="P67" s="4">
        <v>53.87238631835892</v>
      </c>
      <c r="Q67" s="4">
        <v>54.129524759691307</v>
      </c>
      <c r="R67" s="4">
        <v>68.271517501912626</v>
      </c>
      <c r="S67" s="4">
        <v>73.424884220684746</v>
      </c>
      <c r="T67" s="4">
        <v>67.463616797769532</v>
      </c>
    </row>
    <row r="68" spans="1:20" x14ac:dyDescent="0.25">
      <c r="A68" s="8" t="s">
        <v>31</v>
      </c>
      <c r="H68" s="4">
        <v>152.37763079771972</v>
      </c>
      <c r="I68" s="4">
        <v>154.9364308496524</v>
      </c>
      <c r="J68" s="4">
        <v>67.48966080373819</v>
      </c>
      <c r="K68" s="4">
        <v>81.36111786157592</v>
      </c>
      <c r="L68" s="4">
        <v>115.53689964508911</v>
      </c>
      <c r="M68" s="4">
        <v>76.326177947406123</v>
      </c>
      <c r="N68" s="4">
        <v>116.54416980522798</v>
      </c>
      <c r="O68" s="4">
        <v>96.498280575214167</v>
      </c>
      <c r="P68" s="4">
        <v>108.90837916108765</v>
      </c>
      <c r="Q68" s="4">
        <v>73.485926271788216</v>
      </c>
      <c r="R68" s="4">
        <v>59.36621486288152</v>
      </c>
      <c r="S68" s="4">
        <v>69.091505834156067</v>
      </c>
      <c r="T68" s="4">
        <v>72.931543157109502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92.352979187368078</v>
      </c>
      <c r="I71" s="4">
        <v>91.362458614640531</v>
      </c>
      <c r="J71" s="4">
        <v>88.195159464851059</v>
      </c>
      <c r="K71" s="4">
        <v>88.941454528950928</v>
      </c>
      <c r="L71" s="4">
        <v>90.694417277517687</v>
      </c>
      <c r="M71" s="4">
        <v>59.957015890144355</v>
      </c>
      <c r="N71" s="4">
        <v>68.031017614603769</v>
      </c>
      <c r="O71" s="4">
        <v>72.126922726346294</v>
      </c>
      <c r="P71" s="4">
        <v>72.250589708267938</v>
      </c>
      <c r="Q71" s="4">
        <v>64.662555492571542</v>
      </c>
      <c r="R71" s="4">
        <v>75.030399892300736</v>
      </c>
      <c r="S71" s="4">
        <v>78.353829227321498</v>
      </c>
      <c r="T71" s="4">
        <v>79.035050692493044</v>
      </c>
    </row>
    <row r="72" spans="1:20" x14ac:dyDescent="0.25">
      <c r="A72" s="23" t="s">
        <v>1</v>
      </c>
      <c r="L72" s="4">
        <v>67.700823023520542</v>
      </c>
      <c r="M72" s="4">
        <v>70.688552136426168</v>
      </c>
      <c r="N72" s="4">
        <v>65.278863424621221</v>
      </c>
      <c r="O72" s="4">
        <v>79.560524720638824</v>
      </c>
      <c r="P72" s="4">
        <v>81.647010489050217</v>
      </c>
      <c r="Q72" s="4">
        <v>84.384561916743422</v>
      </c>
      <c r="R72" s="4">
        <v>94.216997279839404</v>
      </c>
      <c r="S72" s="4">
        <v>95.998368898103507</v>
      </c>
      <c r="T72" s="4">
        <v>94.032190240636012</v>
      </c>
    </row>
    <row r="73" spans="1:20" x14ac:dyDescent="0.25">
      <c r="A73" s="23" t="s">
        <v>2</v>
      </c>
      <c r="H73" s="4">
        <v>77.351800057810294</v>
      </c>
      <c r="I73" s="4">
        <v>153.12738024459782</v>
      </c>
      <c r="J73" s="4">
        <v>97.165142019634914</v>
      </c>
      <c r="K73" s="4">
        <v>133.49186134866852</v>
      </c>
      <c r="L73" s="4">
        <v>91.144541345911151</v>
      </c>
      <c r="M73" s="4">
        <v>75.556161192806229</v>
      </c>
      <c r="N73" s="4">
        <v>91.867416498598814</v>
      </c>
      <c r="O73" s="4">
        <v>79.923253708540841</v>
      </c>
      <c r="P73" s="4">
        <v>86.381662191690239</v>
      </c>
      <c r="Q73" s="4">
        <v>97.660600802412034</v>
      </c>
      <c r="R73" s="4">
        <v>90.510101130832354</v>
      </c>
      <c r="S73" s="4">
        <v>96.382660493788407</v>
      </c>
      <c r="T73" s="4">
        <v>95.568471293907663</v>
      </c>
    </row>
    <row r="74" spans="1:20" x14ac:dyDescent="0.25">
      <c r="A74" s="23" t="s">
        <v>3</v>
      </c>
      <c r="H74" s="4">
        <v>109.95000355214549</v>
      </c>
      <c r="I74" s="4">
        <v>132.27953462190683</v>
      </c>
      <c r="J74" s="4">
        <v>101.24443072501215</v>
      </c>
      <c r="K74" s="4">
        <v>91.871975260795637</v>
      </c>
      <c r="L74" s="4">
        <v>97.946286079704535</v>
      </c>
      <c r="M74" s="4">
        <v>81.40916997272312</v>
      </c>
      <c r="N74" s="4">
        <v>63.408169560091075</v>
      </c>
      <c r="O74" s="4">
        <v>58.775191223181835</v>
      </c>
      <c r="P74" s="4">
        <v>71.621851056003322</v>
      </c>
      <c r="Q74" s="4">
        <v>59.796589399512271</v>
      </c>
      <c r="R74" s="4">
        <v>78.274719426314604</v>
      </c>
      <c r="S74" s="4">
        <v>94.593361480448067</v>
      </c>
      <c r="T74" s="4">
        <v>87.608063777674474</v>
      </c>
    </row>
    <row r="75" spans="1:20" x14ac:dyDescent="0.25">
      <c r="A75" s="23" t="s">
        <v>4</v>
      </c>
      <c r="H75" s="4">
        <v>86.794347857408084</v>
      </c>
      <c r="I75" s="4">
        <v>61.000467291177785</v>
      </c>
      <c r="J75" s="4">
        <v>63.754976437993903</v>
      </c>
      <c r="K75" s="4">
        <v>65.387757021530476</v>
      </c>
      <c r="L75" s="4">
        <v>77.078287396530428</v>
      </c>
      <c r="M75" s="4">
        <v>74.732303218389646</v>
      </c>
      <c r="N75" s="4">
        <v>78.288282525372253</v>
      </c>
      <c r="O75" s="4">
        <v>76.779757508379987</v>
      </c>
      <c r="P75" s="4">
        <v>74.158037881963679</v>
      </c>
      <c r="Q75" s="4">
        <v>67.36190452709539</v>
      </c>
      <c r="R75" s="4">
        <v>85.181690985991622</v>
      </c>
      <c r="S75" s="4">
        <v>81.221666117767413</v>
      </c>
      <c r="T75" s="4">
        <v>88.521667669209009</v>
      </c>
    </row>
    <row r="76" spans="1:20" x14ac:dyDescent="0.25">
      <c r="A76" s="23" t="s">
        <v>5</v>
      </c>
      <c r="H76" s="4">
        <v>74.920988821653069</v>
      </c>
      <c r="I76" s="4">
        <v>75.017351028511101</v>
      </c>
      <c r="J76" s="4">
        <v>80.245385154225076</v>
      </c>
      <c r="K76" s="4">
        <v>64.547836236110868</v>
      </c>
      <c r="L76" s="4">
        <v>57.681741706300954</v>
      </c>
      <c r="M76" s="4">
        <v>51.186451364164952</v>
      </c>
      <c r="N76" s="4">
        <v>54.8360392384362</v>
      </c>
      <c r="O76" s="4">
        <v>73.638111843407103</v>
      </c>
      <c r="P76" s="4">
        <v>66.916572227357833</v>
      </c>
      <c r="Q76" s="4">
        <v>60.42235207946613</v>
      </c>
      <c r="R76" s="4">
        <v>57.263987485508181</v>
      </c>
      <c r="S76" s="4">
        <v>71.320658478087992</v>
      </c>
      <c r="T76" s="4">
        <v>82.329108770776699</v>
      </c>
    </row>
    <row r="77" spans="1:20" x14ac:dyDescent="0.25">
      <c r="A77" s="23" t="s">
        <v>6</v>
      </c>
      <c r="H77" s="4">
        <v>75.182711473231464</v>
      </c>
      <c r="I77" s="4">
        <v>74.552760306463767</v>
      </c>
      <c r="J77" s="4">
        <v>71.079019316729131</v>
      </c>
      <c r="K77" s="4">
        <v>73.356719525387675</v>
      </c>
      <c r="L77" s="4">
        <v>84.179449635994473</v>
      </c>
      <c r="M77" s="4">
        <v>87.24755762056941</v>
      </c>
      <c r="N77" s="4">
        <v>93.205825320955057</v>
      </c>
      <c r="O77" s="4">
        <v>74.501832019577435</v>
      </c>
      <c r="P77" s="4">
        <v>94.180295536031835</v>
      </c>
      <c r="Q77" s="4">
        <v>57.962582956499546</v>
      </c>
      <c r="R77" s="4">
        <v>52.771283225813541</v>
      </c>
      <c r="S77" s="4">
        <v>31.723250500359757</v>
      </c>
      <c r="T77" s="4">
        <v>45.046959420136233</v>
      </c>
    </row>
    <row r="78" spans="1:20" x14ac:dyDescent="0.25">
      <c r="A78" s="23" t="s">
        <v>7</v>
      </c>
      <c r="H78" s="4">
        <v>97.305019878354898</v>
      </c>
      <c r="I78" s="4">
        <v>98.862373724732706</v>
      </c>
      <c r="J78" s="4">
        <v>97.714215476076831</v>
      </c>
      <c r="K78" s="4">
        <v>104.03050790387216</v>
      </c>
      <c r="L78" s="4">
        <v>97.407726970276286</v>
      </c>
      <c r="M78" s="4">
        <v>71.171173077118823</v>
      </c>
      <c r="N78" s="4">
        <v>67.9830298824793</v>
      </c>
      <c r="O78" s="4">
        <v>77.884115386162733</v>
      </c>
      <c r="P78" s="4">
        <v>70.879319325508305</v>
      </c>
      <c r="Q78" s="4">
        <v>66.907177028186666</v>
      </c>
      <c r="R78" s="4">
        <v>55.836995716284967</v>
      </c>
      <c r="S78" s="4">
        <v>62.187624301478792</v>
      </c>
      <c r="T78" s="4">
        <v>72.636916054963081</v>
      </c>
    </row>
    <row r="79" spans="1:20" x14ac:dyDescent="0.25">
      <c r="A79" s="23" t="s">
        <v>8</v>
      </c>
      <c r="H79" s="4">
        <v>160.59140216419993</v>
      </c>
      <c r="I79" s="4">
        <v>153.21387325999373</v>
      </c>
      <c r="J79" s="4">
        <v>149.25133310816921</v>
      </c>
      <c r="K79" s="4">
        <v>160.29418519589279</v>
      </c>
      <c r="L79" s="4">
        <v>152.92810453380349</v>
      </c>
      <c r="M79" s="4">
        <v>90.658287255771327</v>
      </c>
      <c r="N79" s="4">
        <v>101.45735150505466</v>
      </c>
      <c r="O79" s="4">
        <v>105.60274740912213</v>
      </c>
      <c r="P79" s="4">
        <v>96.383894657239694</v>
      </c>
      <c r="Q79" s="4">
        <v>75.605330002481296</v>
      </c>
      <c r="R79" s="4">
        <v>130.79315561813954</v>
      </c>
      <c r="S79" s="4">
        <v>129.68197730167066</v>
      </c>
      <c r="T79" s="4">
        <v>117.06386840270942</v>
      </c>
    </row>
    <row r="80" spans="1:20" x14ac:dyDescent="0.25">
      <c r="A80" s="23" t="s">
        <v>9</v>
      </c>
      <c r="H80" s="4">
        <v>95.975046487913133</v>
      </c>
      <c r="I80" s="4">
        <v>91.731464216173876</v>
      </c>
      <c r="J80" s="4">
        <v>98.291689621329226</v>
      </c>
      <c r="K80" s="4">
        <v>89.655516622724448</v>
      </c>
      <c r="L80" s="4">
        <v>74.190119147541509</v>
      </c>
      <c r="M80" s="4">
        <v>69.707127830667872</v>
      </c>
      <c r="N80" s="4">
        <v>66.635030208183039</v>
      </c>
      <c r="O80" s="4">
        <v>68.551095439236775</v>
      </c>
      <c r="P80" s="4">
        <v>74.656101823689454</v>
      </c>
      <c r="Q80" s="4">
        <v>74.989105715075709</v>
      </c>
      <c r="R80" s="4">
        <v>100.99910345218898</v>
      </c>
      <c r="S80" s="4">
        <v>80.233300147333736</v>
      </c>
      <c r="T80" s="4">
        <v>80.103607795366244</v>
      </c>
    </row>
    <row r="81" spans="1:20" x14ac:dyDescent="0.25">
      <c r="A81" s="23" t="s">
        <v>10</v>
      </c>
      <c r="H81" s="4">
        <v>164.62480632807424</v>
      </c>
      <c r="I81" s="4">
        <v>147.11167859081877</v>
      </c>
      <c r="J81" s="4">
        <v>152.24342057654351</v>
      </c>
      <c r="K81" s="4">
        <v>127.10203197016814</v>
      </c>
      <c r="L81" s="4">
        <v>156.14844532321422</v>
      </c>
      <c r="M81" s="4">
        <v>124.04400147986841</v>
      </c>
      <c r="N81" s="4">
        <v>129.56411906035626</v>
      </c>
      <c r="O81" s="4">
        <v>106.60920119199093</v>
      </c>
      <c r="P81" s="4">
        <v>104.32262307848083</v>
      </c>
      <c r="Q81" s="4">
        <v>103.57837755890294</v>
      </c>
      <c r="R81" s="4">
        <v>102.40201297698586</v>
      </c>
      <c r="S81" s="4">
        <v>121.22572451997348</v>
      </c>
      <c r="T81" s="4">
        <v>115.17826425543676</v>
      </c>
    </row>
    <row r="82" spans="1:20" x14ac:dyDescent="0.25">
      <c r="A82" s="23" t="s">
        <v>11</v>
      </c>
      <c r="H82" s="4">
        <v>66.753391456990727</v>
      </c>
      <c r="I82" s="4">
        <v>64.326645381970664</v>
      </c>
      <c r="J82" s="4">
        <v>68.000963718888286</v>
      </c>
      <c r="K82" s="4">
        <v>68.10734372620125</v>
      </c>
      <c r="L82" s="4">
        <v>59.229607569046479</v>
      </c>
      <c r="M82" s="4">
        <v>52.158320878117046</v>
      </c>
      <c r="N82" s="4">
        <v>67.559541596773485</v>
      </c>
      <c r="O82" s="4">
        <v>75.881955173334021</v>
      </c>
      <c r="P82" s="4">
        <v>68.320210145933927</v>
      </c>
      <c r="Q82" s="4">
        <v>48.469120131094691</v>
      </c>
      <c r="R82" s="4">
        <v>48.092501953713267</v>
      </c>
      <c r="S82" s="4">
        <v>55.978082576252504</v>
      </c>
      <c r="T82" s="4">
        <v>48.384338977429394</v>
      </c>
    </row>
    <row r="83" spans="1:20" x14ac:dyDescent="0.25">
      <c r="A83" s="23" t="s">
        <v>12</v>
      </c>
      <c r="H83" s="4">
        <v>81.900081900081901</v>
      </c>
      <c r="I83" s="4">
        <v>81.452881236999289</v>
      </c>
      <c r="J83" s="4">
        <v>91.133386621427903</v>
      </c>
      <c r="K83" s="4">
        <v>127.57411277303356</v>
      </c>
      <c r="L83" s="4">
        <v>130.6149570774794</v>
      </c>
      <c r="M83" s="4">
        <v>128.40621975642577</v>
      </c>
      <c r="N83" s="4">
        <v>89.845540188573281</v>
      </c>
      <c r="O83" s="4">
        <v>24.442589651541912</v>
      </c>
      <c r="P83" s="4">
        <v>29.034200279601766</v>
      </c>
      <c r="Q83" s="4">
        <v>25.773587823121236</v>
      </c>
      <c r="R83" s="4">
        <v>62.84571687105089</v>
      </c>
      <c r="S83" s="4">
        <v>61.916502078390785</v>
      </c>
      <c r="T83" s="4">
        <v>54.019965581950594</v>
      </c>
    </row>
    <row r="84" spans="1:20" x14ac:dyDescent="0.25">
      <c r="A84" s="23" t="s">
        <v>13</v>
      </c>
      <c r="H84" s="4">
        <v>82.096728062648822</v>
      </c>
      <c r="I84" s="4">
        <v>86.203384809545966</v>
      </c>
      <c r="J84" s="4">
        <v>87.244983883244515</v>
      </c>
      <c r="K84" s="4">
        <v>75.96607696307882</v>
      </c>
      <c r="L84" s="4">
        <v>93.036345246367816</v>
      </c>
      <c r="M84" s="4">
        <v>78.214568527287227</v>
      </c>
      <c r="N84" s="4">
        <v>57.582866478300275</v>
      </c>
      <c r="O84" s="4">
        <v>75.615416206132892</v>
      </c>
      <c r="P84" s="4">
        <v>80.464082443631895</v>
      </c>
      <c r="Q84" s="4">
        <v>77.912002945959898</v>
      </c>
      <c r="R84" s="4">
        <v>98.735238530769692</v>
      </c>
      <c r="S84" s="4">
        <v>99.58328097934249</v>
      </c>
      <c r="T84" s="4">
        <v>97.626176656538121</v>
      </c>
    </row>
    <row r="85" spans="1:20" x14ac:dyDescent="0.25">
      <c r="A85" s="23" t="s">
        <v>14</v>
      </c>
      <c r="H85" s="4">
        <v>79.135489081074482</v>
      </c>
      <c r="I85" s="4">
        <v>55.610978198082442</v>
      </c>
      <c r="J85" s="4">
        <v>56.659508538579459</v>
      </c>
      <c r="K85" s="4">
        <v>72.314488664378558</v>
      </c>
      <c r="L85" s="4">
        <v>88.970641876326738</v>
      </c>
      <c r="M85" s="4">
        <v>58.060134400039516</v>
      </c>
      <c r="N85" s="4">
        <v>49.437278390955619</v>
      </c>
      <c r="O85" s="4">
        <v>47.556890487631613</v>
      </c>
      <c r="P85" s="4">
        <v>47.935498622311641</v>
      </c>
      <c r="Q85" s="4">
        <v>43.332180074844949</v>
      </c>
      <c r="R85" s="4">
        <v>62.990229139465356</v>
      </c>
      <c r="S85" s="4">
        <v>63.658801494743123</v>
      </c>
      <c r="T85" s="4">
        <v>70.700638968156724</v>
      </c>
    </row>
    <row r="86" spans="1:20" x14ac:dyDescent="0.25">
      <c r="A86" s="23" t="s">
        <v>15</v>
      </c>
      <c r="H86" s="4">
        <v>97.478696488478946</v>
      </c>
      <c r="I86" s="4">
        <v>90.683485177312846</v>
      </c>
      <c r="J86" s="4">
        <v>109.34700086254257</v>
      </c>
      <c r="K86" s="4">
        <v>95.983381496435115</v>
      </c>
      <c r="L86" s="4">
        <v>109.24560817965796</v>
      </c>
      <c r="M86" s="4">
        <v>75.573622090329863</v>
      </c>
      <c r="N86" s="4">
        <v>73.466087313842564</v>
      </c>
      <c r="O86" s="4">
        <v>75.9739158561963</v>
      </c>
      <c r="P86" s="4">
        <v>80.987987948709574</v>
      </c>
      <c r="Q86" s="4">
        <v>88.203812038284667</v>
      </c>
      <c r="R86" s="4">
        <v>123.00388956595127</v>
      </c>
      <c r="S86" s="4">
        <v>141.90852093269379</v>
      </c>
      <c r="T86" s="4">
        <v>150.72023433069634</v>
      </c>
    </row>
    <row r="87" spans="1:20" x14ac:dyDescent="0.25">
      <c r="A87" s="23" t="s">
        <v>16</v>
      </c>
      <c r="H87" s="4">
        <v>45.467315284410994</v>
      </c>
      <c r="I87" s="4">
        <v>65.113295911122435</v>
      </c>
      <c r="J87" s="4">
        <v>78.128370514411657</v>
      </c>
      <c r="K87" s="4">
        <v>70.317880019732343</v>
      </c>
      <c r="L87" s="4">
        <v>66.243183919444093</v>
      </c>
      <c r="M87" s="4">
        <v>61.970872966235753</v>
      </c>
      <c r="N87" s="4">
        <v>54.973948631229135</v>
      </c>
      <c r="O87" s="4">
        <v>70.317819169759289</v>
      </c>
      <c r="P87" s="4">
        <v>58.795820213078308</v>
      </c>
      <c r="Q87" s="4">
        <v>51.478069105498832</v>
      </c>
      <c r="R87" s="4">
        <v>53.843218524422753</v>
      </c>
      <c r="S87" s="4">
        <v>70.696622008028058</v>
      </c>
      <c r="T87" s="4">
        <v>74.61946987244896</v>
      </c>
    </row>
    <row r="88" spans="1:20" x14ac:dyDescent="0.25">
      <c r="A88" s="23" t="s">
        <v>17</v>
      </c>
      <c r="H88" s="4">
        <v>73.37639965392944</v>
      </c>
      <c r="I88" s="4">
        <v>71.808725022981548</v>
      </c>
      <c r="J88" s="4">
        <v>70.192771007058653</v>
      </c>
      <c r="K88" s="4">
        <v>79.629904195286514</v>
      </c>
      <c r="L88" s="4">
        <v>70.284409866063712</v>
      </c>
      <c r="M88" s="4">
        <v>55.461864702445332</v>
      </c>
      <c r="N88" s="4">
        <v>55.621602868395108</v>
      </c>
      <c r="O88" s="4">
        <v>60.664167987588456</v>
      </c>
      <c r="P88" s="4">
        <v>58.390235861016954</v>
      </c>
      <c r="Q88" s="4">
        <v>61.567743318188178</v>
      </c>
      <c r="R88" s="4">
        <v>64.364861171253111</v>
      </c>
      <c r="S88" s="4">
        <v>67.481047824619267</v>
      </c>
      <c r="T88" s="4">
        <v>71.331508186359102</v>
      </c>
    </row>
    <row r="89" spans="1:20" x14ac:dyDescent="0.25">
      <c r="A89" s="23" t="s">
        <v>18</v>
      </c>
      <c r="H89" s="4">
        <v>71.179409823701334</v>
      </c>
      <c r="I89" s="4">
        <v>59.972487694321437</v>
      </c>
      <c r="J89" s="4">
        <v>71.606414026272745</v>
      </c>
      <c r="K89" s="4">
        <v>75.031133902673218</v>
      </c>
      <c r="L89" s="4">
        <v>94.172720602164887</v>
      </c>
      <c r="M89" s="4">
        <v>63.933726836975246</v>
      </c>
      <c r="N89" s="4">
        <v>63.044951155776417</v>
      </c>
      <c r="O89" s="4">
        <v>65.07706053835453</v>
      </c>
      <c r="P89" s="4">
        <v>67.787351256632263</v>
      </c>
      <c r="Q89" s="4">
        <v>51.158934385508502</v>
      </c>
      <c r="R89" s="4">
        <v>47.807959614394839</v>
      </c>
      <c r="S89" s="4">
        <v>47.976831298605127</v>
      </c>
      <c r="T89" s="4">
        <v>48.958693388081748</v>
      </c>
    </row>
    <row r="90" spans="1:20" x14ac:dyDescent="0.25">
      <c r="A90" s="23" t="s">
        <v>19</v>
      </c>
      <c r="H90" s="4">
        <v>77.801551773704617</v>
      </c>
      <c r="I90" s="4">
        <v>84.045138407172942</v>
      </c>
      <c r="J90" s="4">
        <v>77.573373560995606</v>
      </c>
      <c r="K90" s="4">
        <v>82.883871695994983</v>
      </c>
      <c r="L90" s="4">
        <v>81.794888349504831</v>
      </c>
      <c r="M90" s="4">
        <v>72.36943337208946</v>
      </c>
      <c r="N90" s="4">
        <v>59.662109579882056</v>
      </c>
      <c r="O90" s="4">
        <v>76.70065355290096</v>
      </c>
      <c r="P90" s="4">
        <v>73.244638545272934</v>
      </c>
      <c r="Q90" s="4">
        <v>82.879483951536557</v>
      </c>
      <c r="R90" s="4">
        <v>95.695779059303817</v>
      </c>
      <c r="S90" s="4">
        <v>91.679053698285657</v>
      </c>
      <c r="T90" s="4">
        <v>95.045831670297972</v>
      </c>
    </row>
    <row r="91" spans="1:20" x14ac:dyDescent="0.25">
      <c r="A91" s="23" t="s">
        <v>20</v>
      </c>
      <c r="H91" s="4">
        <v>96.484465528086915</v>
      </c>
      <c r="I91" s="4">
        <v>78.129690261663953</v>
      </c>
      <c r="J91" s="4">
        <v>47.395595238489804</v>
      </c>
      <c r="K91" s="4">
        <v>85.940873532433287</v>
      </c>
      <c r="L91" s="4">
        <v>75.818745484565966</v>
      </c>
      <c r="M91" s="4">
        <v>102.16992388321624</v>
      </c>
      <c r="N91" s="4">
        <v>79.344068799731986</v>
      </c>
      <c r="O91" s="4">
        <v>86.142042147761188</v>
      </c>
      <c r="P91" s="4">
        <v>99.66877608683653</v>
      </c>
      <c r="Q91" s="4">
        <v>56.202370111025473</v>
      </c>
      <c r="R91" s="4">
        <v>56.675626827253708</v>
      </c>
      <c r="S91" s="4">
        <v>37.882232558118965</v>
      </c>
      <c r="T91" s="4">
        <v>31.01614374127108</v>
      </c>
    </row>
    <row r="92" spans="1:20" x14ac:dyDescent="0.25">
      <c r="A92" s="23" t="s">
        <v>21</v>
      </c>
      <c r="H92" s="4">
        <v>104.50256777737967</v>
      </c>
      <c r="I92" s="4">
        <v>117.4001321210247</v>
      </c>
      <c r="J92" s="4">
        <v>115.43976268313675</v>
      </c>
      <c r="K92" s="4">
        <v>113.31215712766499</v>
      </c>
      <c r="L92" s="4">
        <v>119.94096103275201</v>
      </c>
      <c r="M92" s="4">
        <v>58.729631810701584</v>
      </c>
      <c r="N92" s="4">
        <v>48.364907028309624</v>
      </c>
      <c r="O92" s="4">
        <v>50.820539129246725</v>
      </c>
      <c r="P92" s="4">
        <v>52.483770038439332</v>
      </c>
      <c r="Q92" s="4">
        <v>57.727311997609966</v>
      </c>
      <c r="R92" s="4">
        <v>50.329728447308312</v>
      </c>
      <c r="S92" s="4">
        <v>62.776424045712844</v>
      </c>
      <c r="T92" s="4">
        <v>65.926787589728818</v>
      </c>
    </row>
    <row r="93" spans="1:20" x14ac:dyDescent="0.25">
      <c r="A93" s="23" t="s">
        <v>22</v>
      </c>
      <c r="H93" s="4">
        <v>90.531637428365528</v>
      </c>
      <c r="I93" s="4">
        <v>85.266159395172906</v>
      </c>
      <c r="J93" s="4">
        <v>73.843734218343172</v>
      </c>
      <c r="K93" s="4">
        <v>96.099266393432742</v>
      </c>
      <c r="L93" s="4">
        <v>106.17211187412008</v>
      </c>
      <c r="M93" s="4">
        <v>52.632907185110476</v>
      </c>
      <c r="N93" s="4">
        <v>75.329159296104649</v>
      </c>
      <c r="O93" s="4">
        <v>78.936320445163631</v>
      </c>
      <c r="P93" s="4">
        <v>79.377077456053755</v>
      </c>
      <c r="Q93" s="4">
        <v>61.619884780886821</v>
      </c>
      <c r="R93" s="4">
        <v>43.353230404457733</v>
      </c>
      <c r="S93" s="4">
        <v>51.171810551804185</v>
      </c>
      <c r="T93" s="4">
        <v>38.615077418475288</v>
      </c>
    </row>
    <row r="94" spans="1:20" x14ac:dyDescent="0.25">
      <c r="A94" s="23" t="s">
        <v>23</v>
      </c>
      <c r="H94" s="4">
        <v>84.809921428714162</v>
      </c>
      <c r="I94" s="4">
        <v>89.9312877997599</v>
      </c>
      <c r="J94" s="4">
        <v>102.0342907389913</v>
      </c>
      <c r="K94" s="4">
        <v>92.349901757002513</v>
      </c>
      <c r="L94" s="4">
        <v>94.146254870459757</v>
      </c>
      <c r="M94" s="4">
        <v>80.453801398084195</v>
      </c>
      <c r="N94" s="4">
        <v>83.539804669916435</v>
      </c>
      <c r="O94" s="4">
        <v>84.464262956912933</v>
      </c>
      <c r="P94" s="4">
        <v>81.676793310900692</v>
      </c>
      <c r="Q94" s="4">
        <v>88.703001335386929</v>
      </c>
      <c r="R94" s="4">
        <v>83.426251342263868</v>
      </c>
      <c r="S94" s="4">
        <v>83.066323566776646</v>
      </c>
      <c r="T94" s="4">
        <v>91.31925961475298</v>
      </c>
    </row>
    <row r="95" spans="1:20" x14ac:dyDescent="0.25">
      <c r="A95" s="23" t="s">
        <v>24</v>
      </c>
      <c r="H95" s="4">
        <v>126.81218929987078</v>
      </c>
      <c r="I95" s="4">
        <v>141.15521440127037</v>
      </c>
      <c r="J95" s="4">
        <v>133.50018410087128</v>
      </c>
      <c r="K95" s="4">
        <v>123.21288879944575</v>
      </c>
      <c r="L95" s="4">
        <v>119.55870290365287</v>
      </c>
      <c r="M95" s="4">
        <v>93.657915308827228</v>
      </c>
      <c r="N95" s="4">
        <v>81.005106234850487</v>
      </c>
      <c r="O95" s="4">
        <v>77.993361553018346</v>
      </c>
      <c r="P95" s="4">
        <v>74.571273933105786</v>
      </c>
      <c r="Q95" s="4">
        <v>77.232352756369707</v>
      </c>
      <c r="R95" s="4">
        <v>78.397399999556413</v>
      </c>
      <c r="S95" s="4">
        <v>69.41962073808871</v>
      </c>
      <c r="T95" s="4">
        <v>81.793828890957116</v>
      </c>
    </row>
    <row r="96" spans="1:20" x14ac:dyDescent="0.25">
      <c r="A96" s="23" t="s">
        <v>25</v>
      </c>
      <c r="H96" s="4">
        <v>113.36599020293913</v>
      </c>
      <c r="I96" s="4">
        <v>83.7642871667734</v>
      </c>
      <c r="J96" s="4">
        <v>61.517966345870562</v>
      </c>
      <c r="K96" s="4">
        <v>59.807816567437094</v>
      </c>
      <c r="L96" s="4">
        <v>69.402484211949528</v>
      </c>
      <c r="M96" s="4">
        <v>73.255633600439054</v>
      </c>
      <c r="N96" s="4">
        <v>65.931877287805577</v>
      </c>
      <c r="O96" s="4">
        <v>85.750738823129836</v>
      </c>
      <c r="P96" s="4">
        <v>73.948014497353725</v>
      </c>
      <c r="Q96" s="4">
        <v>70.661546079143875</v>
      </c>
      <c r="R96" s="4">
        <v>76.767198131250083</v>
      </c>
      <c r="S96" s="4">
        <v>79.565164462525956</v>
      </c>
      <c r="T96" s="4">
        <v>89.942546394797404</v>
      </c>
    </row>
    <row r="97" spans="1:20" x14ac:dyDescent="0.25">
      <c r="A97" s="23" t="s">
        <v>26</v>
      </c>
      <c r="H97" s="4">
        <v>72.893190935258801</v>
      </c>
      <c r="I97" s="4">
        <v>50.124379980062564</v>
      </c>
      <c r="J97" s="4">
        <v>64.506649203678009</v>
      </c>
      <c r="K97" s="4">
        <v>61.161689540040392</v>
      </c>
      <c r="L97" s="4">
        <v>59.721616233351945</v>
      </c>
      <c r="M97" s="4">
        <v>55.559993945222743</v>
      </c>
      <c r="N97" s="4">
        <v>56.898003961779587</v>
      </c>
      <c r="O97" s="4">
        <v>84.324371390925961</v>
      </c>
      <c r="P97" s="4">
        <v>109.04265382721465</v>
      </c>
      <c r="Q97" s="4">
        <v>70.177994449119737</v>
      </c>
      <c r="R97" s="4">
        <v>70.320254814051751</v>
      </c>
      <c r="S97" s="4">
        <v>99.41320147419377</v>
      </c>
      <c r="T97" s="4">
        <v>95.121736154018791</v>
      </c>
    </row>
    <row r="98" spans="1:20" x14ac:dyDescent="0.25">
      <c r="A98" s="23" t="s">
        <v>27</v>
      </c>
      <c r="H98" s="4">
        <v>112.93073920460132</v>
      </c>
      <c r="I98" s="4">
        <v>120.24574246174102</v>
      </c>
      <c r="J98" s="4">
        <v>104.38014230915149</v>
      </c>
      <c r="K98" s="4">
        <v>115.82336271627992</v>
      </c>
      <c r="L98" s="4">
        <v>102.35877644284227</v>
      </c>
      <c r="M98" s="4">
        <v>76.943061881679029</v>
      </c>
      <c r="N98" s="4">
        <v>96.96361063727332</v>
      </c>
      <c r="O98" s="4">
        <v>75.085890647317214</v>
      </c>
      <c r="P98" s="4">
        <v>78.819901563884656</v>
      </c>
      <c r="Q98" s="4">
        <v>78.966854892282186</v>
      </c>
      <c r="R98" s="4">
        <v>95.586837628519135</v>
      </c>
      <c r="S98" s="4">
        <v>81.021076994919497</v>
      </c>
      <c r="T98" s="4">
        <v>89.364948944778973</v>
      </c>
    </row>
    <row r="99" spans="1:20" x14ac:dyDescent="0.25">
      <c r="A99" s="23" t="s">
        <v>28</v>
      </c>
      <c r="H99" s="4">
        <v>29.678993009225429</v>
      </c>
      <c r="I99" s="4">
        <v>40.234246391704858</v>
      </c>
      <c r="J99" s="4">
        <v>43.143864076040082</v>
      </c>
      <c r="K99" s="4">
        <v>27.58605448133882</v>
      </c>
      <c r="L99" s="4">
        <v>47.55243236753126</v>
      </c>
      <c r="M99" s="4">
        <v>39.354530028987092</v>
      </c>
      <c r="N99" s="4">
        <v>41.953905102886566</v>
      </c>
      <c r="O99" s="4">
        <v>34.885240060788782</v>
      </c>
      <c r="P99" s="4">
        <v>33.629192884181464</v>
      </c>
      <c r="Q99" s="4">
        <v>23.493853981074203</v>
      </c>
      <c r="R99" s="4">
        <v>25.161029574084818</v>
      </c>
      <c r="S99" s="4">
        <v>23.169916125111804</v>
      </c>
      <c r="T99" s="4">
        <v>23.215273907032707</v>
      </c>
    </row>
    <row r="100" spans="1:20" x14ac:dyDescent="0.25">
      <c r="A100" s="23" t="s">
        <v>29</v>
      </c>
      <c r="Q100" s="4">
        <v>50.11506868726034</v>
      </c>
      <c r="R100" s="4">
        <v>69.033734767505806</v>
      </c>
      <c r="S100" s="4">
        <v>75.216576936802113</v>
      </c>
      <c r="T100" s="4">
        <v>67.737945405707691</v>
      </c>
    </row>
    <row r="101" spans="1:20" x14ac:dyDescent="0.25">
      <c r="A101" s="24" t="s">
        <v>30</v>
      </c>
      <c r="H101" s="4">
        <v>98.201687898282017</v>
      </c>
      <c r="I101" s="4">
        <v>96.566373487471793</v>
      </c>
      <c r="J101" s="4">
        <v>98.000712970762848</v>
      </c>
      <c r="K101" s="4">
        <v>95.245750548638782</v>
      </c>
      <c r="L101" s="4">
        <v>95.709103666462227</v>
      </c>
      <c r="M101" s="4">
        <v>47.252108179062589</v>
      </c>
      <c r="N101" s="4">
        <v>22.834054303356094</v>
      </c>
      <c r="O101" s="4">
        <v>58.378744348816738</v>
      </c>
      <c r="P101" s="4">
        <v>48.935463962485279</v>
      </c>
      <c r="Q101" s="4">
        <v>46.331232311120885</v>
      </c>
      <c r="R101" s="4">
        <v>60.388829354120645</v>
      </c>
      <c r="S101" s="4">
        <v>70.494075876106308</v>
      </c>
      <c r="T101" s="4">
        <v>64.662416864354824</v>
      </c>
    </row>
    <row r="102" spans="1:20" x14ac:dyDescent="0.25">
      <c r="A102" s="23" t="s">
        <v>31</v>
      </c>
      <c r="H102" s="4">
        <v>135.91111765382783</v>
      </c>
      <c r="I102" s="4">
        <v>136.34835992034249</v>
      </c>
      <c r="J102" s="4">
        <v>57.785789442129122</v>
      </c>
      <c r="K102" s="4">
        <v>71.133353194801117</v>
      </c>
      <c r="L102" s="4">
        <v>93.642110289416806</v>
      </c>
      <c r="M102" s="4">
        <v>71.474996659442994</v>
      </c>
      <c r="N102" s="4">
        <v>105.54763568487731</v>
      </c>
      <c r="O102" s="4">
        <v>90.79047925807852</v>
      </c>
      <c r="P102" s="4">
        <v>96.422716811139651</v>
      </c>
      <c r="Q102" s="4">
        <v>68.148025813483727</v>
      </c>
      <c r="R102" s="4">
        <v>54.263413618561181</v>
      </c>
      <c r="S102" s="4">
        <v>64.185579031284647</v>
      </c>
      <c r="T102" s="4">
        <v>69.246049853329623</v>
      </c>
    </row>
    <row r="103" spans="1:20" x14ac:dyDescent="0.25">
      <c r="A103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5" sqref="G15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81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16.319040043409288</v>
      </c>
      <c r="I3" s="18">
        <v>18.790168374508784</v>
      </c>
      <c r="J3" s="18">
        <v>17.518146660246334</v>
      </c>
      <c r="K3" s="18">
        <v>16.314901161292603</v>
      </c>
      <c r="L3" s="18">
        <v>16.759738412392348</v>
      </c>
      <c r="M3" s="18">
        <v>23.434032400070528</v>
      </c>
      <c r="N3" s="18">
        <v>23.178524201262796</v>
      </c>
      <c r="O3" s="18">
        <v>33.304114534997659</v>
      </c>
      <c r="P3" s="18">
        <v>29.137263424327561</v>
      </c>
      <c r="Q3" s="18">
        <v>27.106473942277709</v>
      </c>
      <c r="R3" s="4">
        <v>29.611436270447122</v>
      </c>
      <c r="S3" s="4">
        <v>26.728756689771508</v>
      </c>
      <c r="T3" s="4">
        <v>27.47951921056228</v>
      </c>
    </row>
    <row r="4" spans="1:21" x14ac:dyDescent="0.25">
      <c r="A4" t="s">
        <v>1</v>
      </c>
      <c r="L4" s="4">
        <v>3.4738252091162938</v>
      </c>
      <c r="M4" s="4">
        <v>5.9744151477299603</v>
      </c>
      <c r="N4" s="4">
        <v>8.7940666371937848</v>
      </c>
      <c r="O4" s="4">
        <v>16.665485730207894</v>
      </c>
      <c r="P4" s="4">
        <v>11.751864647100426</v>
      </c>
      <c r="Q4" s="4">
        <v>12.487952250063664</v>
      </c>
      <c r="R4" s="4">
        <v>10.947556007523964</v>
      </c>
      <c r="S4" s="4">
        <v>12.014036238708709</v>
      </c>
      <c r="T4" s="4">
        <v>11.572823823236254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5.4026355038285043</v>
      </c>
      <c r="I5" s="18">
        <v>28096247285.882168</v>
      </c>
      <c r="J5" s="18">
        <v>5.5541295203167351</v>
      </c>
      <c r="K5" s="18">
        <v>3.2914777787161422</v>
      </c>
      <c r="L5" s="18">
        <v>10.822150410770641</v>
      </c>
      <c r="M5" s="18">
        <v>32.967883882732487</v>
      </c>
      <c r="N5" s="18">
        <v>42.52885003296592</v>
      </c>
      <c r="O5" s="18">
        <v>54.713455074255194</v>
      </c>
      <c r="P5" s="18">
        <v>47.20763553346665</v>
      </c>
      <c r="Q5" s="18">
        <v>32.800388500597613</v>
      </c>
      <c r="R5" s="4">
        <v>35.361958850355592</v>
      </c>
      <c r="S5" s="4">
        <v>39.811434692705063</v>
      </c>
      <c r="T5" s="4">
        <v>48.85847975135934</v>
      </c>
    </row>
    <row r="6" spans="1:21" x14ac:dyDescent="0.25">
      <c r="A6" s="21" t="s">
        <v>3</v>
      </c>
      <c r="H6" s="18">
        <v>35.65527190687682</v>
      </c>
      <c r="I6" s="18">
        <v>43.43157470948956</v>
      </c>
      <c r="J6" s="18">
        <v>33.480857582825962</v>
      </c>
      <c r="K6" s="18">
        <v>26.566692124207286</v>
      </c>
      <c r="L6" s="18">
        <v>27.9526382264654</v>
      </c>
      <c r="M6" s="18">
        <v>24.12543678235366</v>
      </c>
      <c r="N6" s="18">
        <v>37.6429194108809</v>
      </c>
      <c r="O6" s="18">
        <v>64.45029250191628</v>
      </c>
      <c r="P6" s="18">
        <v>56.784454898771905</v>
      </c>
      <c r="Q6" s="18">
        <v>58.369021245332284</v>
      </c>
      <c r="R6" s="4">
        <v>68.926707140340923</v>
      </c>
      <c r="S6" s="4">
        <v>44.441215655455231</v>
      </c>
      <c r="T6" s="4">
        <v>49.804867614508758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15.692616977149571</v>
      </c>
      <c r="I7" s="18">
        <v>24.592640350457053</v>
      </c>
      <c r="J7" s="18">
        <v>17.060295741270433</v>
      </c>
      <c r="K7" s="18">
        <v>16.205202036575809</v>
      </c>
      <c r="L7" s="18">
        <v>19.104559251299886</v>
      </c>
      <c r="M7" s="18">
        <v>24.088772163656717</v>
      </c>
      <c r="N7" s="18">
        <v>20.96350431316263</v>
      </c>
      <c r="O7" s="18">
        <v>30.818278055745676</v>
      </c>
      <c r="P7" s="18">
        <v>29.39505484125684</v>
      </c>
      <c r="Q7" s="18">
        <v>27.608862839911012</v>
      </c>
      <c r="R7" s="4">
        <v>27.757007859857353</v>
      </c>
      <c r="S7" s="4">
        <v>30.017312195819429</v>
      </c>
      <c r="T7" s="4">
        <v>29.31394995634647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13.629679224303869</v>
      </c>
      <c r="I8" s="18">
        <v>15.046690422561003</v>
      </c>
      <c r="J8" s="18">
        <v>10.072258141646037</v>
      </c>
      <c r="K8" s="18">
        <v>12.38430666715273</v>
      </c>
      <c r="L8" s="18">
        <v>13.385970216830389</v>
      </c>
      <c r="M8" s="18">
        <v>24.607165214542697</v>
      </c>
      <c r="N8" s="18">
        <v>15.29587698921539</v>
      </c>
      <c r="O8" s="18">
        <v>20.084645622659234</v>
      </c>
      <c r="P8" s="18">
        <v>8.2130597872657667</v>
      </c>
      <c r="Q8" s="18">
        <v>12.361483473319444</v>
      </c>
      <c r="R8" s="4">
        <v>17.917186902573235</v>
      </c>
      <c r="S8" s="4">
        <v>11.634278506724907</v>
      </c>
      <c r="T8" s="4">
        <v>12.02459607457889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18.767623971886099</v>
      </c>
      <c r="I9" s="18">
        <v>21.058840993411888</v>
      </c>
      <c r="J9" s="18">
        <v>16.428931806798772</v>
      </c>
      <c r="K9" s="18">
        <v>14.550988921028626</v>
      </c>
      <c r="L9" s="18">
        <v>16.03655195281323</v>
      </c>
      <c r="M9" s="18">
        <v>21.85902070122944</v>
      </c>
      <c r="N9" s="18">
        <v>19.899565053103441</v>
      </c>
      <c r="O9" s="18">
        <v>12.827869591808462</v>
      </c>
      <c r="P9" s="18">
        <v>14.044856699637823</v>
      </c>
      <c r="Q9" s="18">
        <v>11.087495000337285</v>
      </c>
      <c r="R9" s="4">
        <v>16.166767271127256</v>
      </c>
      <c r="S9" s="4">
        <v>34.695187142181702</v>
      </c>
      <c r="T9" s="4">
        <v>31.701949533646371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9.9904973016276539</v>
      </c>
      <c r="I10" s="18">
        <v>10.774083104558366</v>
      </c>
      <c r="J10" s="18">
        <v>14.737253669002317</v>
      </c>
      <c r="K10" s="18">
        <v>11.666393632175581</v>
      </c>
      <c r="L10" s="18">
        <v>12.535313410420811</v>
      </c>
      <c r="M10" s="18">
        <v>30.422318859954224</v>
      </c>
      <c r="N10" s="18">
        <v>22.732560814029664</v>
      </c>
      <c r="O10" s="18">
        <v>27.131383444782053</v>
      </c>
      <c r="P10" s="18">
        <v>23.672177955258523</v>
      </c>
      <c r="Q10" s="18">
        <v>27.254232287404928</v>
      </c>
      <c r="R10" s="4">
        <v>33.304258739342394</v>
      </c>
      <c r="S10" s="4">
        <v>30.12484690822275</v>
      </c>
      <c r="T10" s="4">
        <v>27.140157535221086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10.942170628229805</v>
      </c>
      <c r="I11" s="18">
        <v>11.895730627788774</v>
      </c>
      <c r="J11" s="18">
        <v>17.478371366740692</v>
      </c>
      <c r="K11" s="18">
        <v>17.675652237231702</v>
      </c>
      <c r="L11" s="18">
        <v>15.835000735863019</v>
      </c>
      <c r="M11" s="18">
        <v>37.679766754193842</v>
      </c>
      <c r="N11" s="18">
        <v>40.678458916915901</v>
      </c>
      <c r="O11" s="18">
        <v>36.785898609667335</v>
      </c>
      <c r="P11" s="18">
        <v>42.571902110183188</v>
      </c>
      <c r="Q11" s="18">
        <v>44.842736157524286</v>
      </c>
      <c r="R11" s="4">
        <v>61.885423525882842</v>
      </c>
      <c r="S11" s="4">
        <v>45.799924396990733</v>
      </c>
      <c r="T11" s="4">
        <v>51.271937032441961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9.71799366485223</v>
      </c>
      <c r="I12" s="18">
        <v>8.5886209875952737</v>
      </c>
      <c r="J12" s="18">
        <v>10.98750608883401</v>
      </c>
      <c r="K12" s="18">
        <v>12.548152627530612</v>
      </c>
      <c r="L12" s="18">
        <v>15.41212721823482</v>
      </c>
      <c r="M12" s="18">
        <v>15.409110117157159</v>
      </c>
      <c r="N12" s="18">
        <v>17.125416290280597</v>
      </c>
      <c r="O12" s="18">
        <v>21.428582861829067</v>
      </c>
      <c r="P12" s="18">
        <v>26.864173985426802</v>
      </c>
      <c r="Q12" s="18">
        <v>35.41216184076594</v>
      </c>
      <c r="R12" s="4">
        <v>33.933938695883796</v>
      </c>
      <c r="S12" s="4">
        <v>27.737547233296112</v>
      </c>
      <c r="T12" s="4">
        <v>33.133523407420036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16.303769951443119</v>
      </c>
      <c r="I13" s="18">
        <v>12.456439475473687</v>
      </c>
      <c r="J13" s="18">
        <v>8.4717473381688642</v>
      </c>
      <c r="K13" s="18">
        <v>10.859645217488232</v>
      </c>
      <c r="L13" s="18">
        <v>12.943390150632819</v>
      </c>
      <c r="M13" s="18">
        <v>18.19719880413696</v>
      </c>
      <c r="N13" s="18">
        <v>17.751012681507163</v>
      </c>
      <c r="O13" s="18">
        <v>27.812545708649722</v>
      </c>
      <c r="P13" s="18">
        <v>27.718078864136192</v>
      </c>
      <c r="Q13" s="18">
        <v>22.0083385919894</v>
      </c>
      <c r="R13" s="4">
        <v>29.57937686825688</v>
      </c>
      <c r="S13" s="4">
        <v>32.166103020340515</v>
      </c>
      <c r="T13" s="4">
        <v>41.049684022896486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9.2854889915369405</v>
      </c>
      <c r="I14" s="18">
        <v>8.5013481697858797</v>
      </c>
      <c r="J14" s="18">
        <v>9.0748828677338338</v>
      </c>
      <c r="K14" s="18">
        <v>15.390127436019084</v>
      </c>
      <c r="L14" s="18">
        <v>18.149181475670119</v>
      </c>
      <c r="M14" s="18">
        <v>23.115726554687917</v>
      </c>
      <c r="N14" s="18">
        <v>31.274147938394123</v>
      </c>
      <c r="O14" s="18">
        <v>32.480854746243295</v>
      </c>
      <c r="P14" s="18">
        <v>29.97539843113066</v>
      </c>
      <c r="Q14" s="18">
        <v>26.264700309056909</v>
      </c>
      <c r="R14" s="4">
        <v>27.625075588053701</v>
      </c>
      <c r="S14" s="4">
        <v>27.48526383066838</v>
      </c>
      <c r="T14" s="4">
        <v>26.241022470631759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28.066656437929655</v>
      </c>
      <c r="I15" s="18">
        <v>18.714956115280902</v>
      </c>
      <c r="J15" s="18">
        <v>24.851649565492451</v>
      </c>
      <c r="K15" s="18">
        <v>10.804226939094095</v>
      </c>
      <c r="L15" s="18">
        <v>7.75662171086414</v>
      </c>
      <c r="M15" s="18">
        <v>15.286898209256817</v>
      </c>
      <c r="N15" s="18">
        <v>13.020569092391554</v>
      </c>
      <c r="O15" s="18">
        <v>15.073797186976627</v>
      </c>
      <c r="P15" s="18">
        <v>27.822639898654955</v>
      </c>
      <c r="Q15" s="18">
        <v>23.748194329635101</v>
      </c>
      <c r="R15" s="4">
        <v>31.040008435975444</v>
      </c>
      <c r="S15" s="4">
        <v>29.962659555092401</v>
      </c>
      <c r="T15" s="4">
        <v>27.554699062589453</v>
      </c>
    </row>
    <row r="16" spans="1:21" x14ac:dyDescent="0.25">
      <c r="A16" s="21" t="s">
        <v>13</v>
      </c>
      <c r="H16" s="4">
        <v>24.686839126796375</v>
      </c>
      <c r="I16" s="4">
        <v>22.960236473530681</v>
      </c>
      <c r="J16" s="4">
        <v>20.482238037457396</v>
      </c>
      <c r="K16" s="4">
        <v>18.687901302511925</v>
      </c>
      <c r="L16" s="4">
        <v>18.019629187974175</v>
      </c>
      <c r="M16" s="4">
        <v>30.245171471283943</v>
      </c>
      <c r="N16" s="4">
        <v>22.377615859500654</v>
      </c>
      <c r="O16" s="4">
        <v>30.530936036327976</v>
      </c>
      <c r="P16" s="4">
        <v>29.523422603594344</v>
      </c>
      <c r="Q16" s="4">
        <v>28.071871561501261</v>
      </c>
      <c r="R16" s="4">
        <v>14.311225912090098</v>
      </c>
      <c r="S16" s="4">
        <v>15.689685426465726</v>
      </c>
      <c r="T16" s="4">
        <v>17.195688957973932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9.5491418863867743</v>
      </c>
      <c r="I17" s="18">
        <v>14.14969783455412</v>
      </c>
      <c r="J17" s="18">
        <v>8.4117107772378237</v>
      </c>
      <c r="K17" s="18">
        <v>4.770673232535426</v>
      </c>
      <c r="L17" s="18">
        <v>8.2536608668751619</v>
      </c>
      <c r="M17" s="18">
        <v>18.00983660114219</v>
      </c>
      <c r="N17" s="18">
        <v>15.097538087115831</v>
      </c>
      <c r="O17" s="18">
        <v>15.268602898264037</v>
      </c>
      <c r="P17" s="18">
        <v>19.461830252870296</v>
      </c>
      <c r="Q17" s="18">
        <v>21.676311636379985</v>
      </c>
      <c r="R17" s="4">
        <v>22.305276058618997</v>
      </c>
      <c r="S17" s="4">
        <v>17.324375621496902</v>
      </c>
      <c r="T17" s="4">
        <v>15.864548803760281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13.990412771403163</v>
      </c>
      <c r="I18" s="18">
        <v>34.132836527014</v>
      </c>
      <c r="J18" s="18">
        <v>28.250671802556052</v>
      </c>
      <c r="K18" s="18">
        <v>23.473906640559054</v>
      </c>
      <c r="L18" s="18">
        <v>23.479934518062436</v>
      </c>
      <c r="M18" s="18">
        <v>42.815220461235427</v>
      </c>
      <c r="N18" s="18">
        <v>46.74728019422669</v>
      </c>
      <c r="O18" s="18">
        <v>69.763854126741293</v>
      </c>
      <c r="P18" s="18">
        <v>17.668121300970032</v>
      </c>
      <c r="Q18" s="18">
        <v>15.537212370479383</v>
      </c>
      <c r="R18" s="4">
        <v>17.684123343922611</v>
      </c>
      <c r="S18" s="4">
        <v>18.030685345638211</v>
      </c>
      <c r="T18" s="4">
        <v>16.020717966216576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11.715689504938895</v>
      </c>
      <c r="I19" s="18">
        <v>12.534264232593102</v>
      </c>
      <c r="J19" s="18">
        <v>23.147872332748015</v>
      </c>
      <c r="K19" s="18">
        <v>8.5415789320592985</v>
      </c>
      <c r="L19" s="18">
        <v>8.6161624227013487</v>
      </c>
      <c r="M19" s="18">
        <v>37.418659476539894</v>
      </c>
      <c r="N19" s="18">
        <v>32.532396178418736</v>
      </c>
      <c r="O19" s="18">
        <v>36.392464428341228</v>
      </c>
      <c r="P19" s="18">
        <v>26.844468759840542</v>
      </c>
      <c r="Q19" s="18">
        <v>35.84756384670667</v>
      </c>
      <c r="R19" s="4">
        <v>48.793401089006849</v>
      </c>
      <c r="S19" s="4">
        <v>32.312319388763768</v>
      </c>
      <c r="T19" s="4">
        <v>48.983037402531266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15.195733986282885</v>
      </c>
      <c r="I20" s="18">
        <v>16.823399389313312</v>
      </c>
      <c r="J20" s="18">
        <v>27.368857783482255</v>
      </c>
      <c r="K20" s="18">
        <v>25.145671786874768</v>
      </c>
      <c r="L20" s="18">
        <v>25.796160152155849</v>
      </c>
      <c r="M20" s="18">
        <v>35.605367884052797</v>
      </c>
      <c r="N20" s="18">
        <v>37.544719476450865</v>
      </c>
      <c r="O20" s="18">
        <v>31.14851524191992</v>
      </c>
      <c r="P20" s="18">
        <v>28.238538828993374</v>
      </c>
      <c r="Q20" s="18">
        <v>33.543520767314732</v>
      </c>
      <c r="R20" s="4">
        <v>36.057424107559527</v>
      </c>
      <c r="S20" s="4">
        <v>29.552916775314557</v>
      </c>
      <c r="T20" s="4">
        <v>30.66557495915843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20.0459465823252</v>
      </c>
      <c r="I21" s="18">
        <v>21.310023251036021</v>
      </c>
      <c r="J21" s="18">
        <v>21.853291874267569</v>
      </c>
      <c r="K21" s="18">
        <v>19.940946705347489</v>
      </c>
      <c r="L21" s="18">
        <v>16.823268088074599</v>
      </c>
      <c r="M21" s="18">
        <v>31.272301417203295</v>
      </c>
      <c r="N21" s="18">
        <v>26.167835946491053</v>
      </c>
      <c r="O21" s="18">
        <v>37.964741856544698</v>
      </c>
      <c r="P21" s="18">
        <v>36.914300616566926</v>
      </c>
      <c r="Q21" s="18">
        <v>37.473987299925305</v>
      </c>
      <c r="R21" s="4">
        <v>39.207122783173368</v>
      </c>
      <c r="S21" s="4">
        <v>28.014934511803872</v>
      </c>
      <c r="T21" s="4">
        <v>37.603163819086205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12.535597268579476</v>
      </c>
      <c r="I22" s="18">
        <v>14.842042629861977</v>
      </c>
      <c r="J22" s="18">
        <v>12.978587878578539</v>
      </c>
      <c r="K22" s="18">
        <v>12.114328405242937</v>
      </c>
      <c r="L22" s="18">
        <v>12.633110766063323</v>
      </c>
      <c r="M22" s="18">
        <v>19.038863089352333</v>
      </c>
      <c r="N22" s="18">
        <v>18.080435212886751</v>
      </c>
      <c r="O22" s="18">
        <v>14.49410749965778</v>
      </c>
      <c r="P22" s="18">
        <v>16.674574796227564</v>
      </c>
      <c r="Q22" s="18">
        <v>15.881259209628979</v>
      </c>
      <c r="R22" s="4">
        <v>20.816654580252706</v>
      </c>
      <c r="S22" s="4">
        <v>18.466442489772177</v>
      </c>
      <c r="T22" s="4">
        <v>18.924847540210422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19.788328716056633</v>
      </c>
      <c r="I23" s="18">
        <v>15.583209687875044</v>
      </c>
      <c r="J23" s="18">
        <v>8.1629671563641537</v>
      </c>
      <c r="K23" s="18">
        <v>11.899011727710914</v>
      </c>
      <c r="L23" s="18">
        <v>11.768967490686041</v>
      </c>
      <c r="M23" s="18">
        <v>17.012191335376503</v>
      </c>
      <c r="N23" s="18">
        <v>16.227503023335878</v>
      </c>
      <c r="O23" s="18">
        <v>16.603947231936466</v>
      </c>
      <c r="P23" s="18">
        <v>8.4939517951988002</v>
      </c>
      <c r="Q23" s="18">
        <v>18.500324429260885</v>
      </c>
      <c r="R23" s="4">
        <v>16.425478489332569</v>
      </c>
      <c r="S23" s="4">
        <v>32.24685283464936</v>
      </c>
      <c r="T23" s="4">
        <v>31.602006480237698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15.342647775034557</v>
      </c>
      <c r="I24" s="18">
        <v>14.192487675879857</v>
      </c>
      <c r="J24" s="18">
        <v>10.834753294107362</v>
      </c>
      <c r="K24" s="18">
        <v>18.787278039600874</v>
      </c>
      <c r="L24" s="18">
        <v>17.71490023666145</v>
      </c>
      <c r="M24" s="18">
        <v>44.365693425677229</v>
      </c>
      <c r="N24" s="18">
        <v>49.922726401840194</v>
      </c>
      <c r="O24" s="18">
        <v>51.887271244618525</v>
      </c>
      <c r="P24" s="18">
        <v>47.839866925568906</v>
      </c>
      <c r="Q24" s="18">
        <v>39.165513216060781</v>
      </c>
      <c r="R24" s="4">
        <v>39.46103628088283</v>
      </c>
      <c r="S24" s="4">
        <v>41.100982956174853</v>
      </c>
      <c r="T24" s="4">
        <v>39.705468801611545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17.559783350240558</v>
      </c>
      <c r="I25" s="18">
        <v>19.61277841174898</v>
      </c>
      <c r="J25" s="18">
        <v>13.786633558026573</v>
      </c>
      <c r="K25" s="18">
        <v>8.0632954772587127</v>
      </c>
      <c r="L25" s="18">
        <v>12.914526206575257</v>
      </c>
      <c r="M25" s="18">
        <v>20.356845106437657</v>
      </c>
      <c r="N25" s="18">
        <v>31.933744972661184</v>
      </c>
      <c r="O25" s="18">
        <v>45.722536444422339</v>
      </c>
      <c r="P25" s="18">
        <v>29.432407502057391</v>
      </c>
      <c r="Q25" s="18">
        <v>22.478810224558369</v>
      </c>
      <c r="R25" s="4">
        <v>58.511686882204557</v>
      </c>
      <c r="S25" s="4">
        <v>35.604830678255006</v>
      </c>
      <c r="T25" s="4">
        <v>62.104678238039568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36.029840481992558</v>
      </c>
      <c r="I26" s="18">
        <v>39.967760833748585</v>
      </c>
      <c r="J26" s="18">
        <v>36.497869492112237</v>
      </c>
      <c r="K26" s="18">
        <v>44.150635009124869</v>
      </c>
      <c r="L26" s="18">
        <v>42.581343958832186</v>
      </c>
      <c r="M26" s="18">
        <v>59.203134402037279</v>
      </c>
      <c r="N26" s="18">
        <v>58.150710080611496</v>
      </c>
      <c r="O26" s="18">
        <v>48.930256392418976</v>
      </c>
      <c r="P26" s="18">
        <v>42.11621951615728</v>
      </c>
      <c r="Q26" s="18">
        <v>36.095777634997702</v>
      </c>
      <c r="R26" s="4">
        <v>49.967528764492805</v>
      </c>
      <c r="S26" s="4">
        <v>51.45594395891078</v>
      </c>
      <c r="T26" s="4">
        <v>50.270798269424958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5.2900529142695394</v>
      </c>
      <c r="I27" s="18">
        <v>8.3531706581312992</v>
      </c>
      <c r="J27" s="18">
        <v>14.05306387555269</v>
      </c>
      <c r="K27" s="18">
        <v>17.84340322333804</v>
      </c>
      <c r="L27" s="18">
        <v>17.860071522317337</v>
      </c>
      <c r="M27" s="18">
        <v>40.866957636103891</v>
      </c>
      <c r="N27" s="18">
        <v>36.68171847952695</v>
      </c>
      <c r="O27" s="18">
        <v>54.801223995668401</v>
      </c>
      <c r="P27" s="18">
        <v>51.610897972999098</v>
      </c>
      <c r="Q27" s="18">
        <v>49.665451362466797</v>
      </c>
      <c r="R27" s="4">
        <v>57.189249258653199</v>
      </c>
      <c r="S27" s="4">
        <v>60.798940181348883</v>
      </c>
      <c r="T27" s="4">
        <v>48.82452747912712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8.2241105892575241</v>
      </c>
      <c r="I28" s="18">
        <v>12.788162008262518</v>
      </c>
      <c r="J28" s="18">
        <v>15.053216679625201</v>
      </c>
      <c r="K28" s="18">
        <v>16.058622233853935</v>
      </c>
      <c r="L28" s="18">
        <v>21.03607230126563</v>
      </c>
      <c r="M28" s="18">
        <v>18.781240866399337</v>
      </c>
      <c r="N28" s="18">
        <v>17.92952953339946</v>
      </c>
      <c r="O28" s="18">
        <v>18.867954853471634</v>
      </c>
      <c r="P28" s="18">
        <v>26.726225962425232</v>
      </c>
      <c r="Q28" s="18">
        <v>19.319883494617507</v>
      </c>
      <c r="R28" s="4">
        <v>18.983905636302108</v>
      </c>
      <c r="S28" s="4">
        <v>17.162485300882707</v>
      </c>
      <c r="T28" s="4">
        <v>17.667390746199139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9.8071329239182248</v>
      </c>
      <c r="I29" s="18">
        <v>18.38736940641229</v>
      </c>
      <c r="J29" s="18">
        <v>5.864008731898422</v>
      </c>
      <c r="K29" s="18">
        <v>2.2604145578250976</v>
      </c>
      <c r="L29" s="18">
        <v>5.1208120236195178</v>
      </c>
      <c r="M29" s="18">
        <v>8.8767824806962619</v>
      </c>
      <c r="N29" s="18">
        <v>10.075667810941399</v>
      </c>
      <c r="O29" s="18">
        <v>11.035455623031883</v>
      </c>
      <c r="P29" s="18">
        <v>1.1613929261547673</v>
      </c>
      <c r="Q29" s="18">
        <v>46.536078659655296</v>
      </c>
      <c r="R29" s="4">
        <v>9.6633540461721807</v>
      </c>
      <c r="S29" s="4">
        <v>8.7782589250122545</v>
      </c>
      <c r="T29" s="4">
        <v>18.364958908259261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38.982419624863823</v>
      </c>
      <c r="I30" s="18">
        <v>45.172294164221213</v>
      </c>
      <c r="J30" s="18">
        <v>41.288739698001287</v>
      </c>
      <c r="K30" s="18">
        <v>44.59817922336957</v>
      </c>
      <c r="L30" s="18">
        <v>28.671498291508758</v>
      </c>
      <c r="M30" s="18">
        <v>34.986974764796337</v>
      </c>
      <c r="N30" s="18">
        <v>35.936421702331963</v>
      </c>
      <c r="O30" s="18">
        <v>55.534207145102535</v>
      </c>
      <c r="P30" s="18">
        <v>32.658150872470266</v>
      </c>
      <c r="Q30" s="18">
        <v>31.717868579547872</v>
      </c>
      <c r="R30" s="4">
        <v>32.489390146898558</v>
      </c>
      <c r="S30" s="4">
        <v>17.260435780222107</v>
      </c>
      <c r="T30" s="4">
        <v>19.988548599605721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15.956072678644697</v>
      </c>
      <c r="I31" s="18">
        <v>8.0597203941521052</v>
      </c>
      <c r="J31" s="18">
        <v>6.2741029202510719</v>
      </c>
      <c r="K31" s="18">
        <v>3.0633530248521779</v>
      </c>
      <c r="L31" s="18">
        <v>4.5326571237588205</v>
      </c>
      <c r="M31" s="18">
        <v>12.104162310777838</v>
      </c>
      <c r="N31" s="18">
        <v>10.75884546130704</v>
      </c>
      <c r="O31" s="18">
        <v>18.937706411469705</v>
      </c>
      <c r="P31" s="18">
        <v>15.545585162493534</v>
      </c>
      <c r="Q31" s="18">
        <v>16.907202086848223</v>
      </c>
      <c r="R31" s="4">
        <v>36.445379666240093</v>
      </c>
      <c r="S31" s="4">
        <v>35.856880607265992</v>
      </c>
      <c r="T31" s="4">
        <v>20.909469031692712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11.917824606668249</v>
      </c>
      <c r="R32" s="4">
        <v>12.43019772088206</v>
      </c>
      <c r="S32" s="4">
        <v>13.716475099796133</v>
      </c>
      <c r="T32" s="4">
        <v>13.855896768797809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19.844578946590637</v>
      </c>
      <c r="I33" s="18">
        <v>22.827754953738634</v>
      </c>
      <c r="J33" s="18">
        <v>19.047964611574887</v>
      </c>
      <c r="K33" s="18">
        <v>20.640333427153635</v>
      </c>
      <c r="L33" s="18">
        <v>17.319159600620559</v>
      </c>
      <c r="M33" s="18">
        <v>50.553934084412205</v>
      </c>
      <c r="N33" s="18">
        <v>55.567473670441963</v>
      </c>
      <c r="O33" s="18">
        <v>68.601217231121623</v>
      </c>
      <c r="P33" s="18">
        <v>62.814213715236939</v>
      </c>
      <c r="Q33" s="18">
        <v>62.956282200150575</v>
      </c>
      <c r="R33" s="4">
        <v>19.43020593337048</v>
      </c>
      <c r="S33" s="4">
        <v>29.996022949680235</v>
      </c>
      <c r="T33" s="4">
        <v>16.815561130388119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28.991329521663769</v>
      </c>
      <c r="I34" s="18">
        <v>22.852526651098643</v>
      </c>
      <c r="J34" s="18">
        <v>10.563336864796344</v>
      </c>
      <c r="K34" s="18">
        <v>14.450503115767194</v>
      </c>
      <c r="L34" s="18">
        <v>21.094284215020501</v>
      </c>
      <c r="M34" s="18">
        <v>58.308549295640269</v>
      </c>
      <c r="N34" s="18">
        <v>31.813142122677544</v>
      </c>
      <c r="O34" s="18">
        <v>25.500540797171631</v>
      </c>
      <c r="P34" s="18">
        <v>17.642083753473987</v>
      </c>
      <c r="Q34" s="18">
        <v>24.871477856821102</v>
      </c>
      <c r="R34" s="4">
        <v>27.464128750323638</v>
      </c>
      <c r="S34" s="4">
        <v>19.818794979236891</v>
      </c>
      <c r="T34" s="4">
        <v>32.164354338599885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14.099705007518519</v>
      </c>
      <c r="I37" s="4">
        <v>16.667031742746317</v>
      </c>
      <c r="J37" s="4">
        <v>16.255747627613079</v>
      </c>
      <c r="K37" s="4">
        <v>15.186803526522571</v>
      </c>
      <c r="L37" s="4">
        <v>15.231200779335701</v>
      </c>
      <c r="M37" s="4">
        <v>21.294558378418479</v>
      </c>
      <c r="N37" s="4">
        <v>21.328369740773951</v>
      </c>
      <c r="O37" s="4">
        <v>31.116589024990343</v>
      </c>
      <c r="P37" s="4">
        <v>27.598351526642851</v>
      </c>
      <c r="Q37" s="4">
        <v>25.706813175333025</v>
      </c>
      <c r="R37" s="4">
        <v>28.05503934931248</v>
      </c>
      <c r="S37" s="4">
        <v>24.461581822556212</v>
      </c>
      <c r="T37" s="4">
        <v>24.222588376407813</v>
      </c>
    </row>
    <row r="38" spans="1:20" x14ac:dyDescent="0.25">
      <c r="A38" s="8" t="s">
        <v>1</v>
      </c>
      <c r="L38" s="4">
        <v>3.294822188744897</v>
      </c>
      <c r="M38" s="4">
        <v>7.4490703272849608</v>
      </c>
      <c r="N38" s="4">
        <v>8.3122827194972047</v>
      </c>
      <c r="O38" s="4">
        <v>13.867484924866591</v>
      </c>
      <c r="P38" s="4">
        <v>11.501625301956166</v>
      </c>
      <c r="Q38" s="4">
        <v>11.544411747006066</v>
      </c>
      <c r="R38" s="4">
        <v>10.190604886336848</v>
      </c>
      <c r="S38" s="4">
        <v>9.0275993159468761</v>
      </c>
      <c r="T38" s="4">
        <v>12.076354284508657</v>
      </c>
    </row>
    <row r="39" spans="1:20" x14ac:dyDescent="0.25">
      <c r="A39" s="8" t="s">
        <v>2</v>
      </c>
      <c r="H39" s="4">
        <v>4.2116039407654107</v>
      </c>
      <c r="I39" s="4">
        <v>4.061339465540871</v>
      </c>
      <c r="J39" s="4">
        <v>2.089324206707277</v>
      </c>
      <c r="K39" s="4">
        <v>2.0933169782638976</v>
      </c>
      <c r="L39" s="4">
        <v>13.771886445056671</v>
      </c>
      <c r="M39" s="4">
        <v>35.158102565979398</v>
      </c>
      <c r="N39" s="4">
        <v>37.219381278107086</v>
      </c>
      <c r="O39" s="4">
        <v>55.790901077674796</v>
      </c>
      <c r="P39" s="4">
        <v>48.625824246409728</v>
      </c>
      <c r="Q39" s="4">
        <v>33.352710975261985</v>
      </c>
      <c r="R39" s="4">
        <v>30.790061171758431</v>
      </c>
      <c r="S39" s="4">
        <v>39.757296730095597</v>
      </c>
      <c r="T39" s="4">
        <v>46.938345062497028</v>
      </c>
    </row>
    <row r="40" spans="1:20" x14ac:dyDescent="0.25">
      <c r="A40" s="8" t="s">
        <v>3</v>
      </c>
      <c r="H40" s="4">
        <v>31.696134648224554</v>
      </c>
      <c r="I40" s="4">
        <v>37.234449307730323</v>
      </c>
      <c r="J40" s="4">
        <v>31.570856658851987</v>
      </c>
      <c r="K40" s="4">
        <v>25.593465736477182</v>
      </c>
      <c r="L40" s="4">
        <v>24.578285543203542</v>
      </c>
      <c r="M40" s="4">
        <v>20.739619883076177</v>
      </c>
      <c r="N40" s="4">
        <v>33.882995878222651</v>
      </c>
      <c r="O40" s="4">
        <v>54.638056479418026</v>
      </c>
      <c r="P40" s="4">
        <v>52.610069652791474</v>
      </c>
      <c r="Q40" s="4">
        <v>54.652493006584393</v>
      </c>
      <c r="R40" s="4">
        <v>65.392457596861504</v>
      </c>
      <c r="S40" s="4">
        <v>41.240769090732591</v>
      </c>
      <c r="T40" s="4">
        <v>43.371921971131755</v>
      </c>
    </row>
    <row r="41" spans="1:20" x14ac:dyDescent="0.25">
      <c r="A41" s="8" t="s">
        <v>4</v>
      </c>
      <c r="H41" s="4">
        <v>15.218185594684879</v>
      </c>
      <c r="I41" s="4">
        <v>21.205103604742785</v>
      </c>
      <c r="J41" s="4">
        <v>17.592698659702165</v>
      </c>
      <c r="K41" s="4">
        <v>16.988924614550427</v>
      </c>
      <c r="L41" s="4">
        <v>17.639217990446976</v>
      </c>
      <c r="M41" s="4">
        <v>19.757844032552853</v>
      </c>
      <c r="N41" s="4">
        <v>19.079997960215504</v>
      </c>
      <c r="O41" s="4">
        <v>26.849951174907812</v>
      </c>
      <c r="P41" s="4">
        <v>21.772318445816058</v>
      </c>
      <c r="Q41" s="4">
        <v>25.235822649648014</v>
      </c>
      <c r="R41" s="4">
        <v>23.884014687853121</v>
      </c>
      <c r="S41" s="4">
        <v>24.364653410341855</v>
      </c>
      <c r="T41" s="4">
        <v>22.881784526504497</v>
      </c>
    </row>
    <row r="42" spans="1:20" x14ac:dyDescent="0.25">
      <c r="A42" s="8" t="s">
        <v>5</v>
      </c>
      <c r="H42" s="4">
        <v>11.750580051360718</v>
      </c>
      <c r="I42" s="4">
        <v>9.8823159044665037</v>
      </c>
      <c r="J42" s="4">
        <v>7.8633723119774581</v>
      </c>
      <c r="K42" s="4">
        <v>10.761317821271422</v>
      </c>
      <c r="L42" s="4">
        <v>12.37653952981662</v>
      </c>
      <c r="M42" s="4">
        <v>17.306265959335988</v>
      </c>
      <c r="N42" s="4">
        <v>13.230600635506413</v>
      </c>
      <c r="O42" s="4">
        <v>15.475361565282796</v>
      </c>
      <c r="P42" s="4">
        <v>7.3487823322122026</v>
      </c>
      <c r="Q42" s="4">
        <v>8.0365123920334529</v>
      </c>
      <c r="R42" s="4">
        <v>12.110041648109529</v>
      </c>
      <c r="S42" s="4">
        <v>8.7534386078954238</v>
      </c>
      <c r="T42" s="4">
        <v>12.950510189173379</v>
      </c>
    </row>
    <row r="43" spans="1:20" x14ac:dyDescent="0.25">
      <c r="A43" s="8" t="s">
        <v>6</v>
      </c>
      <c r="H43" s="4">
        <v>24.788946446608783</v>
      </c>
      <c r="I43" s="4">
        <v>23.187439440913433</v>
      </c>
      <c r="J43" s="4">
        <v>14.629681562903029</v>
      </c>
      <c r="K43" s="4">
        <v>14.456519684348477</v>
      </c>
      <c r="L43" s="4">
        <v>13.995136316745038</v>
      </c>
      <c r="M43" s="4">
        <v>22.41572662024992</v>
      </c>
      <c r="N43" s="4">
        <v>12.297782919497958</v>
      </c>
      <c r="O43" s="4">
        <v>14.729698858340338</v>
      </c>
      <c r="P43" s="4">
        <v>17.138781130408248</v>
      </c>
      <c r="Q43" s="4">
        <v>9.5006783432809883</v>
      </c>
      <c r="R43" s="4">
        <v>11.439014814155286</v>
      </c>
      <c r="S43" s="4">
        <v>34.921482912738952</v>
      </c>
      <c r="T43" s="4">
        <v>32.653456663704681</v>
      </c>
    </row>
    <row r="44" spans="1:20" x14ac:dyDescent="0.25">
      <c r="A44" s="8" t="s">
        <v>7</v>
      </c>
      <c r="H44" s="4">
        <v>8.7534219983926356</v>
      </c>
      <c r="I44" s="4">
        <v>9.1038194270035007</v>
      </c>
      <c r="J44" s="4">
        <v>13.509669434821337</v>
      </c>
      <c r="K44" s="4">
        <v>10.199540757236234</v>
      </c>
      <c r="L44" s="4">
        <v>11.252815489301415</v>
      </c>
      <c r="M44" s="4">
        <v>25.152643490940289</v>
      </c>
      <c r="N44" s="4">
        <v>19.550337715229603</v>
      </c>
      <c r="O44" s="4">
        <v>25.793535996490689</v>
      </c>
      <c r="P44" s="4">
        <v>23.8145087001703</v>
      </c>
      <c r="Q44" s="4">
        <v>27.942222786143493</v>
      </c>
      <c r="R44" s="4">
        <v>29.968095255528041</v>
      </c>
      <c r="S44" s="4">
        <v>25.627697051280684</v>
      </c>
      <c r="T44" s="4">
        <v>24.270632199804815</v>
      </c>
    </row>
    <row r="45" spans="1:20" x14ac:dyDescent="0.25">
      <c r="A45" s="8" t="s">
        <v>8</v>
      </c>
      <c r="H45" s="4">
        <v>10.346102147733994</v>
      </c>
      <c r="I45" s="4">
        <v>12.53880532250713</v>
      </c>
      <c r="J45" s="4">
        <v>19.994864808912464</v>
      </c>
      <c r="K45" s="4">
        <v>17.490896215406543</v>
      </c>
      <c r="L45" s="4">
        <v>14.384674400953729</v>
      </c>
      <c r="M45" s="4">
        <v>38.507910744222265</v>
      </c>
      <c r="N45" s="4">
        <v>42.380398988932797</v>
      </c>
      <c r="O45" s="4">
        <v>33.70295567258141</v>
      </c>
      <c r="P45" s="4">
        <v>43.017743338133037</v>
      </c>
      <c r="Q45" s="4">
        <v>41.221158447022624</v>
      </c>
      <c r="R45" s="4">
        <v>63.256985352994384</v>
      </c>
      <c r="S45" s="4">
        <v>44.50448615170454</v>
      </c>
      <c r="T45" s="4">
        <v>48.553377069514717</v>
      </c>
    </row>
    <row r="46" spans="1:20" x14ac:dyDescent="0.25">
      <c r="A46" s="8" t="s">
        <v>9</v>
      </c>
      <c r="H46" s="4">
        <v>9.5751850995197483</v>
      </c>
      <c r="I46" s="4">
        <v>10.768488156456389</v>
      </c>
      <c r="J46" s="4">
        <v>14.519516336857457</v>
      </c>
      <c r="K46" s="4">
        <v>9.7734575591295823</v>
      </c>
      <c r="L46" s="4">
        <v>12.804877450401438</v>
      </c>
      <c r="M46" s="4">
        <v>16.477298559415324</v>
      </c>
      <c r="N46" s="4">
        <v>15.4814518364458</v>
      </c>
      <c r="O46" s="4">
        <v>17.251988832384416</v>
      </c>
      <c r="P46" s="4">
        <v>27.026035919936149</v>
      </c>
      <c r="Q46" s="4">
        <v>32.343034996946237</v>
      </c>
      <c r="R46" s="4">
        <v>29.69255968032693</v>
      </c>
      <c r="S46" s="4">
        <v>25.949344460503646</v>
      </c>
      <c r="T46" s="4">
        <v>25.905871502612133</v>
      </c>
    </row>
    <row r="47" spans="1:20" x14ac:dyDescent="0.25">
      <c r="A47" s="8" t="s">
        <v>10</v>
      </c>
      <c r="H47" s="4">
        <v>16.222455379494583</v>
      </c>
      <c r="I47" s="4">
        <v>9.902765682366141</v>
      </c>
      <c r="J47" s="4">
        <v>9.6525026006824213</v>
      </c>
      <c r="K47" s="4">
        <v>10.717417790903419</v>
      </c>
      <c r="L47" s="4">
        <v>11.323357168367384</v>
      </c>
      <c r="M47" s="4">
        <v>14.614414596651949</v>
      </c>
      <c r="N47" s="4">
        <v>17.317815051800508</v>
      </c>
      <c r="O47" s="4">
        <v>24.904487360361429</v>
      </c>
      <c r="P47" s="4">
        <v>22.172531418448493</v>
      </c>
      <c r="Q47" s="4">
        <v>18.73256989995339</v>
      </c>
      <c r="R47" s="4">
        <v>25.761481335172618</v>
      </c>
      <c r="S47" s="4">
        <v>30.73273447366488</v>
      </c>
      <c r="T47" s="4">
        <v>39.316134771006162</v>
      </c>
    </row>
    <row r="48" spans="1:20" x14ac:dyDescent="0.25">
      <c r="A48" s="8" t="s">
        <v>11</v>
      </c>
      <c r="H48" s="4">
        <v>9.3767753821035971</v>
      </c>
      <c r="I48" s="4">
        <v>11.725611038198075</v>
      </c>
      <c r="J48" s="4">
        <v>10.900058633302816</v>
      </c>
      <c r="K48" s="4">
        <v>16.465982615672186</v>
      </c>
      <c r="L48" s="4">
        <v>16.159111063841554</v>
      </c>
      <c r="M48" s="4">
        <v>29.547038011633038</v>
      </c>
      <c r="N48" s="4">
        <v>34.02058890941305</v>
      </c>
      <c r="O48" s="4">
        <v>38.554244288587405</v>
      </c>
      <c r="P48" s="4">
        <v>29.210538845497357</v>
      </c>
      <c r="Q48" s="4">
        <v>25.985919230753794</v>
      </c>
      <c r="R48" s="4">
        <v>27.83330375252628</v>
      </c>
      <c r="S48" s="4">
        <v>29.997303999652701</v>
      </c>
      <c r="T48" s="4">
        <v>24.362179132487547</v>
      </c>
    </row>
    <row r="49" spans="1:20" x14ac:dyDescent="0.25">
      <c r="A49" s="8" t="s">
        <v>12</v>
      </c>
      <c r="H49" s="4">
        <v>19.743974497964576</v>
      </c>
      <c r="I49" s="4">
        <v>26.034748986572598</v>
      </c>
      <c r="J49" s="4">
        <v>30.129635821605611</v>
      </c>
      <c r="K49" s="4">
        <v>7.5669804652447112</v>
      </c>
      <c r="L49" s="4">
        <v>3.2261031957939417</v>
      </c>
      <c r="M49" s="4">
        <v>12.75330900880817</v>
      </c>
      <c r="N49" s="4">
        <v>10.916116645340646</v>
      </c>
      <c r="O49" s="4">
        <v>22.714830737060392</v>
      </c>
      <c r="P49" s="4">
        <v>27.373403088586052</v>
      </c>
      <c r="Q49" s="4">
        <v>29.545015259066957</v>
      </c>
      <c r="R49" s="4">
        <v>42.939653492885995</v>
      </c>
      <c r="S49" s="4">
        <v>33.829527590675504</v>
      </c>
      <c r="T49" s="4">
        <v>31.348621530595299</v>
      </c>
    </row>
    <row r="50" spans="1:20" x14ac:dyDescent="0.25">
      <c r="A50" s="8" t="s">
        <v>13</v>
      </c>
      <c r="H50" s="4">
        <v>17.812802009421087</v>
      </c>
      <c r="I50" s="4">
        <v>20.147582113672911</v>
      </c>
      <c r="J50" s="4">
        <v>19.022912053347916</v>
      </c>
      <c r="K50" s="4">
        <v>17.087152850785916</v>
      </c>
      <c r="L50" s="4">
        <v>17.263690584207314</v>
      </c>
      <c r="M50" s="4">
        <v>25.02176172794228</v>
      </c>
      <c r="N50" s="4">
        <v>20.061890961855994</v>
      </c>
      <c r="O50" s="4">
        <v>28.27710037949457</v>
      </c>
      <c r="P50" s="4">
        <v>26.761311861620069</v>
      </c>
      <c r="Q50" s="4">
        <v>24.92502072005497</v>
      </c>
      <c r="R50" s="4">
        <v>12.305279582569526</v>
      </c>
      <c r="S50" s="4">
        <v>12.134314290553604</v>
      </c>
      <c r="T50" s="4">
        <v>13.527661326913975</v>
      </c>
    </row>
    <row r="51" spans="1:20" x14ac:dyDescent="0.25">
      <c r="A51" s="8" t="s">
        <v>14</v>
      </c>
      <c r="H51" s="4">
        <v>6.7214874134608502</v>
      </c>
      <c r="I51" s="4">
        <v>10.740092955827876</v>
      </c>
      <c r="J51" s="4">
        <v>6.4146949527873502</v>
      </c>
      <c r="K51" s="4">
        <v>3.7521524459667295</v>
      </c>
      <c r="L51" s="4">
        <v>7.3941879729912685</v>
      </c>
      <c r="M51" s="4">
        <v>17.350052367814687</v>
      </c>
      <c r="N51" s="4">
        <v>14.275387748450989</v>
      </c>
      <c r="O51" s="4">
        <v>16.880548475627666</v>
      </c>
      <c r="P51" s="4">
        <v>20.086534729206978</v>
      </c>
      <c r="Q51" s="4">
        <v>22.19397860670998</v>
      </c>
      <c r="R51" s="4">
        <v>22.268354461371334</v>
      </c>
      <c r="S51" s="4">
        <v>15.139338362894007</v>
      </c>
      <c r="T51" s="4">
        <v>13.245503548611559</v>
      </c>
    </row>
    <row r="52" spans="1:20" x14ac:dyDescent="0.25">
      <c r="A52" s="8" t="s">
        <v>15</v>
      </c>
      <c r="H52" s="4">
        <v>13.683963126419972</v>
      </c>
      <c r="I52" s="4">
        <v>35.128701083725502</v>
      </c>
      <c r="J52" s="4">
        <v>27.369100547460825</v>
      </c>
      <c r="K52" s="4">
        <v>25.007190333337547</v>
      </c>
      <c r="L52" s="4">
        <v>23.053124021178697</v>
      </c>
      <c r="M52" s="4">
        <v>42.103426892453982</v>
      </c>
      <c r="N52" s="4">
        <v>48.547933637657444</v>
      </c>
      <c r="O52" s="4">
        <v>72.492342137673944</v>
      </c>
      <c r="P52" s="4">
        <v>14.002128468331341</v>
      </c>
      <c r="Q52" s="4">
        <v>13.800748793736027</v>
      </c>
      <c r="R52" s="4">
        <v>17.670818298002875</v>
      </c>
      <c r="S52" s="4">
        <v>14.596226600563931</v>
      </c>
      <c r="T52" s="4">
        <v>16.962420149541195</v>
      </c>
    </row>
    <row r="53" spans="1:20" x14ac:dyDescent="0.25">
      <c r="A53" s="8" t="s">
        <v>16</v>
      </c>
      <c r="H53" s="4">
        <v>12.441989225237332</v>
      </c>
      <c r="I53" s="4">
        <v>16.446799919158458</v>
      </c>
      <c r="J53" s="4">
        <v>20.881125205927781</v>
      </c>
      <c r="K53" s="4">
        <v>6.042944160518382</v>
      </c>
      <c r="L53" s="4">
        <v>7.2940329890350659</v>
      </c>
      <c r="M53" s="4">
        <v>35.482020498024546</v>
      </c>
      <c r="N53" s="4">
        <v>30.69167067577019</v>
      </c>
      <c r="O53" s="4">
        <v>29.17926654933672</v>
      </c>
      <c r="P53" s="4">
        <v>23.188067969941695</v>
      </c>
      <c r="Q53" s="4">
        <v>36.608390417860527</v>
      </c>
      <c r="R53" s="4">
        <v>46.699252950667926</v>
      </c>
      <c r="S53" s="4">
        <v>42.979726139606257</v>
      </c>
      <c r="T53" s="4">
        <v>35.262561416195503</v>
      </c>
    </row>
    <row r="54" spans="1:20" x14ac:dyDescent="0.25">
      <c r="A54" s="8" t="s">
        <v>17</v>
      </c>
      <c r="H54" s="4">
        <v>12.208999563252407</v>
      </c>
      <c r="I54" s="4">
        <v>15.58767258545627</v>
      </c>
      <c r="J54" s="4">
        <v>23.43820193070426</v>
      </c>
      <c r="K54" s="4">
        <v>25.108330906653016</v>
      </c>
      <c r="L54" s="4">
        <v>23.430745472006862</v>
      </c>
      <c r="M54" s="4">
        <v>33.334115307075322</v>
      </c>
      <c r="N54" s="4">
        <v>34.099890026143839</v>
      </c>
      <c r="O54" s="4">
        <v>29.985187308763361</v>
      </c>
      <c r="P54" s="4">
        <v>29.055374075501639</v>
      </c>
      <c r="Q54" s="4">
        <v>33.446334559418098</v>
      </c>
      <c r="R54" s="4">
        <v>34.205685688533862</v>
      </c>
      <c r="S54" s="4">
        <v>28.499818212957056</v>
      </c>
      <c r="T54" s="4">
        <v>27.462082492137871</v>
      </c>
    </row>
    <row r="55" spans="1:20" x14ac:dyDescent="0.25">
      <c r="A55" s="8" t="s">
        <v>18</v>
      </c>
      <c r="H55" s="4">
        <v>12.416884479515245</v>
      </c>
      <c r="I55" s="4">
        <v>12.689232436973786</v>
      </c>
      <c r="J55" s="4">
        <v>13.417848299768291</v>
      </c>
      <c r="K55" s="4">
        <v>13.508788713484485</v>
      </c>
      <c r="L55" s="4">
        <v>12.008451782038648</v>
      </c>
      <c r="M55" s="4">
        <v>20.452539720760758</v>
      </c>
      <c r="N55" s="4">
        <v>20.303472012624585</v>
      </c>
      <c r="O55" s="4">
        <v>32.595723721850582</v>
      </c>
      <c r="P55" s="4">
        <v>27.732018961792754</v>
      </c>
      <c r="Q55" s="4">
        <v>23.811545320737256</v>
      </c>
      <c r="R55" s="4">
        <v>26.542625377409568</v>
      </c>
      <c r="S55" s="4">
        <v>20.660335243785326</v>
      </c>
      <c r="T55" s="4">
        <v>23.537519011960715</v>
      </c>
    </row>
    <row r="56" spans="1:20" x14ac:dyDescent="0.25">
      <c r="A56" s="8" t="s">
        <v>19</v>
      </c>
      <c r="H56" s="4">
        <v>11.853921245110257</v>
      </c>
      <c r="I56" s="4">
        <v>13.933929178775902</v>
      </c>
      <c r="J56" s="4">
        <v>14.440319340219105</v>
      </c>
      <c r="K56" s="4">
        <v>11.302482417287914</v>
      </c>
      <c r="L56" s="4">
        <v>11.510711274210697</v>
      </c>
      <c r="M56" s="4">
        <v>18.781011951972939</v>
      </c>
      <c r="N56" s="4">
        <v>17.201638019295522</v>
      </c>
      <c r="O56" s="4">
        <v>14.11095061502456</v>
      </c>
      <c r="P56" s="4">
        <v>16.194572333997439</v>
      </c>
      <c r="Q56" s="4">
        <v>17.39569193335646</v>
      </c>
      <c r="R56" s="4">
        <v>20.667747564393402</v>
      </c>
      <c r="S56" s="4">
        <v>18.443517455648536</v>
      </c>
      <c r="T56" s="4">
        <v>16.09370327865458</v>
      </c>
    </row>
    <row r="57" spans="1:20" x14ac:dyDescent="0.25">
      <c r="A57" s="8" t="s">
        <v>20</v>
      </c>
      <c r="H57" s="4">
        <v>12.461719156466232</v>
      </c>
      <c r="I57" s="4">
        <v>10.366730385491577</v>
      </c>
      <c r="J57" s="4">
        <v>7.7890040250620469</v>
      </c>
      <c r="K57" s="4">
        <v>14.356908388836521</v>
      </c>
      <c r="L57" s="4">
        <v>13.301521540426972</v>
      </c>
      <c r="M57" s="4">
        <v>15.205148023142566</v>
      </c>
      <c r="N57" s="4">
        <v>13.815648622192024</v>
      </c>
      <c r="O57" s="4">
        <v>19.206538994421173</v>
      </c>
      <c r="P57" s="4">
        <v>8.1283517137983541</v>
      </c>
      <c r="Q57" s="4">
        <v>16.475968900140749</v>
      </c>
      <c r="R57" s="4">
        <v>19.572081128321653</v>
      </c>
      <c r="S57" s="4">
        <v>29.690657599902078</v>
      </c>
      <c r="T57" s="4">
        <v>34.313642927940791</v>
      </c>
    </row>
    <row r="58" spans="1:20" x14ac:dyDescent="0.25">
      <c r="A58" s="8" t="s">
        <v>21</v>
      </c>
      <c r="H58" s="4">
        <v>13.70392398159289</v>
      </c>
      <c r="I58" s="4">
        <v>14.610035080324732</v>
      </c>
      <c r="J58" s="4">
        <v>9.8265781791427909</v>
      </c>
      <c r="K58" s="4">
        <v>14.534495739592975</v>
      </c>
      <c r="L58" s="4">
        <v>14.352985373072666</v>
      </c>
      <c r="M58" s="4">
        <v>45.96831351296732</v>
      </c>
      <c r="N58" s="4">
        <v>55.355002480946304</v>
      </c>
      <c r="O58" s="4">
        <v>54.656757838046602</v>
      </c>
      <c r="P58" s="4">
        <v>42.058946778010338</v>
      </c>
      <c r="Q58" s="4">
        <v>42.365362430940337</v>
      </c>
      <c r="R58" s="4">
        <v>36.398456292215577</v>
      </c>
      <c r="S58" s="4">
        <v>32.800543806663072</v>
      </c>
      <c r="T58" s="4">
        <v>34.876634157977115</v>
      </c>
    </row>
    <row r="59" spans="1:20" x14ac:dyDescent="0.25">
      <c r="A59" s="8" t="s">
        <v>22</v>
      </c>
      <c r="H59" s="4">
        <v>17.397435251782092</v>
      </c>
      <c r="I59" s="4">
        <v>18.63606950535614</v>
      </c>
      <c r="J59" s="4">
        <v>12.659155440845256</v>
      </c>
      <c r="K59" s="4">
        <v>8.0332443315099642</v>
      </c>
      <c r="L59" s="4">
        <v>12.792030006938507</v>
      </c>
      <c r="M59" s="4">
        <v>20.953060443432999</v>
      </c>
      <c r="N59" s="4">
        <v>31.341329939761643</v>
      </c>
      <c r="O59" s="4">
        <v>46.557537708335843</v>
      </c>
      <c r="P59" s="4">
        <v>32.826782294663097</v>
      </c>
      <c r="Q59" s="4">
        <v>27.529054424062323</v>
      </c>
      <c r="R59" s="4">
        <v>74.082713164076452</v>
      </c>
      <c r="S59" s="4">
        <v>38.698337636266487</v>
      </c>
      <c r="T59" s="4">
        <v>69.236276406971257</v>
      </c>
    </row>
    <row r="60" spans="1:20" x14ac:dyDescent="0.25">
      <c r="A60" s="8" t="s">
        <v>23</v>
      </c>
      <c r="H60" s="4">
        <v>32.387263745169385</v>
      </c>
      <c r="I60" s="4">
        <v>33.682641252142602</v>
      </c>
      <c r="J60" s="4">
        <v>30.389239375114794</v>
      </c>
      <c r="K60" s="4">
        <v>34.676272150716613</v>
      </c>
      <c r="L60" s="4">
        <v>36.13029253803618</v>
      </c>
      <c r="M60" s="4">
        <v>40.844196463435459</v>
      </c>
      <c r="N60" s="4">
        <v>39.971804752600256</v>
      </c>
      <c r="O60" s="4">
        <v>40.321886743645614</v>
      </c>
      <c r="P60" s="4">
        <v>43.196255635825601</v>
      </c>
      <c r="Q60" s="4">
        <v>38.684703047838369</v>
      </c>
      <c r="R60" s="4">
        <v>46.682258266505862</v>
      </c>
      <c r="S60" s="4">
        <v>46.514817325846117</v>
      </c>
      <c r="T60" s="4">
        <v>40.951817226683097</v>
      </c>
    </row>
    <row r="61" spans="1:20" x14ac:dyDescent="0.25">
      <c r="A61" s="8" t="s">
        <v>24</v>
      </c>
      <c r="H61" s="4">
        <v>4.4312038558290778</v>
      </c>
      <c r="I61" s="4">
        <v>5.925579371755858</v>
      </c>
      <c r="J61" s="4">
        <v>11.465741059263676</v>
      </c>
      <c r="K61" s="4">
        <v>16.090946808569488</v>
      </c>
      <c r="L61" s="4">
        <v>16.901805801791649</v>
      </c>
      <c r="M61" s="4">
        <v>36.006265596267816</v>
      </c>
      <c r="N61" s="4">
        <v>33.416494262156519</v>
      </c>
      <c r="O61" s="4">
        <v>51.255559262589067</v>
      </c>
      <c r="P61" s="4">
        <v>48.624568230822931</v>
      </c>
      <c r="Q61" s="4">
        <v>44.9569812688867</v>
      </c>
      <c r="R61" s="4">
        <v>52.52798774600943</v>
      </c>
      <c r="S61" s="4">
        <v>59.304714294792191</v>
      </c>
      <c r="T61" s="4">
        <v>40.854774443423615</v>
      </c>
    </row>
    <row r="62" spans="1:20" x14ac:dyDescent="0.25">
      <c r="A62" s="8" t="s">
        <v>25</v>
      </c>
      <c r="H62" s="4">
        <v>5.9944953405644075</v>
      </c>
      <c r="I62" s="4">
        <v>8.9093195215272232</v>
      </c>
      <c r="J62" s="4">
        <v>13.179210495188162</v>
      </c>
      <c r="K62" s="4">
        <v>12.518508665315512</v>
      </c>
      <c r="L62" s="4">
        <v>14.85204644548965</v>
      </c>
      <c r="M62" s="4">
        <v>14.279451972418263</v>
      </c>
      <c r="N62" s="4">
        <v>12.509185076200149</v>
      </c>
      <c r="O62" s="4">
        <v>14.107431302173191</v>
      </c>
      <c r="P62" s="4">
        <v>16.637713275790549</v>
      </c>
      <c r="Q62" s="4">
        <v>17.208014454445635</v>
      </c>
      <c r="R62" s="4">
        <v>13.25523890897877</v>
      </c>
      <c r="S62" s="4">
        <v>12.118132831195846</v>
      </c>
      <c r="T62" s="4">
        <v>11.220612673214331</v>
      </c>
    </row>
    <row r="63" spans="1:20" x14ac:dyDescent="0.25">
      <c r="A63" s="8" t="s">
        <v>26</v>
      </c>
      <c r="H63" s="4">
        <v>6.3326032214325085</v>
      </c>
      <c r="I63" s="4">
        <v>12.004813516959372</v>
      </c>
      <c r="J63" s="4">
        <v>1.9843660855127911</v>
      </c>
      <c r="K63" s="4">
        <v>1.0901215386137739</v>
      </c>
      <c r="L63" s="4">
        <v>5.7698247103929541</v>
      </c>
      <c r="M63" s="4">
        <v>5.7895782031517031</v>
      </c>
      <c r="N63" s="4">
        <v>10.178077162254596</v>
      </c>
      <c r="O63" s="4">
        <v>11.257850288530213</v>
      </c>
      <c r="P63" s="4">
        <v>1.4407581811542882</v>
      </c>
      <c r="Q63" s="4">
        <v>32.337984147808562</v>
      </c>
      <c r="R63" s="4">
        <v>10.678865978804055</v>
      </c>
      <c r="S63" s="4">
        <v>7.8558423687038772</v>
      </c>
      <c r="T63" s="4">
        <v>13.179631500960895</v>
      </c>
    </row>
    <row r="64" spans="1:20" x14ac:dyDescent="0.25">
      <c r="A64" s="8" t="s">
        <v>27</v>
      </c>
      <c r="H64" s="4">
        <v>27.444095055764418</v>
      </c>
      <c r="I64" s="4">
        <v>33.458991958253335</v>
      </c>
      <c r="J64" s="4">
        <v>32.31325136153562</v>
      </c>
      <c r="K64" s="4">
        <v>38.988112398761508</v>
      </c>
      <c r="L64" s="4">
        <v>25.634373802820466</v>
      </c>
      <c r="M64" s="4">
        <v>24.763319603279047</v>
      </c>
      <c r="N64" s="4">
        <v>24.962239881052131</v>
      </c>
      <c r="O64" s="4">
        <v>32.886009396484184</v>
      </c>
      <c r="P64" s="4">
        <v>36.612093576572974</v>
      </c>
      <c r="Q64" s="4">
        <v>35.790535564629316</v>
      </c>
      <c r="R64" s="4">
        <v>20.536745828933753</v>
      </c>
      <c r="S64" s="4">
        <v>15.832926900230383</v>
      </c>
      <c r="T64" s="4">
        <v>17.583711595750177</v>
      </c>
    </row>
    <row r="65" spans="1:20" x14ac:dyDescent="0.25">
      <c r="A65" s="8" t="s">
        <v>28</v>
      </c>
      <c r="H65" s="4">
        <v>14.902885591693687</v>
      </c>
      <c r="I65" s="4">
        <v>9.3710914073059843</v>
      </c>
      <c r="J65" s="4">
        <v>6.2650754721803326</v>
      </c>
      <c r="K65" s="4">
        <v>4.5420990854745753</v>
      </c>
      <c r="L65" s="4">
        <v>4.8233406588512189</v>
      </c>
      <c r="M65" s="4">
        <v>12.223466192268114</v>
      </c>
      <c r="N65" s="4">
        <v>9.8707244430779379</v>
      </c>
      <c r="O65" s="4">
        <v>20.067202119184039</v>
      </c>
      <c r="P65" s="4">
        <v>20.368466895377985</v>
      </c>
      <c r="Q65" s="4">
        <v>18.209673714522836</v>
      </c>
      <c r="R65" s="4">
        <v>41.386625655763964</v>
      </c>
      <c r="S65" s="4">
        <v>32.761716297052907</v>
      </c>
      <c r="T65" s="4">
        <v>19.659309601225505</v>
      </c>
    </row>
    <row r="66" spans="1:20" x14ac:dyDescent="0.25">
      <c r="A66" s="8" t="s">
        <v>29</v>
      </c>
      <c r="Q66" s="4">
        <v>10.976069588312518</v>
      </c>
      <c r="R66" s="4">
        <v>10.998160756093336</v>
      </c>
      <c r="S66" s="4">
        <v>12.149081230924878</v>
      </c>
      <c r="T66" s="4">
        <v>11.16306869425738</v>
      </c>
    </row>
    <row r="67" spans="1:20" x14ac:dyDescent="0.25">
      <c r="A67" s="13" t="s">
        <v>30</v>
      </c>
      <c r="H67" s="4">
        <v>13.149320199482922</v>
      </c>
      <c r="I67" s="4">
        <v>16.705811335707416</v>
      </c>
      <c r="J67" s="4">
        <v>12.790128829863175</v>
      </c>
      <c r="K67" s="4">
        <v>14.757250572641572</v>
      </c>
      <c r="L67" s="4">
        <v>11.606382228471842</v>
      </c>
      <c r="M67" s="4">
        <v>39.054253469309458</v>
      </c>
      <c r="N67" s="4">
        <v>47.384344162669855</v>
      </c>
      <c r="O67" s="4">
        <v>58.087823006302088</v>
      </c>
      <c r="P67" s="4">
        <v>48.523771979235619</v>
      </c>
      <c r="Q67" s="4">
        <v>49.19698869817249</v>
      </c>
      <c r="R67" s="4">
        <v>13.527926017516162</v>
      </c>
      <c r="S67" s="4">
        <v>15.382362854752806</v>
      </c>
      <c r="T67" s="4">
        <v>15.946841837631649</v>
      </c>
    </row>
    <row r="68" spans="1:20" x14ac:dyDescent="0.25">
      <c r="A68" s="8" t="s">
        <v>31</v>
      </c>
      <c r="H68" s="4">
        <v>25.949869005061263</v>
      </c>
      <c r="I68" s="4">
        <v>30.389131579171746</v>
      </c>
      <c r="J68" s="4">
        <v>12.388728340813985</v>
      </c>
      <c r="K68" s="4">
        <v>17.032592502065288</v>
      </c>
      <c r="L68" s="4">
        <v>25.77967612718334</v>
      </c>
      <c r="M68" s="4">
        <v>62.31082511232789</v>
      </c>
      <c r="N68" s="4">
        <v>35.838156147018907</v>
      </c>
      <c r="O68" s="4">
        <v>21.983435937266769</v>
      </c>
      <c r="P68" s="4">
        <v>17.025934444281059</v>
      </c>
      <c r="Q68" s="4">
        <v>21.218505057394445</v>
      </c>
      <c r="R68" s="4">
        <v>27.433583396643009</v>
      </c>
      <c r="S68" s="4">
        <v>18.537615937572404</v>
      </c>
      <c r="T68" s="4">
        <v>29.09760008212848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15.192712488069752</v>
      </c>
      <c r="I71" s="4">
        <v>17.703602374439811</v>
      </c>
      <c r="J71" s="4">
        <v>16.880033668062836</v>
      </c>
      <c r="K71" s="4">
        <v>15.745358116330047</v>
      </c>
      <c r="L71" s="4">
        <v>15.988432339079067</v>
      </c>
      <c r="M71" s="4">
        <v>22.354876694157291</v>
      </c>
      <c r="N71" s="4">
        <v>26.56910500058547</v>
      </c>
      <c r="O71" s="4">
        <v>32.199327759181109</v>
      </c>
      <c r="P71" s="4">
        <v>28.359144219505154</v>
      </c>
      <c r="Q71" s="4">
        <v>26.398578073082657</v>
      </c>
      <c r="R71" s="4">
        <v>28.822813825792199</v>
      </c>
      <c r="S71" s="4">
        <v>25.57737920612551</v>
      </c>
      <c r="T71" s="4">
        <v>25.82102356220042</v>
      </c>
    </row>
    <row r="72" spans="1:20" x14ac:dyDescent="0.25">
      <c r="A72" s="23" t="s">
        <v>1</v>
      </c>
      <c r="L72" s="4">
        <v>3.3831359129735183</v>
      </c>
      <c r="M72" s="4">
        <v>6.7217455829577561</v>
      </c>
      <c r="N72" s="4">
        <v>8.5498389864562636</v>
      </c>
      <c r="O72" s="4">
        <v>15.24673864843095</v>
      </c>
      <c r="P72" s="4">
        <v>11.624946996991822</v>
      </c>
      <c r="Q72" s="4">
        <v>12.009287673273233</v>
      </c>
      <c r="R72" s="4">
        <v>10.563461360208278</v>
      </c>
      <c r="S72" s="4">
        <v>10.498315797790926</v>
      </c>
      <c r="T72" s="4">
        <v>11.828436739367017</v>
      </c>
    </row>
    <row r="73" spans="1:20" x14ac:dyDescent="0.25">
      <c r="A73" s="23" t="s">
        <v>2</v>
      </c>
      <c r="H73" s="4">
        <v>4.8039538983271655</v>
      </c>
      <c r="I73" s="4">
        <v>8.766460392481676</v>
      </c>
      <c r="J73" s="4">
        <v>3.8085316929951079</v>
      </c>
      <c r="K73" s="4">
        <v>2.6869868666586583</v>
      </c>
      <c r="L73" s="4">
        <v>12.312681103388936</v>
      </c>
      <c r="M73" s="4">
        <v>34.076550431140575</v>
      </c>
      <c r="N73" s="4">
        <v>39.836127597820266</v>
      </c>
      <c r="O73" s="4">
        <v>55.261016917209076</v>
      </c>
      <c r="P73" s="4">
        <v>47.929968787913666</v>
      </c>
      <c r="Q73" s="4">
        <v>33.082375874002892</v>
      </c>
      <c r="R73" s="4">
        <v>33.021867128723223</v>
      </c>
      <c r="S73" s="4">
        <v>39.783650205287579</v>
      </c>
      <c r="T73" s="4">
        <v>47.870246351499581</v>
      </c>
    </row>
    <row r="74" spans="1:20" x14ac:dyDescent="0.25">
      <c r="A74" s="23" t="s">
        <v>3</v>
      </c>
      <c r="H74" s="4">
        <v>33.634377664109124</v>
      </c>
      <c r="I74" s="4">
        <v>50.027715802095933</v>
      </c>
      <c r="J74" s="4">
        <v>32.511954093035847</v>
      </c>
      <c r="K74" s="4">
        <v>26.073990870411571</v>
      </c>
      <c r="L74" s="4">
        <v>26.246578070639323</v>
      </c>
      <c r="M74" s="4">
        <v>22.414601216641159</v>
      </c>
      <c r="N74" s="4">
        <v>35.742867442390811</v>
      </c>
      <c r="O74" s="4">
        <v>59.487923072288304</v>
      </c>
      <c r="P74" s="4">
        <v>54.670323357056269</v>
      </c>
      <c r="Q74" s="4">
        <v>56.482904998218636</v>
      </c>
      <c r="R74" s="4">
        <v>67.128328143489568</v>
      </c>
      <c r="S74" s="4">
        <v>42.807425227568658</v>
      </c>
      <c r="T74" s="4">
        <v>46.508522404050716</v>
      </c>
    </row>
    <row r="75" spans="1:20" x14ac:dyDescent="0.25">
      <c r="A75" s="23" t="s">
        <v>4</v>
      </c>
      <c r="H75" s="4">
        <v>15.451760404446349</v>
      </c>
      <c r="I75" s="4">
        <v>18.418858337621227</v>
      </c>
      <c r="J75" s="4">
        <v>17.329555327996765</v>
      </c>
      <c r="K75" s="4">
        <v>16.601126099316478</v>
      </c>
      <c r="L75" s="4">
        <v>18.364740154525816</v>
      </c>
      <c r="M75" s="4">
        <v>21.902446206517805</v>
      </c>
      <c r="N75" s="4">
        <v>20.012351751372986</v>
      </c>
      <c r="O75" s="4">
        <v>28.812724945209109</v>
      </c>
      <c r="P75" s="4">
        <v>25.537885817518038</v>
      </c>
      <c r="Q75" s="4">
        <v>26.406114855619791</v>
      </c>
      <c r="R75" s="4">
        <v>25.790016315337713</v>
      </c>
      <c r="S75" s="4">
        <v>27.139494681455091</v>
      </c>
      <c r="T75" s="4">
        <v>26.030084951490601</v>
      </c>
    </row>
    <row r="76" spans="1:20" x14ac:dyDescent="0.25">
      <c r="A76" s="23" t="s">
        <v>5</v>
      </c>
      <c r="H76" s="4">
        <v>12.637275222929434</v>
      </c>
      <c r="I76" s="4">
        <v>12.290800861364847</v>
      </c>
      <c r="J76" s="4">
        <v>8.8844168255035161</v>
      </c>
      <c r="K76" s="4">
        <v>11.50687522466338</v>
      </c>
      <c r="L76" s="4">
        <v>12.83849246969768</v>
      </c>
      <c r="M76" s="4">
        <v>20.64232673587194</v>
      </c>
      <c r="N76" s="4">
        <v>14.174830985341719</v>
      </c>
      <c r="O76" s="4">
        <v>17.587935336133615</v>
      </c>
      <c r="P76" s="4">
        <v>7.7465984391277214</v>
      </c>
      <c r="Q76" s="4">
        <v>10.039027053489042</v>
      </c>
      <c r="R76" s="4">
        <v>14.818834816754752</v>
      </c>
      <c r="S76" s="4">
        <v>10.109124769884042</v>
      </c>
      <c r="T76" s="4">
        <v>12.510364398510157</v>
      </c>
    </row>
    <row r="77" spans="1:20" x14ac:dyDescent="0.25">
      <c r="A77" s="23" t="s">
        <v>6</v>
      </c>
      <c r="H77" s="4">
        <v>21.797158210068655</v>
      </c>
      <c r="I77" s="4">
        <v>22.12919780310617</v>
      </c>
      <c r="J77" s="4">
        <v>15.52433024544416</v>
      </c>
      <c r="K77" s="4">
        <v>14.503481312082558</v>
      </c>
      <c r="L77" s="4">
        <v>15.00928696273016</v>
      </c>
      <c r="M77" s="4">
        <v>22.1394484134088</v>
      </c>
      <c r="N77" s="4">
        <v>16.065017437230477</v>
      </c>
      <c r="O77" s="4">
        <v>13.78887698024765</v>
      </c>
      <c r="P77" s="4">
        <v>15.611488873667597</v>
      </c>
      <c r="Q77" s="4">
        <v>10.28207149949063</v>
      </c>
      <c r="R77" s="4">
        <v>13.760617459270103</v>
      </c>
      <c r="S77" s="4">
        <v>34.810701731553365</v>
      </c>
      <c r="T77" s="4">
        <v>32.189229722161166</v>
      </c>
    </row>
    <row r="78" spans="1:20" x14ac:dyDescent="0.25">
      <c r="A78" s="23" t="s">
        <v>7</v>
      </c>
      <c r="H78" s="4">
        <v>9.3615730025147119</v>
      </c>
      <c r="I78" s="4">
        <v>9.9276498073846895</v>
      </c>
      <c r="J78" s="4">
        <v>14.11670121322574</v>
      </c>
      <c r="K78" s="4">
        <v>10.926211876583624</v>
      </c>
      <c r="L78" s="4">
        <v>11.888871934947574</v>
      </c>
      <c r="M78" s="4">
        <v>27.767321476517271</v>
      </c>
      <c r="N78" s="4">
        <v>21.128959817890838</v>
      </c>
      <c r="O78" s="4">
        <v>26.456659281583459</v>
      </c>
      <c r="P78" s="4">
        <v>23.744061852907166</v>
      </c>
      <c r="Q78" s="4">
        <v>27.602392031540031</v>
      </c>
      <c r="R78" s="4">
        <v>31.611685672823878</v>
      </c>
      <c r="S78" s="4">
        <v>27.836230280639192</v>
      </c>
      <c r="T78" s="4">
        <v>25.674596693783869</v>
      </c>
    </row>
    <row r="79" spans="1:20" x14ac:dyDescent="0.25">
      <c r="A79" s="23" t="s">
        <v>8</v>
      </c>
      <c r="H79" s="4">
        <v>10.645105891775035</v>
      </c>
      <c r="I79" s="4">
        <v>12.215659692955619</v>
      </c>
      <c r="J79" s="4">
        <v>18.728785077192846</v>
      </c>
      <c r="K79" s="4">
        <v>17.583914910095068</v>
      </c>
      <c r="L79" s="4">
        <v>15.11501712170198</v>
      </c>
      <c r="M79" s="4">
        <v>38.091000017176029</v>
      </c>
      <c r="N79" s="4">
        <v>41.524253333585946</v>
      </c>
      <c r="O79" s="4">
        <v>35.251869039136814</v>
      </c>
      <c r="P79" s="4">
        <v>42.794132184690604</v>
      </c>
      <c r="Q79" s="4">
        <v>43.033568353026574</v>
      </c>
      <c r="R79" s="4">
        <v>62.572423330427164</v>
      </c>
      <c r="S79" s="4">
        <v>45.149019125728429</v>
      </c>
      <c r="T79" s="4">
        <v>49.901062603825395</v>
      </c>
    </row>
    <row r="80" spans="1:20" x14ac:dyDescent="0.25">
      <c r="A80" s="23" t="s">
        <v>9</v>
      </c>
      <c r="H80" s="4">
        <v>9.6469763222386913</v>
      </c>
      <c r="I80" s="4">
        <v>9.6731898913024423</v>
      </c>
      <c r="J80" s="4">
        <v>12.745886758647226</v>
      </c>
      <c r="K80" s="4">
        <v>11.165811486364245</v>
      </c>
      <c r="L80" s="4">
        <v>14.112150145997676</v>
      </c>
      <c r="M80" s="4">
        <v>15.94219626968483</v>
      </c>
      <c r="N80" s="4">
        <v>16.304154611620991</v>
      </c>
      <c r="O80" s="4">
        <v>19.339795268094424</v>
      </c>
      <c r="P80" s="4">
        <v>26.945222188511131</v>
      </c>
      <c r="Q80" s="4">
        <v>33.873352692625154</v>
      </c>
      <c r="R80" s="4">
        <v>31.804358224189951</v>
      </c>
      <c r="S80" s="4">
        <v>26.838322789046281</v>
      </c>
      <c r="T80" s="4">
        <v>29.493014249871042</v>
      </c>
    </row>
    <row r="81" spans="1:20" x14ac:dyDescent="0.25">
      <c r="A81" s="23" t="s">
        <v>10</v>
      </c>
      <c r="H81" s="4">
        <v>16.262864248529443</v>
      </c>
      <c r="I81" s="4">
        <v>11.173072197291631</v>
      </c>
      <c r="J81" s="4">
        <v>9.0647848883736302</v>
      </c>
      <c r="K81" s="4">
        <v>10.788227817289142</v>
      </c>
      <c r="L81" s="4">
        <v>12.129808603168149</v>
      </c>
      <c r="M81" s="4">
        <v>16.3970406091839</v>
      </c>
      <c r="N81" s="4">
        <v>17.533169161516639</v>
      </c>
      <c r="O81" s="4">
        <v>26.34839100336719</v>
      </c>
      <c r="P81" s="4">
        <v>24.921592749106779</v>
      </c>
      <c r="Q81" s="4">
        <v>20.353221081906817</v>
      </c>
      <c r="R81" s="4">
        <v>27.645826978027102</v>
      </c>
      <c r="S81" s="4">
        <v>31.438188522287508</v>
      </c>
      <c r="T81" s="4">
        <v>40.166534760643216</v>
      </c>
    </row>
    <row r="82" spans="1:20" x14ac:dyDescent="0.25">
      <c r="A82" s="23" t="s">
        <v>11</v>
      </c>
      <c r="H82" s="4">
        <v>9.3326513136241047</v>
      </c>
      <c r="I82" s="4">
        <v>10.158925418904499</v>
      </c>
      <c r="J82" s="4">
        <v>10.009470321898219</v>
      </c>
      <c r="K82" s="4">
        <v>15.939336861113112</v>
      </c>
      <c r="L82" s="4">
        <v>17.135510106230303</v>
      </c>
      <c r="M82" s="4">
        <v>26.38707513882192</v>
      </c>
      <c r="N82" s="4">
        <v>32.670285691147953</v>
      </c>
      <c r="O82" s="4">
        <v>35.568520900837171</v>
      </c>
      <c r="P82" s="4">
        <v>29.586253685052061</v>
      </c>
      <c r="Q82" s="4">
        <v>26.122666712333839</v>
      </c>
      <c r="R82" s="4">
        <v>27.731370690683455</v>
      </c>
      <c r="S82" s="4">
        <v>28.770770320028767</v>
      </c>
      <c r="T82" s="4">
        <v>25.276702637373276</v>
      </c>
    </row>
    <row r="83" spans="1:20" x14ac:dyDescent="0.25">
      <c r="A83" s="23" t="s">
        <v>12</v>
      </c>
      <c r="H83" s="4">
        <v>23.818815765124487</v>
      </c>
      <c r="I83" s="4">
        <v>22.441662272627767</v>
      </c>
      <c r="J83" s="4">
        <v>27.533466845935635</v>
      </c>
      <c r="K83" s="4">
        <v>9.1618023491367726</v>
      </c>
      <c r="L83" s="4">
        <v>5.4603661684642733</v>
      </c>
      <c r="M83" s="4">
        <v>14.003434870419538</v>
      </c>
      <c r="N83" s="4">
        <v>11.954535586632963</v>
      </c>
      <c r="O83" s="4">
        <v>18.946140207362109</v>
      </c>
      <c r="P83" s="4">
        <v>27.594769757059897</v>
      </c>
      <c r="Q83" s="4">
        <v>26.69252521109772</v>
      </c>
      <c r="R83" s="4">
        <v>37.094847499049528</v>
      </c>
      <c r="S83" s="4">
        <v>31.934533693641374</v>
      </c>
      <c r="T83" s="4">
        <v>29.494380325128127</v>
      </c>
    </row>
    <row r="84" spans="1:20" x14ac:dyDescent="0.25">
      <c r="A84" s="23" t="s">
        <v>13</v>
      </c>
      <c r="H84" s="4">
        <v>21.16573405836391</v>
      </c>
      <c r="I84" s="4">
        <v>21.523457756023745</v>
      </c>
      <c r="J84" s="4">
        <v>19.738481898539426</v>
      </c>
      <c r="K84" s="4">
        <v>17.87358104708224</v>
      </c>
      <c r="L84" s="4">
        <v>17.635627098789559</v>
      </c>
      <c r="M84" s="4">
        <v>27.594537075262828</v>
      </c>
      <c r="N84" s="4">
        <v>21.203262828279097</v>
      </c>
      <c r="O84" s="4">
        <v>29.38829054839881</v>
      </c>
      <c r="P84" s="4">
        <v>28.122982829710704</v>
      </c>
      <c r="Q84" s="4">
        <v>26.475677516582881</v>
      </c>
      <c r="R84" s="4">
        <v>13.292955244754959</v>
      </c>
      <c r="S84" s="4">
        <v>13.882893546851804</v>
      </c>
      <c r="T84" s="4">
        <v>15.328978111262746</v>
      </c>
    </row>
    <row r="85" spans="1:20" x14ac:dyDescent="0.25">
      <c r="A85" s="23" t="s">
        <v>14</v>
      </c>
      <c r="H85" s="4">
        <v>8.1058266567084392</v>
      </c>
      <c r="I85" s="4">
        <v>12.41762273219916</v>
      </c>
      <c r="J85" s="4">
        <v>7.4007800317031887</v>
      </c>
      <c r="K85" s="4">
        <v>4.2562709710379014</v>
      </c>
      <c r="L85" s="4">
        <v>7.8201060081231164</v>
      </c>
      <c r="M85" s="4">
        <v>17.677060863151272</v>
      </c>
      <c r="N85" s="4">
        <v>14.68251367164768</v>
      </c>
      <c r="O85" s="4">
        <v>16.083792519729673</v>
      </c>
      <c r="P85" s="4">
        <v>19.778613675481591</v>
      </c>
      <c r="Q85" s="4">
        <v>21.939759105451031</v>
      </c>
      <c r="R85" s="4">
        <v>22.286403089587196</v>
      </c>
      <c r="S85" s="4">
        <v>16.201630899965146</v>
      </c>
      <c r="T85" s="4">
        <v>14.5107281479179</v>
      </c>
    </row>
    <row r="86" spans="1:20" x14ac:dyDescent="0.25">
      <c r="A86" s="23" t="s">
        <v>15</v>
      </c>
      <c r="H86" s="4">
        <v>13.834312820417317</v>
      </c>
      <c r="I86" s="4">
        <v>34.638669346257075</v>
      </c>
      <c r="J86" s="4">
        <v>27.803934055703852</v>
      </c>
      <c r="K86" s="4">
        <v>24.2494819970624</v>
      </c>
      <c r="L86" s="4">
        <v>23.264331715515802</v>
      </c>
      <c r="M86" s="4">
        <v>42.455969489519404</v>
      </c>
      <c r="N86" s="4">
        <v>47.6557318954791</v>
      </c>
      <c r="O86" s="4">
        <v>71.140500870595616</v>
      </c>
      <c r="P86" s="4">
        <v>15.817486747591943</v>
      </c>
      <c r="Q86" s="4">
        <v>14.659760652064557</v>
      </c>
      <c r="R86" s="4">
        <v>17.677390422377304</v>
      </c>
      <c r="S86" s="4">
        <v>16.289365144940874</v>
      </c>
      <c r="T86" s="4">
        <v>16.499319636568785</v>
      </c>
    </row>
    <row r="87" spans="1:20" x14ac:dyDescent="0.25">
      <c r="A87" s="23" t="s">
        <v>16</v>
      </c>
      <c r="H87" s="4">
        <v>12.075330346537337</v>
      </c>
      <c r="I87" s="4">
        <v>14.472523276915217</v>
      </c>
      <c r="J87" s="4">
        <v>22.024169713060232</v>
      </c>
      <c r="K87" s="4">
        <v>7.3018174725281373</v>
      </c>
      <c r="L87" s="4">
        <v>7.9594307014650338</v>
      </c>
      <c r="M87" s="4">
        <v>36.455420800296665</v>
      </c>
      <c r="N87" s="4">
        <v>31.615457232380674</v>
      </c>
      <c r="O87" s="4">
        <v>32.79294826444923</v>
      </c>
      <c r="P87" s="4">
        <v>25.016204144024471</v>
      </c>
      <c r="Q87" s="4">
        <v>36.228849951072604</v>
      </c>
      <c r="R87" s="4">
        <v>47.74126326398666</v>
      </c>
      <c r="S87" s="4">
        <v>37.687026515672819</v>
      </c>
      <c r="T87" s="4">
        <v>42.048140832386537</v>
      </c>
    </row>
    <row r="88" spans="1:20" x14ac:dyDescent="0.25">
      <c r="A88" s="23" t="s">
        <v>17</v>
      </c>
      <c r="H88" s="4">
        <v>13.695497596225621</v>
      </c>
      <c r="I88" s="4">
        <v>16.20382194386352</v>
      </c>
      <c r="J88" s="4">
        <v>25.400581493473815</v>
      </c>
      <c r="K88" s="4">
        <v>25.126987220925457</v>
      </c>
      <c r="L88" s="4">
        <v>24.612835054774781</v>
      </c>
      <c r="M88" s="4">
        <v>34.468859526593846</v>
      </c>
      <c r="N88" s="4">
        <v>35.819722007393771</v>
      </c>
      <c r="O88" s="4">
        <v>30.565297811357528</v>
      </c>
      <c r="P88" s="4">
        <v>28.648700784640152</v>
      </c>
      <c r="Q88" s="4">
        <v>33.494622443065481</v>
      </c>
      <c r="R88" s="4">
        <v>35.123515830702353</v>
      </c>
      <c r="S88" s="4">
        <v>29.020334508569753</v>
      </c>
      <c r="T88" s="4">
        <v>29.040462265877164</v>
      </c>
    </row>
    <row r="89" spans="1:20" x14ac:dyDescent="0.25">
      <c r="A89" s="23" t="s">
        <v>18</v>
      </c>
      <c r="H89" s="4">
        <v>16.184280820841582</v>
      </c>
      <c r="I89" s="4">
        <v>16.959951915557866</v>
      </c>
      <c r="J89" s="4">
        <v>17.606801165740478</v>
      </c>
      <c r="K89" s="4">
        <v>16.708035088675782</v>
      </c>
      <c r="L89" s="4">
        <v>14.405152242435626</v>
      </c>
      <c r="M89" s="4">
        <v>25.838381517073501</v>
      </c>
      <c r="N89" s="4">
        <v>23.220462782029262</v>
      </c>
      <c r="O89" s="4">
        <v>35.262509653615346</v>
      </c>
      <c r="P89" s="4">
        <v>32.283509765896447</v>
      </c>
      <c r="Q89" s="4">
        <v>30.566227679626831</v>
      </c>
      <c r="R89" s="4">
        <v>32.784810805559694</v>
      </c>
      <c r="S89" s="4">
        <v>24.272880629389942</v>
      </c>
      <c r="T89" s="4">
        <v>30.420662051534176</v>
      </c>
    </row>
    <row r="90" spans="1:20" x14ac:dyDescent="0.25">
      <c r="A90" s="23" t="s">
        <v>19</v>
      </c>
      <c r="H90" s="4">
        <v>12.187194369843688</v>
      </c>
      <c r="I90" s="4">
        <v>14.379851263510798</v>
      </c>
      <c r="J90" s="4">
        <v>13.720044157130877</v>
      </c>
      <c r="K90" s="4">
        <v>11.703582593266978</v>
      </c>
      <c r="L90" s="4">
        <v>12.06626864739825</v>
      </c>
      <c r="M90" s="4">
        <v>18.908779679314421</v>
      </c>
      <c r="N90" s="4">
        <v>17.63724182318256</v>
      </c>
      <c r="O90" s="4">
        <v>14.300804769478901</v>
      </c>
      <c r="P90" s="4">
        <v>16.432160128421565</v>
      </c>
      <c r="Q90" s="4">
        <v>16.647402485772801</v>
      </c>
      <c r="R90" s="4">
        <v>20.741144626402562</v>
      </c>
      <c r="S90" s="4">
        <v>18.454782257410528</v>
      </c>
      <c r="T90" s="4">
        <v>17.479601172763378</v>
      </c>
    </row>
    <row r="91" spans="1:20" x14ac:dyDescent="0.25">
      <c r="A91" s="23" t="s">
        <v>20</v>
      </c>
      <c r="H91" s="4">
        <v>16.08074425468115</v>
      </c>
      <c r="I91" s="4">
        <v>12.956238121534833</v>
      </c>
      <c r="J91" s="4">
        <v>7.9753396659127036</v>
      </c>
      <c r="K91" s="4">
        <v>13.129073658826062</v>
      </c>
      <c r="L91" s="4">
        <v>12.534880150323879</v>
      </c>
      <c r="M91" s="4">
        <v>16.109315807352939</v>
      </c>
      <c r="N91" s="4">
        <v>15.02139346207942</v>
      </c>
      <c r="O91" s="4">
        <v>17.907946353337429</v>
      </c>
      <c r="P91" s="4">
        <v>8.3102362226668784</v>
      </c>
      <c r="Q91" s="4">
        <v>17.479156195094543</v>
      </c>
      <c r="R91" s="4">
        <v>18.020226335623875</v>
      </c>
      <c r="S91" s="4">
        <v>30.944235483269438</v>
      </c>
      <c r="T91" s="4">
        <v>32.992353769231201</v>
      </c>
    </row>
    <row r="92" spans="1:20" x14ac:dyDescent="0.25">
      <c r="A92" s="23" t="s">
        <v>21</v>
      </c>
      <c r="H92" s="4">
        <v>14.512316721244087</v>
      </c>
      <c r="I92" s="4">
        <v>14.403455149173158</v>
      </c>
      <c r="J92" s="4">
        <v>10.326474486789715</v>
      </c>
      <c r="K92" s="4">
        <v>16.64641573575857</v>
      </c>
      <c r="L92" s="4">
        <v>16.023902791032619</v>
      </c>
      <c r="M92" s="4">
        <v>45.171653137850114</v>
      </c>
      <c r="N92" s="4">
        <v>52.655910029465346</v>
      </c>
      <c r="O92" s="4">
        <v>53.282217388178232</v>
      </c>
      <c r="P92" s="4">
        <v>44.923243910233296</v>
      </c>
      <c r="Q92" s="4">
        <v>40.78350773293726</v>
      </c>
      <c r="R92" s="4">
        <v>37.908213803140001</v>
      </c>
      <c r="S92" s="4">
        <v>36.878894014626631</v>
      </c>
      <c r="T92" s="4">
        <v>37.240295707819008</v>
      </c>
    </row>
    <row r="93" spans="1:20" x14ac:dyDescent="0.25">
      <c r="A93" s="23" t="s">
        <v>22</v>
      </c>
      <c r="H93" s="4">
        <v>17.477150082696049</v>
      </c>
      <c r="I93" s="4">
        <v>19.117370293913204</v>
      </c>
      <c r="J93" s="4">
        <v>13.216330079909294</v>
      </c>
      <c r="K93" s="4">
        <v>8.0481262396995312</v>
      </c>
      <c r="L93" s="4">
        <v>12.852777051557975</v>
      </c>
      <c r="M93" s="4">
        <v>20.657186233519496</v>
      </c>
      <c r="N93" s="4">
        <v>31.635319441043265</v>
      </c>
      <c r="O93" s="4">
        <v>46.143445591125094</v>
      </c>
      <c r="P93" s="4">
        <v>31.145750048407283</v>
      </c>
      <c r="Q93" s="4">
        <v>25.033106329535318</v>
      </c>
      <c r="R93" s="4">
        <v>66.408319365904788</v>
      </c>
      <c r="S93" s="4">
        <v>37.178935774543568</v>
      </c>
      <c r="T93" s="4">
        <v>65.748196514955552</v>
      </c>
    </row>
    <row r="94" spans="1:20" x14ac:dyDescent="0.25">
      <c r="A94" s="23" t="s">
        <v>23</v>
      </c>
      <c r="H94" s="4">
        <v>34.190387172832409</v>
      </c>
      <c r="I94" s="4">
        <v>36.792810880225957</v>
      </c>
      <c r="J94" s="4">
        <v>33.410919411557501</v>
      </c>
      <c r="K94" s="4">
        <v>39.360834450001057</v>
      </c>
      <c r="L94" s="4">
        <v>39.31848011308179</v>
      </c>
      <c r="M94" s="4">
        <v>49.912684122790182</v>
      </c>
      <c r="N94" s="4">
        <v>48.946258625798059</v>
      </c>
      <c r="O94" s="4">
        <v>44.568987075712748</v>
      </c>
      <c r="P94" s="4">
        <v>42.663756819908315</v>
      </c>
      <c r="Q94" s="4">
        <v>37.409189585212388</v>
      </c>
      <c r="R94" s="4">
        <v>48.299581896457674</v>
      </c>
      <c r="S94" s="4">
        <v>48.945262215598845</v>
      </c>
      <c r="T94" s="4">
        <v>45.53148798760575</v>
      </c>
    </row>
    <row r="95" spans="1:20" x14ac:dyDescent="0.25">
      <c r="A95" s="23" t="s">
        <v>24</v>
      </c>
      <c r="H95" s="4">
        <v>4.8589667783544668</v>
      </c>
      <c r="I95" s="4">
        <v>7.1351184684896891</v>
      </c>
      <c r="J95" s="4">
        <v>12.755109720907106</v>
      </c>
      <c r="K95" s="4">
        <v>16.964283975454006</v>
      </c>
      <c r="L95" s="4">
        <v>17.379287980370552</v>
      </c>
      <c r="M95" s="4">
        <v>38.427498044928477</v>
      </c>
      <c r="N95" s="4">
        <v>35.042236893285214</v>
      </c>
      <c r="O95" s="4">
        <v>53.019860828104861</v>
      </c>
      <c r="P95" s="4">
        <v>50.109437024001082</v>
      </c>
      <c r="Q95" s="4">
        <v>47.29607187542809</v>
      </c>
      <c r="R95" s="4">
        <v>54.841289859621973</v>
      </c>
      <c r="S95" s="4">
        <v>60.045435204952206</v>
      </c>
      <c r="T95" s="4">
        <v>44.800651638334791</v>
      </c>
    </row>
    <row r="96" spans="1:20" x14ac:dyDescent="0.25">
      <c r="A96" s="23" t="s">
        <v>25</v>
      </c>
      <c r="H96" s="4">
        <v>7.0853743876836957</v>
      </c>
      <c r="I96" s="4">
        <v>10.811787011128775</v>
      </c>
      <c r="J96" s="4">
        <v>14.100080020393072</v>
      </c>
      <c r="K96" s="4">
        <v>14.26034477924375</v>
      </c>
      <c r="L96" s="4">
        <v>17.897015675549657</v>
      </c>
      <c r="M96" s="4">
        <v>16.496546426477039</v>
      </c>
      <c r="N96" s="4">
        <v>15.177805238304021</v>
      </c>
      <c r="O96" s="4">
        <v>16.449265286622918</v>
      </c>
      <c r="P96" s="4">
        <v>21.594018428600272</v>
      </c>
      <c r="Q96" s="4">
        <v>18.24368732997204</v>
      </c>
      <c r="R96" s="4">
        <v>16.058323853332535</v>
      </c>
      <c r="S96" s="4">
        <v>14.579773234735304</v>
      </c>
      <c r="T96" s="4">
        <v>14.356892011590714</v>
      </c>
    </row>
    <row r="97" spans="1:20" x14ac:dyDescent="0.25">
      <c r="A97" s="23" t="s">
        <v>26</v>
      </c>
      <c r="H97" s="4">
        <v>8.0249384515881257</v>
      </c>
      <c r="I97" s="4">
        <v>15.118108798545355</v>
      </c>
      <c r="J97" s="4">
        <v>3.879191305236958</v>
      </c>
      <c r="K97" s="4">
        <v>1.6623148576319966</v>
      </c>
      <c r="L97" s="4">
        <v>5.4522148038082294</v>
      </c>
      <c r="M97" s="4">
        <v>7.3014819151306209</v>
      </c>
      <c r="N97" s="4">
        <v>10.1278954993025</v>
      </c>
      <c r="O97" s="4">
        <v>11.14882959547365</v>
      </c>
      <c r="P97" s="4">
        <v>1.3037733698638716</v>
      </c>
      <c r="Q97" s="4">
        <v>39.300813721854027</v>
      </c>
      <c r="R97" s="4">
        <v>10.180853098713609</v>
      </c>
      <c r="S97" s="4">
        <v>8.3081465020774736</v>
      </c>
      <c r="T97" s="4">
        <v>15.721654739488853</v>
      </c>
    </row>
    <row r="98" spans="1:20" x14ac:dyDescent="0.25">
      <c r="A98" s="23" t="s">
        <v>27</v>
      </c>
      <c r="H98" s="4">
        <v>33.065306523869765</v>
      </c>
      <c r="I98" s="4">
        <v>39.191063553833985</v>
      </c>
      <c r="J98" s="4">
        <v>36.721557342383974</v>
      </c>
      <c r="K98" s="4">
        <v>41.751275294258548</v>
      </c>
      <c r="L98" s="4">
        <v>27.133296792301838</v>
      </c>
      <c r="M98" s="4">
        <v>29.815365125856271</v>
      </c>
      <c r="N98" s="4">
        <v>30.387972465562587</v>
      </c>
      <c r="O98" s="4">
        <v>44.081482127903996</v>
      </c>
      <c r="P98" s="4">
        <v>34.659206981759439</v>
      </c>
      <c r="Q98" s="4">
        <v>33.781916182708827</v>
      </c>
      <c r="R98" s="4">
        <v>26.419878341174915</v>
      </c>
      <c r="S98" s="4">
        <v>16.533773529618536</v>
      </c>
      <c r="T98" s="4">
        <v>18.760837384234893</v>
      </c>
    </row>
    <row r="99" spans="1:20" x14ac:dyDescent="0.25">
      <c r="A99" s="23" t="s">
        <v>28</v>
      </c>
      <c r="H99" s="4">
        <v>15.42143754400929</v>
      </c>
      <c r="I99" s="4">
        <v>8.7222495131470286</v>
      </c>
      <c r="J99" s="4">
        <v>6.2695592725314651</v>
      </c>
      <c r="K99" s="4">
        <v>3.805566501369861</v>
      </c>
      <c r="L99" s="4">
        <v>4.6782979289050699</v>
      </c>
      <c r="M99" s="4">
        <v>12.1638888421343</v>
      </c>
      <c r="N99" s="4">
        <v>10.314169813173448</v>
      </c>
      <c r="O99" s="4">
        <v>19.503820380721177</v>
      </c>
      <c r="P99" s="4">
        <v>17.967400568229937</v>
      </c>
      <c r="Q99" s="4">
        <v>17.562983852316268</v>
      </c>
      <c r="R99" s="4">
        <v>38.941686326797189</v>
      </c>
      <c r="S99" s="4">
        <v>34.286878802389204</v>
      </c>
      <c r="T99" s="4">
        <v>20.272392602205226</v>
      </c>
    </row>
    <row r="100" spans="1:20" x14ac:dyDescent="0.25">
      <c r="A100" s="23" t="s">
        <v>29</v>
      </c>
      <c r="Q100" s="4">
        <v>11.444739367237815</v>
      </c>
      <c r="R100" s="4">
        <v>11.709877667290339</v>
      </c>
      <c r="S100" s="4">
        <v>12.926510103481698</v>
      </c>
      <c r="T100" s="4">
        <v>12.495275838458468</v>
      </c>
    </row>
    <row r="101" spans="1:20" x14ac:dyDescent="0.25">
      <c r="A101" s="24" t="s">
        <v>30</v>
      </c>
      <c r="H101" s="4">
        <v>16.350126864873268</v>
      </c>
      <c r="I101" s="4">
        <v>19.644293117662048</v>
      </c>
      <c r="J101" s="4">
        <v>15.803936847819005</v>
      </c>
      <c r="K101" s="4">
        <v>17.598375054802379</v>
      </c>
      <c r="L101" s="4">
        <v>14.371283542964058</v>
      </c>
      <c r="M101" s="4">
        <v>44.629098543995596</v>
      </c>
      <c r="N101" s="4">
        <v>51.355903696987973</v>
      </c>
      <c r="O101" s="4">
        <v>63.193690411064168</v>
      </c>
      <c r="P101" s="4">
        <v>55.465316767957248</v>
      </c>
      <c r="Q101" s="4">
        <v>55.878837070145082</v>
      </c>
      <c r="R101" s="4">
        <v>16.392250283135013</v>
      </c>
      <c r="S101" s="4">
        <v>22.466381826513306</v>
      </c>
      <c r="T101" s="4">
        <v>16.367315063766206</v>
      </c>
    </row>
    <row r="102" spans="1:20" x14ac:dyDescent="0.25">
      <c r="A102" s="23" t="s">
        <v>31</v>
      </c>
      <c r="H102" s="4">
        <v>27.472498991811118</v>
      </c>
      <c r="I102" s="4">
        <v>26.617381488316799</v>
      </c>
      <c r="J102" s="4">
        <v>11.475707906274502</v>
      </c>
      <c r="K102" s="4">
        <v>15.74209220891181</v>
      </c>
      <c r="L102" s="4">
        <v>23.44028712898626</v>
      </c>
      <c r="M102" s="4">
        <v>60.314908074268139</v>
      </c>
      <c r="N102" s="4">
        <v>33.833717842968319</v>
      </c>
      <c r="O102" s="4">
        <v>23.732125057872299</v>
      </c>
      <c r="P102" s="4">
        <v>17.331728072621704</v>
      </c>
      <c r="Q102" s="4">
        <v>23.027835915578184</v>
      </c>
      <c r="R102" s="4">
        <v>27.448679337181474</v>
      </c>
      <c r="S102" s="4">
        <v>19.169275259539507</v>
      </c>
      <c r="T102" s="4">
        <v>30.605681194385173</v>
      </c>
    </row>
    <row r="103" spans="1:20" x14ac:dyDescent="0.25">
      <c r="A103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8" sqref="G18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82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0.26682537677255208</v>
      </c>
      <c r="I3" s="18">
        <v>0.31889184484709893</v>
      </c>
      <c r="J3" s="18">
        <v>0.31790992588619238</v>
      </c>
      <c r="K3" s="18">
        <v>0.27296732431262732</v>
      </c>
      <c r="L3" s="18">
        <v>0.269117989966285</v>
      </c>
      <c r="M3" s="18">
        <v>0.2228546880034368</v>
      </c>
      <c r="N3" s="18">
        <v>0.28900794786068384</v>
      </c>
      <c r="O3" s="18">
        <v>0.35420900663277732</v>
      </c>
      <c r="P3" s="18">
        <v>0.38668445559752151</v>
      </c>
      <c r="Q3" s="18">
        <v>0.40059550020771084</v>
      </c>
      <c r="R3" s="4">
        <v>0.43877638910264072</v>
      </c>
      <c r="S3" s="4">
        <v>0.55085175949077847</v>
      </c>
      <c r="T3" s="4">
        <v>0.52014959171751263</v>
      </c>
    </row>
    <row r="4" spans="1:21" x14ac:dyDescent="0.25">
      <c r="A4" t="s">
        <v>1</v>
      </c>
      <c r="L4" s="4">
        <v>0</v>
      </c>
      <c r="M4" s="4">
        <v>0</v>
      </c>
      <c r="N4" s="4">
        <v>0.16405187123306142</v>
      </c>
      <c r="O4" s="4">
        <v>0.24031506265974945</v>
      </c>
      <c r="P4" s="4">
        <v>0.4696321011700258</v>
      </c>
      <c r="Q4" s="4">
        <v>0.53910295401167441</v>
      </c>
      <c r="R4" s="4">
        <v>0.60225450317963392</v>
      </c>
      <c r="S4" s="4">
        <v>0.51270797999208373</v>
      </c>
      <c r="T4" s="4">
        <v>0.50195972246503529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0.16371622738874253</v>
      </c>
      <c r="I5" s="18">
        <v>963169711.66795826</v>
      </c>
      <c r="J5" s="18">
        <v>0.16487345255758673</v>
      </c>
      <c r="K5" s="18">
        <v>0.16702148997503785</v>
      </c>
      <c r="L5" s="18">
        <v>0.16667876867052966</v>
      </c>
      <c r="M5" s="18">
        <v>0.32440358401079611</v>
      </c>
      <c r="N5" s="18">
        <v>0.16196689487370242</v>
      </c>
      <c r="O5" s="18">
        <v>0.48526251278504973</v>
      </c>
      <c r="P5" s="18">
        <v>0.16156344819568202</v>
      </c>
      <c r="Q5" s="18">
        <v>0.97461497023421761</v>
      </c>
      <c r="R5" s="4">
        <v>0.97310936943075343</v>
      </c>
      <c r="S5" s="4">
        <v>2.4168276166444795</v>
      </c>
      <c r="T5" s="4">
        <v>1.9322131949937389</v>
      </c>
    </row>
    <row r="6" spans="1:21" x14ac:dyDescent="0.25">
      <c r="A6" s="21" t="s">
        <v>3</v>
      </c>
      <c r="H6" s="18">
        <v>1.0770272913047052</v>
      </c>
      <c r="I6" s="18">
        <v>0.44946984694450515</v>
      </c>
      <c r="J6" s="18">
        <v>0.84476069873230575</v>
      </c>
      <c r="K6" s="18">
        <v>0.22664774426879861</v>
      </c>
      <c r="L6" s="18">
        <v>0.44925977257203853</v>
      </c>
      <c r="M6" s="18">
        <v>0.32562877559781372</v>
      </c>
      <c r="N6" s="18">
        <v>0.86105459124855965</v>
      </c>
      <c r="O6" s="18">
        <v>0.85390190904288099</v>
      </c>
      <c r="P6" s="18">
        <v>0.37051070963323396</v>
      </c>
      <c r="Q6" s="18">
        <v>0.84540942381420814</v>
      </c>
      <c r="R6" s="4">
        <v>0.57617195495029261</v>
      </c>
      <c r="S6" s="4">
        <v>0.98156350957681548</v>
      </c>
      <c r="T6" s="4">
        <v>0.46128058913034731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0.35343731930517053</v>
      </c>
      <c r="I7" s="18">
        <v>0.62535706151109327</v>
      </c>
      <c r="J7" s="18">
        <v>0.48400878310917395</v>
      </c>
      <c r="K7" s="18">
        <v>0.27651219289377138</v>
      </c>
      <c r="L7" s="18">
        <v>0.40885221702633356</v>
      </c>
      <c r="M7" s="18">
        <v>0.39332681721906138</v>
      </c>
      <c r="N7" s="18">
        <v>0.19428984729336107</v>
      </c>
      <c r="O7" s="18">
        <v>0.5763512330522319</v>
      </c>
      <c r="P7" s="18">
        <v>0.44364503833726909</v>
      </c>
      <c r="Q7" s="18">
        <v>0.18954421691339743</v>
      </c>
      <c r="R7" s="4">
        <v>0.37556062735268114</v>
      </c>
      <c r="S7" s="4">
        <v>0.86437264635958966</v>
      </c>
      <c r="T7" s="4">
        <v>0.61301900334389603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0</v>
      </c>
      <c r="I8" s="18">
        <v>0</v>
      </c>
      <c r="J8" s="18">
        <v>0</v>
      </c>
      <c r="K8" s="18">
        <v>0</v>
      </c>
      <c r="L8" s="18">
        <v>0.22309379917788638</v>
      </c>
      <c r="M8" s="18">
        <v>0.42373420001101708</v>
      </c>
      <c r="N8" s="18">
        <v>0.61883843201193445</v>
      </c>
      <c r="O8" s="18">
        <v>0</v>
      </c>
      <c r="P8" s="18">
        <v>0</v>
      </c>
      <c r="Q8" s="18">
        <v>0.19090885193926926</v>
      </c>
      <c r="R8" s="4">
        <v>0</v>
      </c>
      <c r="S8" s="4">
        <v>0.17894138989503658</v>
      </c>
      <c r="T8" s="4">
        <v>0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0.23459529964857623</v>
      </c>
      <c r="I9" s="18">
        <v>0.46552208441423681</v>
      </c>
      <c r="J9" s="18">
        <v>0</v>
      </c>
      <c r="K9" s="18">
        <v>0.23500897739114332</v>
      </c>
      <c r="L9" s="18">
        <v>0.69882485423799146</v>
      </c>
      <c r="M9" s="18">
        <v>0.22507568169797093</v>
      </c>
      <c r="N9" s="18">
        <v>0</v>
      </c>
      <c r="O9" s="18">
        <v>0.44211612339142675</v>
      </c>
      <c r="P9" s="18">
        <v>0</v>
      </c>
      <c r="Q9" s="18">
        <v>0</v>
      </c>
      <c r="R9" s="4">
        <v>0</v>
      </c>
      <c r="S9" s="4">
        <v>0.21276624717105999</v>
      </c>
      <c r="T9" s="4">
        <v>0.21065268966409828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0.28142245920077896</v>
      </c>
      <c r="I10" s="18">
        <v>0.73905572106913719</v>
      </c>
      <c r="J10" s="18">
        <v>0.36835072585085232</v>
      </c>
      <c r="K10" s="18">
        <v>0.46106048509882636</v>
      </c>
      <c r="L10" s="18">
        <v>0.1365443533337965</v>
      </c>
      <c r="M10" s="18">
        <v>0.21922670847758452</v>
      </c>
      <c r="N10" s="18">
        <v>0.30358820615679311</v>
      </c>
      <c r="O10" s="18">
        <v>0.77280141560732907</v>
      </c>
      <c r="P10" s="18">
        <v>0.97828876096614914</v>
      </c>
      <c r="Q10" s="18">
        <v>0.67908211678501862</v>
      </c>
      <c r="R10" s="4">
        <v>0.92584493859448991</v>
      </c>
      <c r="S10" s="4">
        <v>0.3323437631613323</v>
      </c>
      <c r="T10" s="4">
        <v>0.61914605658777011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8.2895232032043978E-2</v>
      </c>
      <c r="I11" s="18">
        <v>0</v>
      </c>
      <c r="J11" s="18">
        <v>0.24728736685003608</v>
      </c>
      <c r="K11" s="18">
        <v>0.16616269606162815</v>
      </c>
      <c r="L11" s="18">
        <v>8.2560306759219756E-2</v>
      </c>
      <c r="M11" s="18">
        <v>0.24020350040554359</v>
      </c>
      <c r="N11" s="18">
        <v>0.15948354380217125</v>
      </c>
      <c r="O11" s="18">
        <v>0.71541156768995318</v>
      </c>
      <c r="P11" s="18">
        <v>0.63449324832561993</v>
      </c>
      <c r="Q11" s="18">
        <v>0.31886497901305821</v>
      </c>
      <c r="R11" s="4">
        <v>0.47778390458152786</v>
      </c>
      <c r="S11" s="4">
        <v>0.55444768108118692</v>
      </c>
      <c r="T11" s="4">
        <v>0.6345184106785895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0</v>
      </c>
      <c r="I12" s="18">
        <v>0.12028875845738231</v>
      </c>
      <c r="J12" s="18">
        <v>0.1192125895920759</v>
      </c>
      <c r="K12" s="18">
        <v>0.35647743520869052</v>
      </c>
      <c r="L12" s="18">
        <v>0.35068510632522948</v>
      </c>
      <c r="M12" s="18">
        <v>0.11233632597305726</v>
      </c>
      <c r="N12" s="18">
        <v>0</v>
      </c>
      <c r="O12" s="18">
        <v>0.1098006621682653</v>
      </c>
      <c r="P12" s="18">
        <v>0.43534907355322727</v>
      </c>
      <c r="Q12" s="18">
        <v>0.21752027604795474</v>
      </c>
      <c r="R12" s="4">
        <v>0</v>
      </c>
      <c r="S12" s="4">
        <v>0.32115805999463798</v>
      </c>
      <c r="T12" s="4">
        <v>0.32042076116336315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0</v>
      </c>
      <c r="I13" s="18">
        <v>0.23371698443762737</v>
      </c>
      <c r="J13" s="18">
        <v>0.23429148045639706</v>
      </c>
      <c r="K13" s="18">
        <v>0.11811540267832819</v>
      </c>
      <c r="L13" s="18">
        <v>0</v>
      </c>
      <c r="M13" s="18">
        <v>0.68584596814016863</v>
      </c>
      <c r="N13" s="18">
        <v>0.57138009227651354</v>
      </c>
      <c r="O13" s="18">
        <v>0.11448147630183068</v>
      </c>
      <c r="P13" s="18">
        <v>0.64646214083253006</v>
      </c>
      <c r="Q13" s="18">
        <v>0.9309034025468168</v>
      </c>
      <c r="R13" s="4">
        <v>0.82067448030093904</v>
      </c>
      <c r="S13" s="4">
        <v>0.35331750533721423</v>
      </c>
      <c r="T13" s="4">
        <v>0.59633097113118827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0</v>
      </c>
      <c r="I14" s="18">
        <v>0</v>
      </c>
      <c r="J14" s="18">
        <v>0</v>
      </c>
      <c r="K14" s="18">
        <v>0.41777968411639527</v>
      </c>
      <c r="L14" s="18">
        <v>0</v>
      </c>
      <c r="M14" s="18">
        <v>0.12896153722152368</v>
      </c>
      <c r="N14" s="18">
        <v>0.50347277901416709</v>
      </c>
      <c r="O14" s="18">
        <v>0.24587304551828018</v>
      </c>
      <c r="P14" s="18">
        <v>0.12015430889212056</v>
      </c>
      <c r="Q14" s="18">
        <v>0.23653734903437726</v>
      </c>
      <c r="R14" s="4">
        <v>0.23132769016787519</v>
      </c>
      <c r="S14" s="4">
        <v>0.11259946586416578</v>
      </c>
      <c r="T14" s="4">
        <v>0.1103149412144916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0.36108492442998052</v>
      </c>
      <c r="O15" s="18">
        <v>0.71727768444401163</v>
      </c>
      <c r="P15" s="18">
        <v>0</v>
      </c>
      <c r="Q15" s="18">
        <v>0.35583784303435256</v>
      </c>
      <c r="R15" s="4">
        <v>0</v>
      </c>
      <c r="S15" s="4">
        <v>1.0447328123691906</v>
      </c>
      <c r="T15" s="4">
        <v>0</v>
      </c>
    </row>
    <row r="16" spans="1:21" x14ac:dyDescent="0.25">
      <c r="A16" s="21" t="s">
        <v>13</v>
      </c>
      <c r="H16" s="4">
        <v>0.49463612093763221</v>
      </c>
      <c r="I16" s="4">
        <v>0.48572585078371161</v>
      </c>
      <c r="J16" s="4">
        <v>0.56692229122522586</v>
      </c>
      <c r="K16" s="4">
        <v>0.61095378487327912</v>
      </c>
      <c r="L16" s="4">
        <v>0.7286441101590132</v>
      </c>
      <c r="M16" s="4">
        <v>0.66575375183446361</v>
      </c>
      <c r="N16" s="4">
        <v>0.32897231729202359</v>
      </c>
      <c r="O16" s="4">
        <v>0.36616831917886639</v>
      </c>
      <c r="P16" s="4">
        <v>0.644770673689122</v>
      </c>
      <c r="Q16" s="4">
        <v>0.36193679077213015</v>
      </c>
      <c r="R16" s="4">
        <v>0.79783035154923299</v>
      </c>
      <c r="S16" s="4">
        <v>0.90635852116273852</v>
      </c>
      <c r="T16" s="4">
        <v>0.70548749020959733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0.23102762628355097</v>
      </c>
      <c r="I17" s="18">
        <v>0.37436796579438825</v>
      </c>
      <c r="J17" s="18">
        <v>7.3817485854159981E-2</v>
      </c>
      <c r="K17" s="18">
        <v>0.2929120427390095</v>
      </c>
      <c r="L17" s="18">
        <v>0.28689622990746494</v>
      </c>
      <c r="M17" s="18">
        <v>6.8650718189488341E-2</v>
      </c>
      <c r="N17" s="18">
        <v>0.67561041536150002</v>
      </c>
      <c r="O17" s="18">
        <v>6.6625445947428627E-2</v>
      </c>
      <c r="P17" s="18">
        <v>6.5832600967591776E-2</v>
      </c>
      <c r="Q17" s="18">
        <v>0.19678120459360426</v>
      </c>
      <c r="R17" s="4">
        <v>0.32507900735227241</v>
      </c>
      <c r="S17" s="4">
        <v>0.12845383789110243</v>
      </c>
      <c r="T17" s="4">
        <v>0.70322578104474598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0.21690562436283972</v>
      </c>
      <c r="I18" s="18">
        <v>0.21423125364059237</v>
      </c>
      <c r="J18" s="18">
        <v>0.64309945813940228</v>
      </c>
      <c r="K18" s="18">
        <v>0.53917752367431737</v>
      </c>
      <c r="L18" s="18">
        <v>0.53525199737209972</v>
      </c>
      <c r="M18" s="18">
        <v>0.10379398140219441</v>
      </c>
      <c r="N18" s="18">
        <v>0.82740822853346241</v>
      </c>
      <c r="O18" s="18">
        <v>0.30969800727914198</v>
      </c>
      <c r="P18" s="18">
        <v>0.51605978036495748</v>
      </c>
      <c r="Q18" s="18">
        <v>0.83224435249018669</v>
      </c>
      <c r="R18" s="4">
        <v>0.20858443342330918</v>
      </c>
      <c r="S18" s="4">
        <v>0.62515394415874914</v>
      </c>
      <c r="T18" s="4">
        <v>0.94389924358012178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0</v>
      </c>
      <c r="I19" s="18">
        <v>0</v>
      </c>
      <c r="J19" s="18">
        <v>0.23835632453289049</v>
      </c>
      <c r="K19" s="18">
        <v>0</v>
      </c>
      <c r="L19" s="18">
        <v>0</v>
      </c>
      <c r="M19" s="18">
        <v>0</v>
      </c>
      <c r="N19" s="18">
        <v>0.22859602811657995</v>
      </c>
      <c r="O19" s="18">
        <v>0</v>
      </c>
      <c r="P19" s="18">
        <v>0.2293025341507143</v>
      </c>
      <c r="Q19" s="18">
        <v>0</v>
      </c>
      <c r="R19" s="4">
        <v>0.23420488416551336</v>
      </c>
      <c r="S19" s="4">
        <v>0.23576613809784636</v>
      </c>
      <c r="T19" s="4">
        <v>0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0.17961860503880481</v>
      </c>
      <c r="I20" s="18">
        <v>0.17684993842721802</v>
      </c>
      <c r="J20" s="18">
        <v>0.1761633662881219</v>
      </c>
      <c r="K20" s="18">
        <v>0.17619731840866362</v>
      </c>
      <c r="L20" s="18">
        <v>3.4731993367565883E-2</v>
      </c>
      <c r="M20" s="18">
        <v>0.10017119256809889</v>
      </c>
      <c r="N20" s="18">
        <v>9.8843468162677056E-2</v>
      </c>
      <c r="O20" s="18">
        <v>0.13009565660429234</v>
      </c>
      <c r="P20" s="18">
        <v>0.19270611962178422</v>
      </c>
      <c r="Q20" s="18">
        <v>0.12773169881988963</v>
      </c>
      <c r="R20" s="4">
        <v>6.3073960277901089E-2</v>
      </c>
      <c r="S20" s="4">
        <v>0.30996274954465541</v>
      </c>
      <c r="T20" s="4">
        <v>0.24521808789430394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0</v>
      </c>
      <c r="I21" s="18">
        <v>0</v>
      </c>
      <c r="J21" s="18">
        <v>0</v>
      </c>
      <c r="K21" s="18">
        <v>0.3211774276213985</v>
      </c>
      <c r="L21" s="18">
        <v>0</v>
      </c>
      <c r="M21" s="18">
        <v>0</v>
      </c>
      <c r="N21" s="18">
        <v>0</v>
      </c>
      <c r="O21" s="18">
        <v>0.57898998208373409</v>
      </c>
      <c r="P21" s="18">
        <v>0</v>
      </c>
      <c r="Q21" s="18">
        <v>0</v>
      </c>
      <c r="R21" s="4">
        <v>0.26539957240293632</v>
      </c>
      <c r="S21" s="4">
        <v>0</v>
      </c>
      <c r="T21" s="4">
        <v>0.24504835686254983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9.569158220289678E-2</v>
      </c>
      <c r="I22" s="18">
        <v>9.4008300143232915E-2</v>
      </c>
      <c r="J22" s="18">
        <v>0.14033704641990419</v>
      </c>
      <c r="K22" s="18">
        <v>0.14041024280365152</v>
      </c>
      <c r="L22" s="18">
        <v>9.2398896564798175E-2</v>
      </c>
      <c r="M22" s="18">
        <v>0.31173305318922956</v>
      </c>
      <c r="N22" s="18">
        <v>0.13232723933461418</v>
      </c>
      <c r="O22" s="18">
        <v>0.26252032957432225</v>
      </c>
      <c r="P22" s="18">
        <v>0.217315519812117</v>
      </c>
      <c r="Q22" s="18">
        <v>0.43514680207075412</v>
      </c>
      <c r="R22" s="4">
        <v>0.21659893004635819</v>
      </c>
      <c r="S22" s="4">
        <v>0.47258915858473333</v>
      </c>
      <c r="T22" s="4">
        <v>0.38623199991513196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0</v>
      </c>
      <c r="I23" s="18">
        <v>0.31636335014108541</v>
      </c>
      <c r="J23" s="18">
        <v>0</v>
      </c>
      <c r="K23" s="18">
        <v>0</v>
      </c>
      <c r="L23" s="18">
        <v>0.31487760893875638</v>
      </c>
      <c r="M23" s="18">
        <v>0</v>
      </c>
      <c r="N23" s="18">
        <v>0.29984770135552746</v>
      </c>
      <c r="O23" s="18">
        <v>0.29612909522848374</v>
      </c>
      <c r="P23" s="18">
        <v>0</v>
      </c>
      <c r="Q23" s="18">
        <v>0</v>
      </c>
      <c r="R23" s="4">
        <v>0</v>
      </c>
      <c r="S23" s="4">
        <v>0</v>
      </c>
      <c r="T23" s="4">
        <v>0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0.84454941880924173</v>
      </c>
      <c r="I24" s="18">
        <v>0.13974431820563823</v>
      </c>
      <c r="J24" s="18">
        <v>0.28036346007449103</v>
      </c>
      <c r="K24" s="18">
        <v>0.28203810395531109</v>
      </c>
      <c r="L24" s="18">
        <v>0.55848755236580772</v>
      </c>
      <c r="M24" s="18">
        <v>0.40404638991284719</v>
      </c>
      <c r="N24" s="18">
        <v>0.66597174734736797</v>
      </c>
      <c r="O24" s="18">
        <v>0.78978128323662888</v>
      </c>
      <c r="P24" s="18">
        <v>0.51998483724214606</v>
      </c>
      <c r="Q24" s="18">
        <v>0.90388610684094362</v>
      </c>
      <c r="R24" s="4">
        <v>0.12728036008128873</v>
      </c>
      <c r="S24" s="4">
        <v>0.24947995902541151</v>
      </c>
      <c r="T24" s="4">
        <v>0.36867356168154469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0</v>
      </c>
      <c r="I25" s="18">
        <v>0.11753389442447414</v>
      </c>
      <c r="J25" s="18">
        <v>0.23583434044204768</v>
      </c>
      <c r="K25" s="18">
        <v>0.23781405129078337</v>
      </c>
      <c r="L25" s="18">
        <v>0.11827507073904722</v>
      </c>
      <c r="M25" s="18">
        <v>0</v>
      </c>
      <c r="N25" s="18">
        <v>0.11462206126228233</v>
      </c>
      <c r="O25" s="18">
        <v>0.11453512597603971</v>
      </c>
      <c r="P25" s="18">
        <v>0.34382511862539639</v>
      </c>
      <c r="Q25" s="18">
        <v>0.11558333665264965</v>
      </c>
      <c r="R25" s="4">
        <v>0.23181846443449158</v>
      </c>
      <c r="S25" s="4">
        <v>0</v>
      </c>
      <c r="T25" s="4">
        <v>0.466144724418735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0.14950141278835086</v>
      </c>
      <c r="I26" s="18">
        <v>1.0343731048807041</v>
      </c>
      <c r="J26" s="18">
        <v>0.73962193077772509</v>
      </c>
      <c r="K26" s="18">
        <v>0.29768768116776134</v>
      </c>
      <c r="L26" s="18">
        <v>0.59094473834137651</v>
      </c>
      <c r="M26" s="18">
        <v>0.14317786126637955</v>
      </c>
      <c r="N26" s="18">
        <v>0.71282909893839785</v>
      </c>
      <c r="O26" s="18">
        <v>0.71077367999376795</v>
      </c>
      <c r="P26" s="18">
        <v>1.1355294093600554</v>
      </c>
      <c r="Q26" s="18">
        <v>0.42851700848101087</v>
      </c>
      <c r="R26" s="4">
        <v>0.71463667111564477</v>
      </c>
      <c r="S26" s="4">
        <v>0.85485623882631645</v>
      </c>
      <c r="T26" s="4">
        <v>0.28610224035220333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0.34350992949802206</v>
      </c>
      <c r="I27" s="18">
        <v>0.54463531491630868</v>
      </c>
      <c r="J27" s="18">
        <v>0.40910560218059705</v>
      </c>
      <c r="K27" s="18">
        <v>0.47951575442863537</v>
      </c>
      <c r="L27" s="18">
        <v>0.40652480615910946</v>
      </c>
      <c r="M27" s="18">
        <v>0.45715539626229751</v>
      </c>
      <c r="N27" s="18">
        <v>0.51644062921060496</v>
      </c>
      <c r="O27" s="18">
        <v>0.25512957137976877</v>
      </c>
      <c r="P27" s="18">
        <v>0.18897566371402691</v>
      </c>
      <c r="Q27" s="18">
        <v>0</v>
      </c>
      <c r="R27" s="4">
        <v>0.24688851964387773</v>
      </c>
      <c r="S27" s="4">
        <v>0.54479854197382205</v>
      </c>
      <c r="T27" s="4">
        <v>0.71629013284078047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0.35757002561989232</v>
      </c>
      <c r="I28" s="18">
        <v>0</v>
      </c>
      <c r="J28" s="18">
        <v>0.88330745498976537</v>
      </c>
      <c r="K28" s="18">
        <v>0.17728708559261935</v>
      </c>
      <c r="L28" s="18">
        <v>0.3505510268548791</v>
      </c>
      <c r="M28" s="18">
        <v>0.50696142530514854</v>
      </c>
      <c r="N28" s="18">
        <v>0.83593096093005814</v>
      </c>
      <c r="O28" s="18">
        <v>0.49630018140764232</v>
      </c>
      <c r="P28" s="18">
        <v>0.65490771138767279</v>
      </c>
      <c r="Q28" s="18">
        <v>1.1417745350665338</v>
      </c>
      <c r="R28" s="4">
        <v>0.4841369858045439</v>
      </c>
      <c r="S28" s="4">
        <v>0.7943433601918829</v>
      </c>
      <c r="T28" s="4">
        <v>0.31466218151388631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0</v>
      </c>
      <c r="I29" s="18">
        <v>0</v>
      </c>
      <c r="J29" s="18">
        <v>0.38185949258152524</v>
      </c>
      <c r="K29" s="18">
        <v>0</v>
      </c>
      <c r="L29" s="18">
        <v>0.37177613769241846</v>
      </c>
      <c r="M29" s="18">
        <v>0</v>
      </c>
      <c r="N29" s="18">
        <v>0.17339644871588486</v>
      </c>
      <c r="O29" s="18">
        <v>0</v>
      </c>
      <c r="P29" s="18">
        <v>0</v>
      </c>
      <c r="Q29" s="18">
        <v>0.6508433614718715</v>
      </c>
      <c r="R29" s="4">
        <v>0.4761302074287394</v>
      </c>
      <c r="S29" s="4">
        <v>0.46185402863260971</v>
      </c>
      <c r="T29" s="4">
        <v>0.75076098635098498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0.69611463615828262</v>
      </c>
      <c r="I30" s="18">
        <v>0.34305712751954875</v>
      </c>
      <c r="J30" s="18">
        <v>0</v>
      </c>
      <c r="K30" s="18">
        <v>0</v>
      </c>
      <c r="L30" s="18">
        <v>0</v>
      </c>
      <c r="M30" s="18">
        <v>0.32059708000179538</v>
      </c>
      <c r="N30" s="18">
        <v>0.31452372427290298</v>
      </c>
      <c r="O30" s="18">
        <v>0</v>
      </c>
      <c r="P30" s="18">
        <v>0.60406835202542308</v>
      </c>
      <c r="Q30" s="18">
        <v>0</v>
      </c>
      <c r="R30" s="4">
        <v>0.87283973007692017</v>
      </c>
      <c r="S30" s="4">
        <v>0</v>
      </c>
      <c r="T30" s="4">
        <v>0.27640499700432264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0</v>
      </c>
      <c r="I31" s="18">
        <v>0.16686088717731148</v>
      </c>
      <c r="J31" s="18">
        <v>0</v>
      </c>
      <c r="K31" s="18">
        <v>0</v>
      </c>
      <c r="L31" s="18">
        <v>8.2258928572782206E-2</v>
      </c>
      <c r="M31" s="18">
        <v>7.9015217540746169E-2</v>
      </c>
      <c r="N31" s="18">
        <v>7.7823092608141659E-2</v>
      </c>
      <c r="O31" s="18">
        <v>7.6604322800320646E-2</v>
      </c>
      <c r="P31" s="18">
        <v>0</v>
      </c>
      <c r="Q31" s="18">
        <v>0</v>
      </c>
      <c r="R31" s="4">
        <v>0</v>
      </c>
      <c r="S31" s="4">
        <v>7.1543294166909244E-2</v>
      </c>
      <c r="T31" s="4">
        <v>7.0250167026797122E-2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0.48732439874446742</v>
      </c>
      <c r="R32" s="4">
        <v>0.68640989005820841</v>
      </c>
      <c r="S32" s="4">
        <v>0.80567233637723579</v>
      </c>
      <c r="T32" s="4">
        <v>0.61970078018243779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0.21111254198500679</v>
      </c>
      <c r="I33" s="18">
        <v>0.61937432622396216</v>
      </c>
      <c r="J33" s="18">
        <v>0.61359240587640662</v>
      </c>
      <c r="K33" s="18">
        <v>0.40738615074861134</v>
      </c>
      <c r="L33" s="18">
        <v>0.60037152935744376</v>
      </c>
      <c r="M33" s="18">
        <v>1.1519321742335811</v>
      </c>
      <c r="N33" s="18">
        <v>0.56771156376982879</v>
      </c>
      <c r="O33" s="18">
        <v>0.18677985625571686</v>
      </c>
      <c r="P33" s="18">
        <v>0.55379076795347215</v>
      </c>
      <c r="Q33" s="18">
        <v>0.36769992435328314</v>
      </c>
      <c r="R33" s="4">
        <v>0.36408236932178822</v>
      </c>
      <c r="S33" s="4">
        <v>0.71814837792903108</v>
      </c>
      <c r="T33" s="4">
        <v>0.89152806555313147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0.41416185030948249</v>
      </c>
      <c r="I34" s="18">
        <v>0.20481884674208589</v>
      </c>
      <c r="J34" s="18">
        <v>0</v>
      </c>
      <c r="K34" s="18">
        <v>0.20608970952735567</v>
      </c>
      <c r="L34" s="18">
        <v>0.40841311960208332</v>
      </c>
      <c r="M34" s="18">
        <v>0</v>
      </c>
      <c r="N34" s="18">
        <v>0.1959395371343827</v>
      </c>
      <c r="O34" s="18">
        <v>0</v>
      </c>
      <c r="P34" s="18">
        <v>0.19338907941151237</v>
      </c>
      <c r="Q34" s="18">
        <v>0</v>
      </c>
      <c r="R34" s="4">
        <v>0</v>
      </c>
      <c r="S34" s="4">
        <v>0</v>
      </c>
      <c r="T34" s="4">
        <v>0.56934565559279238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0.24166977241094426</v>
      </c>
      <c r="I37" s="4">
        <v>0.30055656072640224</v>
      </c>
      <c r="J37" s="4">
        <v>0.31793605895976318</v>
      </c>
      <c r="K37" s="4">
        <v>0.23057985137156925</v>
      </c>
      <c r="L37" s="4">
        <v>0.28022291521619647</v>
      </c>
      <c r="M37" s="4">
        <v>0.20049771447115208</v>
      </c>
      <c r="N37" s="4">
        <v>0.18756178164219772</v>
      </c>
      <c r="O37" s="4">
        <v>0.26412285067653946</v>
      </c>
      <c r="P37" s="4">
        <v>0.25900160652287851</v>
      </c>
      <c r="Q37" s="4">
        <v>0.34378836787971961</v>
      </c>
      <c r="R37" s="4">
        <v>0.37532308032985567</v>
      </c>
      <c r="S37" s="4">
        <v>0.30331206074335243</v>
      </c>
      <c r="T37" s="4">
        <v>0.29263246196923098</v>
      </c>
    </row>
    <row r="38" spans="1:20" x14ac:dyDescent="0.25">
      <c r="A38" s="8" t="s">
        <v>1</v>
      </c>
      <c r="L38" s="4">
        <v>0.1698000285439841</v>
      </c>
      <c r="M38" s="4">
        <v>0.24537448645164775</v>
      </c>
      <c r="N38" s="4">
        <v>0.16178684734454413</v>
      </c>
      <c r="O38" s="4">
        <v>0.15941502236102606</v>
      </c>
      <c r="P38" s="4">
        <v>0.22816301243321102</v>
      </c>
      <c r="Q38" s="4">
        <v>0.14972633479541136</v>
      </c>
      <c r="R38" s="4">
        <v>0.14531345929588363</v>
      </c>
      <c r="S38" s="4">
        <v>0.28427710251700367</v>
      </c>
      <c r="T38" s="4">
        <v>0.20864911797758356</v>
      </c>
    </row>
    <row r="39" spans="1:20" x14ac:dyDescent="0.25">
      <c r="A39" s="8" t="s">
        <v>2</v>
      </c>
      <c r="H39" s="4">
        <v>0.16198476695251579</v>
      </c>
      <c r="I39" s="4">
        <v>0</v>
      </c>
      <c r="J39" s="4">
        <v>0.16246576359908244</v>
      </c>
      <c r="K39" s="4">
        <v>0.16445831896975222</v>
      </c>
      <c r="L39" s="4">
        <v>0.16093816471248806</v>
      </c>
      <c r="M39" s="4">
        <v>0</v>
      </c>
      <c r="N39" s="4">
        <v>0</v>
      </c>
      <c r="O39" s="4">
        <v>0.32043029649006505</v>
      </c>
      <c r="P39" s="4">
        <v>0</v>
      </c>
      <c r="Q39" s="4">
        <v>0.4675893578871988</v>
      </c>
      <c r="R39" s="4">
        <v>1.8454298698203013</v>
      </c>
      <c r="S39" s="4">
        <v>1.3754107969992082</v>
      </c>
      <c r="T39" s="4">
        <v>1.3665536658379074</v>
      </c>
    </row>
    <row r="40" spans="1:20" x14ac:dyDescent="0.25">
      <c r="A40" s="8" t="s">
        <v>3</v>
      </c>
      <c r="H40" s="4">
        <v>0.81550946779308453</v>
      </c>
      <c r="I40" s="4">
        <v>0.72228197789804338</v>
      </c>
      <c r="J40" s="4">
        <v>1.0398654159085683</v>
      </c>
      <c r="K40" s="4">
        <v>0.22162160187730501</v>
      </c>
      <c r="L40" s="4">
        <v>0.64993500695808182</v>
      </c>
      <c r="M40" s="4">
        <v>0.21253635035767213</v>
      </c>
      <c r="N40" s="4">
        <v>0.37386652624479916</v>
      </c>
      <c r="O40" s="4">
        <v>0.48047582142821421</v>
      </c>
      <c r="P40" s="4">
        <v>0.56739317683501611</v>
      </c>
      <c r="Q40" s="4">
        <v>0.35926449288308893</v>
      </c>
      <c r="R40" s="4">
        <v>0.50266411983512616</v>
      </c>
      <c r="S40" s="4">
        <v>0.64399944501118589</v>
      </c>
      <c r="T40" s="4">
        <v>0.3413871903684022</v>
      </c>
    </row>
    <row r="41" spans="1:20" x14ac:dyDescent="0.25">
      <c r="A41" s="8" t="s">
        <v>4</v>
      </c>
      <c r="H41" s="4">
        <v>0.27420154224657434</v>
      </c>
      <c r="I41" s="4">
        <v>0.76222575660343117</v>
      </c>
      <c r="J41" s="4">
        <v>0.40565297929417166</v>
      </c>
      <c r="K41" s="4">
        <v>0.47519824422658907</v>
      </c>
      <c r="L41" s="4">
        <v>0.26363527439127721</v>
      </c>
      <c r="M41" s="4">
        <v>0.25721371952258559</v>
      </c>
      <c r="N41" s="4">
        <v>0.25746000086613774</v>
      </c>
      <c r="O41" s="4">
        <v>0.32073852429744515</v>
      </c>
      <c r="P41" s="4">
        <v>0.37123643288613289</v>
      </c>
      <c r="Q41" s="4">
        <v>0.30765765224990732</v>
      </c>
      <c r="R41" s="4">
        <v>0.66332231615268233</v>
      </c>
      <c r="S41" s="4">
        <v>0.41672150523236712</v>
      </c>
      <c r="T41" s="4">
        <v>0.23508493630502947</v>
      </c>
    </row>
    <row r="42" spans="1:20" x14ac:dyDescent="0.25">
      <c r="A42" s="8" t="s">
        <v>5</v>
      </c>
      <c r="H42" s="4">
        <v>0</v>
      </c>
      <c r="I42" s="4">
        <v>0.2092436184988285</v>
      </c>
      <c r="J42" s="4">
        <v>0.39739826865403871</v>
      </c>
      <c r="K42" s="4">
        <v>0.19496746957884398</v>
      </c>
      <c r="L42" s="4">
        <v>0</v>
      </c>
      <c r="M42" s="4">
        <v>0</v>
      </c>
      <c r="N42" s="4">
        <v>0.17615740608823779</v>
      </c>
      <c r="O42" s="4">
        <v>0.17382222089007354</v>
      </c>
      <c r="P42" s="4">
        <v>0</v>
      </c>
      <c r="Q42" s="4">
        <v>0</v>
      </c>
      <c r="R42" s="4">
        <v>0.32220543173916827</v>
      </c>
      <c r="S42" s="4">
        <v>0.15905830358465881</v>
      </c>
      <c r="T42" s="4">
        <v>0.15739269060789968</v>
      </c>
    </row>
    <row r="43" spans="1:20" x14ac:dyDescent="0.25">
      <c r="A43" s="8" t="s">
        <v>6</v>
      </c>
      <c r="H43" s="4">
        <v>0</v>
      </c>
      <c r="I43" s="4">
        <v>0.23560566427051102</v>
      </c>
      <c r="J43" s="4">
        <v>0</v>
      </c>
      <c r="K43" s="4">
        <v>0.46582486261656952</v>
      </c>
      <c r="L43" s="4">
        <v>0.22681425488377094</v>
      </c>
      <c r="M43" s="4">
        <v>0</v>
      </c>
      <c r="N43" s="4">
        <v>0</v>
      </c>
      <c r="O43" s="4">
        <v>0</v>
      </c>
      <c r="P43" s="4">
        <v>0.21351411089137187</v>
      </c>
      <c r="Q43" s="4">
        <v>0</v>
      </c>
      <c r="R43" s="4">
        <v>0</v>
      </c>
      <c r="S43" s="4">
        <v>0</v>
      </c>
      <c r="T43" s="4">
        <v>0</v>
      </c>
    </row>
    <row r="44" spans="1:20" x14ac:dyDescent="0.25">
      <c r="A44" s="8" t="s">
        <v>7</v>
      </c>
      <c r="H44" s="4">
        <v>0.36283614501109374</v>
      </c>
      <c r="I44" s="4">
        <v>0.55233514196117828</v>
      </c>
      <c r="J44" s="4">
        <v>0.54077018659343412</v>
      </c>
      <c r="K44" s="4">
        <v>0.49920434816728443</v>
      </c>
      <c r="L44" s="4">
        <v>0.1766778884978612</v>
      </c>
      <c r="M44" s="4">
        <v>0.34543597042031787</v>
      </c>
      <c r="N44" s="4">
        <v>0.25972295288574404</v>
      </c>
      <c r="O44" s="4">
        <v>0.47506871407283546</v>
      </c>
      <c r="P44" s="4">
        <v>0.25010387647669663</v>
      </c>
      <c r="Q44" s="4">
        <v>0.41464381822410162</v>
      </c>
      <c r="R44" s="4">
        <v>0.44692719271622439</v>
      </c>
      <c r="S44" s="4">
        <v>0.12026788950780527</v>
      </c>
      <c r="T44" s="4">
        <v>7.9083179213397581E-2</v>
      </c>
    </row>
    <row r="45" spans="1:20" x14ac:dyDescent="0.25">
      <c r="A45" s="8" t="s">
        <v>8</v>
      </c>
      <c r="H45" s="4">
        <v>8.3436307643016086E-2</v>
      </c>
      <c r="I45" s="4">
        <v>0.16992381777815532</v>
      </c>
      <c r="J45" s="4">
        <v>0.33402195908908755</v>
      </c>
      <c r="K45" s="4">
        <v>0.25338283753532848</v>
      </c>
      <c r="L45" s="4">
        <v>0.24779921066680796</v>
      </c>
      <c r="M45" s="4">
        <v>0.32469298249174267</v>
      </c>
      <c r="N45" s="4">
        <v>0.16367753813771838</v>
      </c>
      <c r="O45" s="4">
        <v>0.24644977531570569</v>
      </c>
      <c r="P45" s="4">
        <v>0.47882729449650274</v>
      </c>
      <c r="Q45" s="4">
        <v>0.63944493864255103</v>
      </c>
      <c r="R45" s="4">
        <v>0.71000483592182684</v>
      </c>
      <c r="S45" s="4">
        <v>0.47058830911189159</v>
      </c>
      <c r="T45" s="4">
        <v>0.70175843509740321</v>
      </c>
    </row>
    <row r="46" spans="1:20" x14ac:dyDescent="0.25">
      <c r="A46" s="8" t="s">
        <v>9</v>
      </c>
      <c r="H46" s="4">
        <v>0.12435305324051621</v>
      </c>
      <c r="I46" s="4">
        <v>0</v>
      </c>
      <c r="J46" s="4">
        <v>0</v>
      </c>
      <c r="K46" s="4">
        <v>0.23999569056977571</v>
      </c>
      <c r="L46" s="4">
        <v>0.11593907688602073</v>
      </c>
      <c r="M46" s="4">
        <v>0.11276118309033299</v>
      </c>
      <c r="N46" s="4">
        <v>0.33810456115317394</v>
      </c>
      <c r="O46" s="4">
        <v>0.11233141736650064</v>
      </c>
      <c r="P46" s="4">
        <v>0</v>
      </c>
      <c r="Q46" s="4">
        <v>0.43302736340493819</v>
      </c>
      <c r="R46" s="4">
        <v>0.21314531074987716</v>
      </c>
      <c r="S46" s="4">
        <v>0.10583288640105407</v>
      </c>
      <c r="T46" s="4">
        <v>0.21048246453749342</v>
      </c>
    </row>
    <row r="47" spans="1:20" x14ac:dyDescent="0.25">
      <c r="A47" s="8" t="s">
        <v>10</v>
      </c>
      <c r="H47" s="4">
        <v>0</v>
      </c>
      <c r="I47" s="4">
        <v>0</v>
      </c>
      <c r="J47" s="4">
        <v>0</v>
      </c>
      <c r="K47" s="4">
        <v>0</v>
      </c>
      <c r="L47" s="4">
        <v>0.34477416117777004</v>
      </c>
      <c r="M47" s="4">
        <v>0.11319439099153758</v>
      </c>
      <c r="N47" s="4">
        <v>0</v>
      </c>
      <c r="O47" s="4">
        <v>0.115554481391793</v>
      </c>
      <c r="P47" s="4">
        <v>0.38129938787382539</v>
      </c>
      <c r="Q47" s="4">
        <v>0.57020905629404284</v>
      </c>
      <c r="R47" s="4">
        <v>0</v>
      </c>
      <c r="S47" s="4">
        <v>0.22827705291950601</v>
      </c>
      <c r="T47" s="4">
        <v>0.22968704084124988</v>
      </c>
    </row>
    <row r="48" spans="1:20" x14ac:dyDescent="0.25">
      <c r="A48" s="8" t="s">
        <v>11</v>
      </c>
      <c r="H48" s="4">
        <v>0.27578751123834111</v>
      </c>
      <c r="I48" s="4">
        <v>0.13861696967459403</v>
      </c>
      <c r="J48" s="4">
        <v>0</v>
      </c>
      <c r="K48" s="4">
        <v>0</v>
      </c>
      <c r="L48" s="4">
        <v>0.12888436490413896</v>
      </c>
      <c r="M48" s="4">
        <v>0</v>
      </c>
      <c r="N48" s="4">
        <v>0.12342677994455956</v>
      </c>
      <c r="O48" s="4">
        <v>0.36502426854758802</v>
      </c>
      <c r="P48" s="4">
        <v>0.34802286816503969</v>
      </c>
      <c r="Q48" s="4">
        <v>0.34190700196630164</v>
      </c>
      <c r="R48" s="4">
        <v>0.22055239552984401</v>
      </c>
      <c r="S48" s="4">
        <v>0.21486789577978826</v>
      </c>
      <c r="T48" s="4">
        <v>0</v>
      </c>
    </row>
    <row r="49" spans="1:20" x14ac:dyDescent="0.25">
      <c r="A49" s="8" t="s">
        <v>12</v>
      </c>
      <c r="H49" s="4">
        <v>0</v>
      </c>
      <c r="I49" s="4">
        <v>0</v>
      </c>
      <c r="J49" s="4">
        <v>0</v>
      </c>
      <c r="K49" s="4">
        <v>0</v>
      </c>
      <c r="L49" s="4">
        <v>0.72026489587118525</v>
      </c>
      <c r="M49" s="4">
        <v>0</v>
      </c>
      <c r="N49" s="4">
        <v>0</v>
      </c>
      <c r="O49" s="4">
        <v>0</v>
      </c>
      <c r="P49" s="4">
        <v>0.69192870698728981</v>
      </c>
      <c r="Q49" s="4">
        <v>0</v>
      </c>
      <c r="R49" s="4">
        <v>0</v>
      </c>
      <c r="S49" s="4">
        <v>0.669333559300343</v>
      </c>
      <c r="T49" s="4">
        <v>0.33029078272045459</v>
      </c>
    </row>
    <row r="50" spans="1:20" x14ac:dyDescent="0.25">
      <c r="A50" s="8" t="s">
        <v>13</v>
      </c>
      <c r="H50" s="4">
        <v>0.38537312039612931</v>
      </c>
      <c r="I50" s="4">
        <v>0.51446926918882008</v>
      </c>
      <c r="J50" s="4">
        <v>0.67136802463477518</v>
      </c>
      <c r="K50" s="4">
        <v>0.46497316937135136</v>
      </c>
      <c r="L50" s="4">
        <v>0.86517522480928855</v>
      </c>
      <c r="M50" s="4">
        <v>0.64619807344121882</v>
      </c>
      <c r="N50" s="4">
        <v>0.16208701053473024</v>
      </c>
      <c r="O50" s="4">
        <v>0.48595573450998575</v>
      </c>
      <c r="P50" s="4">
        <v>0.31346064422462944</v>
      </c>
      <c r="Q50" s="4">
        <v>0.43013191378465554</v>
      </c>
      <c r="R50" s="4">
        <v>0.3077542136360506</v>
      </c>
      <c r="S50" s="4">
        <v>0.38137250380827142</v>
      </c>
      <c r="T50" s="4">
        <v>0.30256580492345064</v>
      </c>
    </row>
    <row r="51" spans="1:20" x14ac:dyDescent="0.25">
      <c r="A51" s="8" t="s">
        <v>14</v>
      </c>
      <c r="H51" s="4">
        <v>0.22158749714706097</v>
      </c>
      <c r="I51" s="4">
        <v>0.44545373994610393</v>
      </c>
      <c r="J51" s="4">
        <v>0.43224552414283246</v>
      </c>
      <c r="K51" s="4">
        <v>0.14390148218186147</v>
      </c>
      <c r="L51" s="4">
        <v>6.9494445834485968E-2</v>
      </c>
      <c r="M51" s="4">
        <v>0.20238285574352424</v>
      </c>
      <c r="N51" s="4">
        <v>0.40317450369859253</v>
      </c>
      <c r="O51" s="4">
        <v>6.6651071031076023E-2</v>
      </c>
      <c r="P51" s="4">
        <v>0</v>
      </c>
      <c r="Q51" s="4">
        <v>0.44346973908332216</v>
      </c>
      <c r="R51" s="4">
        <v>0.12363323459158998</v>
      </c>
      <c r="S51" s="4">
        <v>0.24307494078208292</v>
      </c>
      <c r="T51" s="4">
        <v>0.29872983182299118</v>
      </c>
    </row>
    <row r="52" spans="1:20" x14ac:dyDescent="0.25">
      <c r="A52" s="8" t="s">
        <v>15</v>
      </c>
      <c r="H52" s="4">
        <v>0.20891546757893087</v>
      </c>
      <c r="I52" s="4">
        <v>0</v>
      </c>
      <c r="J52" s="4">
        <v>0.62629006194554893</v>
      </c>
      <c r="K52" s="4">
        <v>0.1056253320466204</v>
      </c>
      <c r="L52" s="4">
        <v>0.20686017857163544</v>
      </c>
      <c r="M52" s="4">
        <v>0.2037116258224857</v>
      </c>
      <c r="N52" s="4">
        <v>0.10298676981731242</v>
      </c>
      <c r="O52" s="4">
        <v>0.20751556002951679</v>
      </c>
      <c r="P52" s="4">
        <v>0.91120102977865713</v>
      </c>
      <c r="Q52" s="4">
        <v>0.30580657124541316</v>
      </c>
      <c r="R52" s="4">
        <v>0.70849126784512384</v>
      </c>
      <c r="S52" s="4">
        <v>0.30392808818291123</v>
      </c>
      <c r="T52" s="4">
        <v>0.50740434869882245</v>
      </c>
    </row>
    <row r="53" spans="1:20" x14ac:dyDescent="0.25">
      <c r="A53" s="8" t="s">
        <v>16</v>
      </c>
      <c r="H53" s="4">
        <v>0</v>
      </c>
      <c r="I53" s="4">
        <v>0</v>
      </c>
      <c r="J53" s="4">
        <v>0.24258584186322038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</row>
    <row r="54" spans="1:20" x14ac:dyDescent="0.25">
      <c r="A54" s="8" t="s">
        <v>17</v>
      </c>
      <c r="H54" s="4">
        <v>0.14237900365308928</v>
      </c>
      <c r="I54" s="4">
        <v>0.18005885288092607</v>
      </c>
      <c r="J54" s="4">
        <v>0.14058194952369957</v>
      </c>
      <c r="K54" s="4">
        <v>0.10583312694631405</v>
      </c>
      <c r="L54" s="4">
        <v>3.4219944229252793E-2</v>
      </c>
      <c r="M54" s="4">
        <v>0.10001570246528704</v>
      </c>
      <c r="N54" s="4">
        <v>0.19983239482185977</v>
      </c>
      <c r="O54" s="4">
        <v>9.9335531688276288E-2</v>
      </c>
      <c r="P54" s="4">
        <v>0.12737802837281892</v>
      </c>
      <c r="Q54" s="4">
        <v>0.22093763007098216</v>
      </c>
      <c r="R54" s="4">
        <v>9.2444652616106626E-2</v>
      </c>
      <c r="S54" s="4">
        <v>0.15147017864211104</v>
      </c>
      <c r="T54" s="4">
        <v>0.23816641866595964</v>
      </c>
    </row>
    <row r="55" spans="1:20" x14ac:dyDescent="0.25">
      <c r="A55" s="8" t="s">
        <v>18</v>
      </c>
      <c r="H55" s="4">
        <v>0</v>
      </c>
      <c r="I55" s="4">
        <v>0.31940654821930908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</row>
    <row r="56" spans="1:20" x14ac:dyDescent="0.25">
      <c r="A56" s="8" t="s">
        <v>19</v>
      </c>
      <c r="H56" s="4">
        <v>0.13730410708621921</v>
      </c>
      <c r="I56" s="4">
        <v>0.18571736525372226</v>
      </c>
      <c r="J56" s="4">
        <v>4.5466445647859725E-2</v>
      </c>
      <c r="K56" s="4">
        <v>4.5823208172715756E-2</v>
      </c>
      <c r="L56" s="4">
        <v>4.4658781150721923E-2</v>
      </c>
      <c r="M56" s="4">
        <v>8.7481065816817277E-2</v>
      </c>
      <c r="N56" s="4">
        <v>0.21977928431383115</v>
      </c>
      <c r="O56" s="4">
        <v>0.17593576171991676</v>
      </c>
      <c r="P56" s="4">
        <v>0.17039072928578222</v>
      </c>
      <c r="Q56" s="4">
        <v>0.34030957462220268</v>
      </c>
      <c r="R56" s="4">
        <v>0.25118538569934618</v>
      </c>
      <c r="S56" s="4">
        <v>8.3011337887755915E-2</v>
      </c>
      <c r="T56" s="4">
        <v>0.12345717827688972</v>
      </c>
    </row>
    <row r="57" spans="1:20" x14ac:dyDescent="0.25">
      <c r="A57" s="8" t="s">
        <v>20</v>
      </c>
      <c r="H57" s="4">
        <v>0</v>
      </c>
      <c r="I57" s="4">
        <v>0</v>
      </c>
      <c r="J57" s="4">
        <v>0</v>
      </c>
      <c r="K57" s="4">
        <v>0</v>
      </c>
      <c r="L57" s="4">
        <v>0.31085515020102483</v>
      </c>
      <c r="M57" s="4">
        <v>0</v>
      </c>
      <c r="N57" s="4">
        <v>0.30392032101126776</v>
      </c>
      <c r="O57" s="4">
        <v>0</v>
      </c>
      <c r="P57" s="4">
        <v>0</v>
      </c>
      <c r="Q57" s="4">
        <v>0.28537903278235022</v>
      </c>
      <c r="R57" s="4">
        <v>0</v>
      </c>
      <c r="S57" s="4">
        <v>0</v>
      </c>
      <c r="T57" s="4">
        <v>0</v>
      </c>
    </row>
    <row r="58" spans="1:20" x14ac:dyDescent="0.25">
      <c r="A58" s="8" t="s">
        <v>21</v>
      </c>
      <c r="H58" s="4">
        <v>0.68519619907964446</v>
      </c>
      <c r="I58" s="4">
        <v>0.14009606956997223</v>
      </c>
      <c r="J58" s="4">
        <v>0</v>
      </c>
      <c r="K58" s="4">
        <v>0</v>
      </c>
      <c r="L58" s="4">
        <v>0.27214402924477926</v>
      </c>
      <c r="M58" s="4">
        <v>0.13312813849586505</v>
      </c>
      <c r="N58" s="4">
        <v>0.26671971012884366</v>
      </c>
      <c r="O58" s="4">
        <v>0.53102624930501929</v>
      </c>
      <c r="P58" s="4">
        <v>0.12766400305086328</v>
      </c>
      <c r="Q58" s="4">
        <v>0.25271089656212598</v>
      </c>
      <c r="R58" s="4">
        <v>0.73821077394017542</v>
      </c>
      <c r="S58" s="4">
        <v>0.12049327440280401</v>
      </c>
      <c r="T58" s="4">
        <v>0.23566148340231458</v>
      </c>
    </row>
    <row r="59" spans="1:20" x14ac:dyDescent="0.25">
      <c r="A59" s="8" t="s">
        <v>22</v>
      </c>
      <c r="H59" s="4">
        <v>0.22891362173397489</v>
      </c>
      <c r="I59" s="4">
        <v>0.11690571601852887</v>
      </c>
      <c r="J59" s="4">
        <v>0.23052571993550908</v>
      </c>
      <c r="K59" s="4">
        <v>0.23391637616064775</v>
      </c>
      <c r="L59" s="4">
        <v>0.34428006776857456</v>
      </c>
      <c r="M59" s="4">
        <v>0.33948441370475946</v>
      </c>
      <c r="N59" s="4">
        <v>0.22897307620397117</v>
      </c>
      <c r="O59" s="4">
        <v>0.11533141609215271</v>
      </c>
      <c r="P59" s="4">
        <v>0.11244708240302113</v>
      </c>
      <c r="Q59" s="4">
        <v>0</v>
      </c>
      <c r="R59" s="4">
        <v>0</v>
      </c>
      <c r="S59" s="4">
        <v>0</v>
      </c>
      <c r="T59" s="4">
        <v>0.33469367719017962</v>
      </c>
    </row>
    <row r="60" spans="1:20" x14ac:dyDescent="0.25">
      <c r="A60" s="8" t="s">
        <v>23</v>
      </c>
      <c r="H60" s="4">
        <v>0.43964611418781974</v>
      </c>
      <c r="I60" s="4">
        <v>0.59279636013770709</v>
      </c>
      <c r="J60" s="4">
        <v>0.28974480830451477</v>
      </c>
      <c r="K60" s="4">
        <v>0.29190443896917778</v>
      </c>
      <c r="L60" s="4">
        <v>0.85425261302206268</v>
      </c>
      <c r="M60" s="4">
        <v>0.13975713005938278</v>
      </c>
      <c r="N60" s="4">
        <v>0.70467019356067762</v>
      </c>
      <c r="O60" s="4">
        <v>0.99183473762311658</v>
      </c>
      <c r="P60" s="4">
        <v>0.55217065739726745</v>
      </c>
      <c r="Q60" s="4">
        <v>0.6942080668791839</v>
      </c>
      <c r="R60" s="4">
        <v>0.41336491441279444</v>
      </c>
      <c r="S60" s="4">
        <v>0.27584552584349836</v>
      </c>
      <c r="T60" s="4">
        <v>0.13823256833402606</v>
      </c>
    </row>
    <row r="61" spans="1:20" x14ac:dyDescent="0.25">
      <c r="A61" s="8" t="s">
        <v>24</v>
      </c>
      <c r="H61" s="4">
        <v>0.34086183506377526</v>
      </c>
      <c r="I61" s="4">
        <v>0.34606604908575861</v>
      </c>
      <c r="J61" s="4">
        <v>0.13553733813953778</v>
      </c>
      <c r="K61" s="4">
        <v>0.34114361438931828</v>
      </c>
      <c r="L61" s="4">
        <v>0.66366153726818256</v>
      </c>
      <c r="M61" s="4">
        <v>0.64819946393904337</v>
      </c>
      <c r="N61" s="4">
        <v>0.45432231560713393</v>
      </c>
      <c r="O61" s="4">
        <v>0.12931576751746279</v>
      </c>
      <c r="P61" s="4">
        <v>0.24918314028866273</v>
      </c>
      <c r="Q61" s="4">
        <v>0.49473610677117597</v>
      </c>
      <c r="R61" s="4">
        <v>0.66505521772094045</v>
      </c>
      <c r="S61" s="4">
        <v>0.47604925957797423</v>
      </c>
      <c r="T61" s="4">
        <v>0.5268041954967092</v>
      </c>
    </row>
    <row r="62" spans="1:20" x14ac:dyDescent="0.25">
      <c r="A62" s="8" t="s">
        <v>25</v>
      </c>
      <c r="H62" s="4">
        <v>0</v>
      </c>
      <c r="I62" s="4">
        <v>0.17415422930062771</v>
      </c>
      <c r="J62" s="4">
        <v>0.51231031040583852</v>
      </c>
      <c r="K62" s="4">
        <v>0.34433877899777487</v>
      </c>
      <c r="L62" s="4">
        <v>0.33538086111001025</v>
      </c>
      <c r="M62" s="4">
        <v>0.32797423434414991</v>
      </c>
      <c r="N62" s="4">
        <v>0</v>
      </c>
      <c r="O62" s="4">
        <v>0.81972745927565716</v>
      </c>
      <c r="P62" s="4">
        <v>0.31623063205965118</v>
      </c>
      <c r="Q62" s="4">
        <v>0.7855471147352181</v>
      </c>
      <c r="R62" s="4">
        <v>0.61491255174873438</v>
      </c>
      <c r="S62" s="4">
        <v>0.15142127032754843</v>
      </c>
      <c r="T62" s="4">
        <v>0.29810266596195195</v>
      </c>
    </row>
    <row r="63" spans="1:20" x14ac:dyDescent="0.25">
      <c r="A63" s="8" t="s">
        <v>26</v>
      </c>
      <c r="H63" s="4">
        <v>0</v>
      </c>
      <c r="I63" s="4">
        <v>0</v>
      </c>
      <c r="J63" s="4">
        <v>0.36473648289563171</v>
      </c>
      <c r="K63" s="4">
        <v>0.18213952332625521</v>
      </c>
      <c r="L63" s="4">
        <v>0</v>
      </c>
      <c r="M63" s="4">
        <v>0</v>
      </c>
      <c r="N63" s="4">
        <v>0.33783512615122729</v>
      </c>
      <c r="O63" s="4">
        <v>0.16680782507241482</v>
      </c>
      <c r="P63" s="4">
        <v>0</v>
      </c>
      <c r="Q63" s="4">
        <v>0.31344876938585464</v>
      </c>
      <c r="R63" s="4">
        <v>0.30370212895192394</v>
      </c>
      <c r="S63" s="4">
        <v>0</v>
      </c>
      <c r="T63" s="4">
        <v>0</v>
      </c>
    </row>
    <row r="64" spans="1:20" x14ac:dyDescent="0.25">
      <c r="A64" s="8" t="s">
        <v>27</v>
      </c>
      <c r="H64" s="4">
        <v>0</v>
      </c>
      <c r="I64" s="4">
        <v>0.6731884664317106</v>
      </c>
      <c r="J64" s="4">
        <v>0.65972940231983557</v>
      </c>
      <c r="K64" s="4">
        <v>0.33182963286367545</v>
      </c>
      <c r="L64" s="4">
        <v>0</v>
      </c>
      <c r="M64" s="4">
        <v>0</v>
      </c>
      <c r="N64" s="4">
        <v>0.31183908056347093</v>
      </c>
      <c r="O64" s="4">
        <v>0.61698591586392837</v>
      </c>
      <c r="P64" s="4">
        <v>0.88429078640922876</v>
      </c>
      <c r="Q64" s="4">
        <v>0.2898476370578022</v>
      </c>
      <c r="R64" s="4">
        <v>0.84114665111479958</v>
      </c>
      <c r="S64" s="4">
        <v>0.27278737522569063</v>
      </c>
      <c r="T64" s="4">
        <v>0</v>
      </c>
    </row>
    <row r="65" spans="1:20" x14ac:dyDescent="0.25">
      <c r="A65" s="8" t="s">
        <v>28</v>
      </c>
      <c r="H65" s="4">
        <v>0</v>
      </c>
      <c r="I65" s="4">
        <v>8.3652250730338606E-2</v>
      </c>
      <c r="J65" s="4">
        <v>0</v>
      </c>
      <c r="K65" s="4">
        <v>0</v>
      </c>
      <c r="L65" s="4">
        <v>0</v>
      </c>
      <c r="M65" s="4">
        <v>7.8817858235047458E-2</v>
      </c>
      <c r="N65" s="4">
        <v>7.8685666362047504E-2</v>
      </c>
      <c r="O65" s="4">
        <v>0</v>
      </c>
      <c r="P65" s="4">
        <v>7.471737406087732E-2</v>
      </c>
      <c r="Q65" s="4">
        <v>7.3613212616089871E-2</v>
      </c>
      <c r="R65" s="4">
        <v>0</v>
      </c>
      <c r="S65" s="4">
        <v>0</v>
      </c>
      <c r="T65" s="4">
        <v>0</v>
      </c>
    </row>
    <row r="66" spans="1:20" x14ac:dyDescent="0.25">
      <c r="A66" s="8" t="s">
        <v>29</v>
      </c>
      <c r="Q66" s="4">
        <v>0.40527155274230492</v>
      </c>
      <c r="R66" s="4">
        <v>0.53943316363165583</v>
      </c>
      <c r="S66" s="4">
        <v>0.47573216968514209</v>
      </c>
      <c r="T66" s="4">
        <v>0.42748971568684985</v>
      </c>
    </row>
    <row r="67" spans="1:20" x14ac:dyDescent="0.25">
      <c r="A67" s="13" t="s">
        <v>30</v>
      </c>
      <c r="H67" s="4">
        <v>0.19337235587474888</v>
      </c>
      <c r="I67" s="4">
        <v>0.39021544960173987</v>
      </c>
      <c r="J67" s="4">
        <v>0.38023033407483697</v>
      </c>
      <c r="K67" s="4">
        <v>0.7629595262780432</v>
      </c>
      <c r="L67" s="4">
        <v>0.37025635270952606</v>
      </c>
      <c r="M67" s="4">
        <v>1.0838855127862361</v>
      </c>
      <c r="N67" s="4">
        <v>0.36186276848819537</v>
      </c>
      <c r="O67" s="4">
        <v>0.36101995656905023</v>
      </c>
      <c r="P67" s="4">
        <v>0.52309393462818377</v>
      </c>
      <c r="Q67" s="4">
        <v>0.17372903550606364</v>
      </c>
      <c r="R67" s="4">
        <v>0</v>
      </c>
      <c r="S67" s="4">
        <v>0.84455830141353394</v>
      </c>
      <c r="T67" s="4">
        <v>0.6690319622660621</v>
      </c>
    </row>
    <row r="68" spans="1:20" x14ac:dyDescent="0.25">
      <c r="A68" s="8" t="s">
        <v>31</v>
      </c>
      <c r="H68" s="4">
        <v>0.20759895204049011</v>
      </c>
      <c r="I68" s="4">
        <v>0</v>
      </c>
      <c r="J68" s="4">
        <v>0</v>
      </c>
      <c r="K68" s="4">
        <v>0.20645161914648782</v>
      </c>
      <c r="L68" s="4">
        <v>0.20083844882566762</v>
      </c>
      <c r="M68" s="4">
        <v>0.19638957407029176</v>
      </c>
      <c r="N68" s="4">
        <v>0</v>
      </c>
      <c r="O68" s="4">
        <v>0</v>
      </c>
      <c r="P68" s="4">
        <v>0</v>
      </c>
      <c r="Q68" s="4">
        <v>0.19011517606998862</v>
      </c>
      <c r="R68" s="4">
        <v>0</v>
      </c>
      <c r="S68" s="4">
        <v>0</v>
      </c>
      <c r="T68" s="4">
        <v>0.18362186939402433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0.25405873725869155</v>
      </c>
      <c r="I71" s="4">
        <v>0.30950832424408636</v>
      </c>
      <c r="J71" s="4">
        <v>0.31792313553966978</v>
      </c>
      <c r="K71" s="4">
        <v>0.25156714611613656</v>
      </c>
      <c r="L71" s="4">
        <v>0.27472157871916275</v>
      </c>
      <c r="M71" s="4">
        <v>0.21157777820684748</v>
      </c>
      <c r="N71" s="4">
        <v>0.28407009282784995</v>
      </c>
      <c r="O71" s="4">
        <v>0.30871194004804736</v>
      </c>
      <c r="P71" s="4">
        <v>0.32212424448933685</v>
      </c>
      <c r="Q71" s="4">
        <v>0.37186458535640471</v>
      </c>
      <c r="R71" s="4">
        <v>0.40662475554032479</v>
      </c>
      <c r="S71" s="4">
        <v>0.42513951754255652</v>
      </c>
      <c r="T71" s="4">
        <v>0.40429322606851181</v>
      </c>
    </row>
    <row r="72" spans="1:20" x14ac:dyDescent="0.25">
      <c r="A72" s="23" t="s">
        <v>1</v>
      </c>
      <c r="L72" s="4">
        <v>8.6026733189904711E-2</v>
      </c>
      <c r="M72" s="4">
        <v>0.12435166152472547</v>
      </c>
      <c r="N72" s="4">
        <v>0.16290367710943496</v>
      </c>
      <c r="O72" s="4">
        <v>0.19929409659342606</v>
      </c>
      <c r="P72" s="4">
        <v>0.34716259383226306</v>
      </c>
      <c r="Q72" s="4">
        <v>0.34156952111158767</v>
      </c>
      <c r="R72" s="4">
        <v>0.37039196386620621</v>
      </c>
      <c r="S72" s="4">
        <v>0.39677137751880387</v>
      </c>
      <c r="T72" s="4">
        <v>0.35306311200842494</v>
      </c>
    </row>
    <row r="73" spans="1:20" x14ac:dyDescent="0.25">
      <c r="A73" s="23" t="s">
        <v>2</v>
      </c>
      <c r="H73" s="4">
        <v>0.16284589485854797</v>
      </c>
      <c r="I73" s="4">
        <v>0.16129662873150646</v>
      </c>
      <c r="J73" s="4">
        <v>0.16366043877054279</v>
      </c>
      <c r="K73" s="4">
        <v>0.16572833001006523</v>
      </c>
      <c r="L73" s="4">
        <v>0.1637779849074503</v>
      </c>
      <c r="M73" s="4">
        <v>0.16019377038465726</v>
      </c>
      <c r="N73" s="4">
        <v>7.9824610642689656E-2</v>
      </c>
      <c r="O73" s="4">
        <v>0.40149420156926729</v>
      </c>
      <c r="P73" s="4">
        <v>7.9273517194410031E-2</v>
      </c>
      <c r="Q73" s="4">
        <v>0.7157538388601562</v>
      </c>
      <c r="R73" s="4">
        <v>1.4196001102729987</v>
      </c>
      <c r="S73" s="4">
        <v>1.8823554805109228</v>
      </c>
      <c r="T73" s="4">
        <v>1.6410858887150586</v>
      </c>
    </row>
    <row r="74" spans="1:20" x14ac:dyDescent="0.25">
      <c r="A74" s="23" t="s">
        <v>3</v>
      </c>
      <c r="H74" s="4">
        <v>0.94353864734299508</v>
      </c>
      <c r="I74" s="4">
        <v>0.7306088248136775</v>
      </c>
      <c r="J74" s="4">
        <v>0.9437332379462029</v>
      </c>
      <c r="K74" s="4">
        <v>0.22410323182106226</v>
      </c>
      <c r="L74" s="4">
        <v>0.55072042407576283</v>
      </c>
      <c r="M74" s="4">
        <v>0.26848376478674335</v>
      </c>
      <c r="N74" s="4">
        <v>0.61485739231754255</v>
      </c>
      <c r="O74" s="4">
        <v>0.66504809456514924</v>
      </c>
      <c r="P74" s="4">
        <v>0.47022250176427483</v>
      </c>
      <c r="Q74" s="4">
        <v>0.59869372739586502</v>
      </c>
      <c r="R74" s="4">
        <v>0.53876798979479745</v>
      </c>
      <c r="S74" s="4">
        <v>0.80924101447100971</v>
      </c>
      <c r="T74" s="4">
        <v>0.3998452758720486</v>
      </c>
    </row>
    <row r="75" spans="1:20" x14ac:dyDescent="0.25">
      <c r="A75" s="23" t="s">
        <v>4</v>
      </c>
      <c r="H75" s="4">
        <v>0.31321135954958812</v>
      </c>
      <c r="I75" s="4">
        <v>0.55932259167690845</v>
      </c>
      <c r="J75" s="4">
        <v>0.44438080470705676</v>
      </c>
      <c r="K75" s="4">
        <v>0.37688519587256003</v>
      </c>
      <c r="L75" s="4">
        <v>0.33553532477283465</v>
      </c>
      <c r="M75" s="4">
        <v>0.32461461752607301</v>
      </c>
      <c r="N75" s="4">
        <v>0.22619016624125177</v>
      </c>
      <c r="O75" s="4">
        <v>0.44716710116751124</v>
      </c>
      <c r="P75" s="4">
        <v>0.40700567216880318</v>
      </c>
      <c r="Q75" s="4">
        <v>0.2494086460333082</v>
      </c>
      <c r="R75" s="4">
        <v>0.52170723375461892</v>
      </c>
      <c r="S75" s="4">
        <v>0.63646957576017382</v>
      </c>
      <c r="T75" s="4">
        <v>0.42006929295028789</v>
      </c>
    </row>
    <row r="76" spans="1:20" x14ac:dyDescent="0.25">
      <c r="A76" s="23" t="s">
        <v>5</v>
      </c>
      <c r="H76" s="4">
        <v>0</v>
      </c>
      <c r="I76" s="4">
        <v>0.11165966022553293</v>
      </c>
      <c r="J76" s="4">
        <v>0.21370325081111069</v>
      </c>
      <c r="K76" s="4">
        <v>0.10540466036177198</v>
      </c>
      <c r="L76" s="4">
        <v>0.10209600096896393</v>
      </c>
      <c r="M76" s="4">
        <v>0.19362040139445416</v>
      </c>
      <c r="N76" s="4">
        <v>0.37854817051195327</v>
      </c>
      <c r="O76" s="4">
        <v>9.4154259429607506E-2</v>
      </c>
      <c r="P76" s="4">
        <v>0</v>
      </c>
      <c r="Q76" s="4">
        <v>8.8393140167857001E-2</v>
      </c>
      <c r="R76" s="4">
        <v>0.17190991920233797</v>
      </c>
      <c r="S76" s="4">
        <v>0.16841502798283056</v>
      </c>
      <c r="T76" s="4">
        <v>8.2573947529805319E-2</v>
      </c>
    </row>
    <row r="77" spans="1:20" x14ac:dyDescent="0.25">
      <c r="A77" s="23" t="s">
        <v>6</v>
      </c>
      <c r="H77" s="4">
        <v>0.1165623433693511</v>
      </c>
      <c r="I77" s="4">
        <v>0.34990957598164774</v>
      </c>
      <c r="J77" s="4">
        <v>0</v>
      </c>
      <c r="K77" s="4">
        <v>0.35108391563751257</v>
      </c>
      <c r="L77" s="4">
        <v>0.46130342298325389</v>
      </c>
      <c r="M77" s="4">
        <v>0.11169902028789307</v>
      </c>
      <c r="N77" s="4">
        <v>0</v>
      </c>
      <c r="O77" s="4">
        <v>0.21871181018404423</v>
      </c>
      <c r="P77" s="4">
        <v>0.10811449446051602</v>
      </c>
      <c r="Q77" s="4">
        <v>0</v>
      </c>
      <c r="R77" s="4">
        <v>0</v>
      </c>
      <c r="S77" s="4">
        <v>0.10415791740160493</v>
      </c>
      <c r="T77" s="4">
        <v>0.10277448351299959</v>
      </c>
    </row>
    <row r="78" spans="1:20" x14ac:dyDescent="0.25">
      <c r="A78" s="23" t="s">
        <v>7</v>
      </c>
      <c r="H78" s="4">
        <v>0.32281286215567973</v>
      </c>
      <c r="I78" s="4">
        <v>0.64443202928419951</v>
      </c>
      <c r="J78" s="4">
        <v>0.45550997473031302</v>
      </c>
      <c r="K78" s="4">
        <v>0.48030808110073497</v>
      </c>
      <c r="L78" s="4">
        <v>0.15677361161186881</v>
      </c>
      <c r="M78" s="4">
        <v>0.2828141662921192</v>
      </c>
      <c r="N78" s="4">
        <v>0.28148341913923275</v>
      </c>
      <c r="O78" s="4">
        <v>0.62264419988271014</v>
      </c>
      <c r="P78" s="4">
        <v>0.61052023886381179</v>
      </c>
      <c r="Q78" s="4">
        <v>0.54526228855295011</v>
      </c>
      <c r="R78" s="4">
        <v>0.6828702517471531</v>
      </c>
      <c r="S78" s="4">
        <v>0.22441754629232102</v>
      </c>
      <c r="T78" s="4">
        <v>0.34331820616770425</v>
      </c>
    </row>
    <row r="79" spans="1:20" x14ac:dyDescent="0.25">
      <c r="A79" s="23" t="s">
        <v>8</v>
      </c>
      <c r="H79" s="4">
        <v>8.3164889779492462E-2</v>
      </c>
      <c r="I79" s="4">
        <v>8.4536942003533955E-2</v>
      </c>
      <c r="J79" s="4">
        <v>0.29038468691004365</v>
      </c>
      <c r="K79" s="4">
        <v>0.20947031100285499</v>
      </c>
      <c r="L79" s="4">
        <v>0.16458964069035539</v>
      </c>
      <c r="M79" s="4">
        <v>0.28215862635506678</v>
      </c>
      <c r="N79" s="4">
        <v>0.16156778698492205</v>
      </c>
      <c r="O79" s="4">
        <v>0.48206269564398208</v>
      </c>
      <c r="P79" s="4">
        <v>0.55690137402366635</v>
      </c>
      <c r="Q79" s="4">
        <v>0.47901146435480618</v>
      </c>
      <c r="R79" s="4">
        <v>0.59410074228315968</v>
      </c>
      <c r="S79" s="4">
        <v>0.51231174178945948</v>
      </c>
      <c r="T79" s="4">
        <v>0.66842519637113362</v>
      </c>
    </row>
    <row r="80" spans="1:20" x14ac:dyDescent="0.25">
      <c r="A80" s="23" t="s">
        <v>9</v>
      </c>
      <c r="H80" s="4">
        <v>6.183959180922239E-2</v>
      </c>
      <c r="I80" s="4">
        <v>6.044041138741834E-2</v>
      </c>
      <c r="J80" s="4">
        <v>5.9863635762061253E-2</v>
      </c>
      <c r="K80" s="4">
        <v>0.29844673135120459</v>
      </c>
      <c r="L80" s="4">
        <v>0.2336405255433629</v>
      </c>
      <c r="M80" s="4">
        <v>0.11254835358640955</v>
      </c>
      <c r="N80" s="4">
        <v>0.16890408962761411</v>
      </c>
      <c r="O80" s="4">
        <v>0.11106633702763302</v>
      </c>
      <c r="P80" s="4">
        <v>0.21735921551233597</v>
      </c>
      <c r="Q80" s="4">
        <v>0.32557194493935054</v>
      </c>
      <c r="R80" s="4">
        <v>0.10701945988348791</v>
      </c>
      <c r="S80" s="4">
        <v>0.2128785838056364</v>
      </c>
      <c r="T80" s="4">
        <v>0.26504574021560856</v>
      </c>
    </row>
    <row r="81" spans="1:20" x14ac:dyDescent="0.25">
      <c r="A81" s="23" t="s">
        <v>10</v>
      </c>
      <c r="H81" s="4">
        <v>0</v>
      </c>
      <c r="I81" s="4">
        <v>0.11626081952251681</v>
      </c>
      <c r="J81" s="4">
        <v>0.1166179455462662</v>
      </c>
      <c r="K81" s="4">
        <v>5.8805498918488477E-2</v>
      </c>
      <c r="L81" s="4">
        <v>0.17314579310884956</v>
      </c>
      <c r="M81" s="4">
        <v>0.39811905807305825</v>
      </c>
      <c r="N81" s="4">
        <v>0.28404830184563229</v>
      </c>
      <c r="O81" s="4">
        <v>0.1150217149294996</v>
      </c>
      <c r="P81" s="4">
        <v>0.51274694605070337</v>
      </c>
      <c r="Q81" s="4">
        <v>0.74865868858940243</v>
      </c>
      <c r="R81" s="4">
        <v>0.40504889873392219</v>
      </c>
      <c r="S81" s="4">
        <v>0.28981760618772184</v>
      </c>
      <c r="T81" s="4">
        <v>0.4095457868094195</v>
      </c>
    </row>
    <row r="82" spans="1:20" x14ac:dyDescent="0.25">
      <c r="A82" s="23" t="s">
        <v>11</v>
      </c>
      <c r="H82" s="4">
        <v>0.14248322616220005</v>
      </c>
      <c r="I82" s="4">
        <v>7.1262283706887503E-2</v>
      </c>
      <c r="J82" s="4">
        <v>0</v>
      </c>
      <c r="K82" s="4">
        <v>0.20450884202823078</v>
      </c>
      <c r="L82" s="4">
        <v>6.5649129746980145E-2</v>
      </c>
      <c r="M82" s="4">
        <v>6.3364007849533291E-2</v>
      </c>
      <c r="N82" s="4">
        <v>0.31027854229723001</v>
      </c>
      <c r="O82" s="4">
        <v>0.30644864272986028</v>
      </c>
      <c r="P82" s="4">
        <v>0.23608912137686422</v>
      </c>
      <c r="Q82" s="4">
        <v>0.29022116029760414</v>
      </c>
      <c r="R82" s="4">
        <v>0.22582718041542907</v>
      </c>
      <c r="S82" s="4">
        <v>0.16493411080194395</v>
      </c>
      <c r="T82" s="4">
        <v>5.3695592725888121E-2</v>
      </c>
    </row>
    <row r="83" spans="1:20" x14ac:dyDescent="0.25">
      <c r="A83" s="23" t="s">
        <v>12</v>
      </c>
      <c r="H83" s="4">
        <v>0</v>
      </c>
      <c r="I83" s="4">
        <v>0</v>
      </c>
      <c r="J83" s="4">
        <v>0</v>
      </c>
      <c r="K83" s="4">
        <v>0</v>
      </c>
      <c r="L83" s="4">
        <v>0.3650602582549306</v>
      </c>
      <c r="M83" s="4">
        <v>0</v>
      </c>
      <c r="N83" s="4">
        <v>0.17817338921991127</v>
      </c>
      <c r="O83" s="4">
        <v>0.35377381852988016</v>
      </c>
      <c r="P83" s="4">
        <v>0.35097278072715804</v>
      </c>
      <c r="Q83" s="4">
        <v>0.17510009681217006</v>
      </c>
      <c r="R83" s="4">
        <v>0</v>
      </c>
      <c r="S83" s="4">
        <v>0.85330138208883533</v>
      </c>
      <c r="T83" s="4">
        <v>0.16886450575486858</v>
      </c>
    </row>
    <row r="84" spans="1:20" x14ac:dyDescent="0.25">
      <c r="A84" s="23" t="s">
        <v>13</v>
      </c>
      <c r="H84" s="4">
        <v>0.43866806338578052</v>
      </c>
      <c r="I84" s="4">
        <v>0.50040875403064489</v>
      </c>
      <c r="J84" s="4">
        <v>0.62015382157075416</v>
      </c>
      <c r="K84" s="4">
        <v>0.53669166581569983</v>
      </c>
      <c r="L84" s="4">
        <v>0.79799925752568879</v>
      </c>
      <c r="M84" s="4">
        <v>0.65583016622015566</v>
      </c>
      <c r="N84" s="4">
        <v>0.24434125163474205</v>
      </c>
      <c r="O84" s="4">
        <v>0.42689792438491153</v>
      </c>
      <c r="P84" s="4">
        <v>0.47679053600029192</v>
      </c>
      <c r="Q84" s="4">
        <v>0.39652776909604748</v>
      </c>
      <c r="R84" s="4">
        <v>0.54905492388504717</v>
      </c>
      <c r="S84" s="4">
        <v>0.63956767519847879</v>
      </c>
      <c r="T84" s="4">
        <v>0.50043497808294968</v>
      </c>
    </row>
    <row r="85" spans="1:20" x14ac:dyDescent="0.25">
      <c r="A85" s="23" t="s">
        <v>14</v>
      </c>
      <c r="H85" s="4">
        <v>0.22620911600116572</v>
      </c>
      <c r="I85" s="4">
        <v>0.41047945199856439</v>
      </c>
      <c r="J85" s="4">
        <v>0.25526117775249157</v>
      </c>
      <c r="K85" s="4">
        <v>0.21765450224654456</v>
      </c>
      <c r="L85" s="4">
        <v>0.17722947897565919</v>
      </c>
      <c r="M85" s="4">
        <v>0.13610127023315507</v>
      </c>
      <c r="N85" s="4">
        <v>0.53808379805930295</v>
      </c>
      <c r="O85" s="4">
        <v>6.6638405009156201E-2</v>
      </c>
      <c r="P85" s="4">
        <v>3.2449333448506833E-2</v>
      </c>
      <c r="Q85" s="4">
        <v>0.32232421541914175</v>
      </c>
      <c r="R85" s="4">
        <v>0.22210730205477583</v>
      </c>
      <c r="S85" s="4">
        <v>0.18734996780390803</v>
      </c>
      <c r="T85" s="4">
        <v>0.49413623966151171</v>
      </c>
    </row>
    <row r="86" spans="1:20" x14ac:dyDescent="0.25">
      <c r="A86" s="23" t="s">
        <v>15</v>
      </c>
      <c r="H86" s="4">
        <v>0.21283558185257415</v>
      </c>
      <c r="I86" s="4">
        <v>0.1054160555610079</v>
      </c>
      <c r="J86" s="4">
        <v>0.63458126776263368</v>
      </c>
      <c r="K86" s="4">
        <v>0.31987538332798171</v>
      </c>
      <c r="L86" s="4">
        <v>0.3693652701624513</v>
      </c>
      <c r="M86" s="4">
        <v>0.15422364587783327</v>
      </c>
      <c r="N86" s="4">
        <v>0.46192873607733975</v>
      </c>
      <c r="O86" s="4">
        <v>0.25814229850504317</v>
      </c>
      <c r="P86" s="4">
        <v>0.71553154231699545</v>
      </c>
      <c r="Q86" s="4">
        <v>0.56623028690406729</v>
      </c>
      <c r="R86" s="4">
        <v>0.46155864459319729</v>
      </c>
      <c r="S86" s="4">
        <v>0.46228779449273466</v>
      </c>
      <c r="T86" s="4">
        <v>0.7220592717825941</v>
      </c>
    </row>
    <row r="87" spans="1:20" x14ac:dyDescent="0.25">
      <c r="A87" s="23" t="s">
        <v>16</v>
      </c>
      <c r="H87" s="4">
        <v>0</v>
      </c>
      <c r="I87" s="4">
        <v>0</v>
      </c>
      <c r="J87" s="4">
        <v>0.24045303821033259</v>
      </c>
      <c r="K87" s="4">
        <v>0</v>
      </c>
      <c r="L87" s="4">
        <v>0</v>
      </c>
      <c r="M87" s="4">
        <v>0</v>
      </c>
      <c r="N87" s="4">
        <v>0.11472320960664624</v>
      </c>
      <c r="O87" s="4">
        <v>0</v>
      </c>
      <c r="P87" s="4">
        <v>0.11464723961548232</v>
      </c>
      <c r="Q87" s="4">
        <v>0</v>
      </c>
      <c r="R87" s="4">
        <v>0.11653612285693439</v>
      </c>
      <c r="S87" s="4">
        <v>0.11697682291416873</v>
      </c>
      <c r="T87" s="4">
        <v>0</v>
      </c>
    </row>
    <row r="88" spans="1:20" x14ac:dyDescent="0.25">
      <c r="A88" s="23" t="s">
        <v>17</v>
      </c>
      <c r="H88" s="4">
        <v>0.16091315713581017</v>
      </c>
      <c r="I88" s="4">
        <v>0.17845884665328363</v>
      </c>
      <c r="J88" s="4">
        <v>0.15834596847833277</v>
      </c>
      <c r="K88" s="4">
        <v>0.14098860431191629</v>
      </c>
      <c r="L88" s="4">
        <v>3.4475835070442246E-2</v>
      </c>
      <c r="M88" s="4">
        <v>0.10009338713019246</v>
      </c>
      <c r="N88" s="4">
        <v>0.14941364744233804</v>
      </c>
      <c r="O88" s="4">
        <v>0.11467451824254142</v>
      </c>
      <c r="P88" s="4">
        <v>0.15990256740009948</v>
      </c>
      <c r="Q88" s="4">
        <v>0.17462738440025949</v>
      </c>
      <c r="R88" s="4">
        <v>7.7886815263168721E-2</v>
      </c>
      <c r="S88" s="4">
        <v>0.22980849267763956</v>
      </c>
      <c r="T88" s="4">
        <v>0.24164081799597276</v>
      </c>
    </row>
    <row r="89" spans="1:20" x14ac:dyDescent="0.25">
      <c r="A89" s="23" t="s">
        <v>18</v>
      </c>
      <c r="H89" s="4">
        <v>0</v>
      </c>
      <c r="I89" s="4">
        <v>0.16117329601669267</v>
      </c>
      <c r="J89" s="4">
        <v>0</v>
      </c>
      <c r="K89" s="4">
        <v>0.15974820929630376</v>
      </c>
      <c r="L89" s="4">
        <v>0</v>
      </c>
      <c r="M89" s="4">
        <v>0</v>
      </c>
      <c r="N89" s="4">
        <v>0</v>
      </c>
      <c r="O89" s="4">
        <v>0.2875837443863653</v>
      </c>
      <c r="P89" s="4">
        <v>0</v>
      </c>
      <c r="Q89" s="4">
        <v>0</v>
      </c>
      <c r="R89" s="4">
        <v>0.13081240339919886</v>
      </c>
      <c r="S89" s="4">
        <v>0</v>
      </c>
      <c r="T89" s="4">
        <v>0.11991649974289903</v>
      </c>
    </row>
    <row r="90" spans="1:20" x14ac:dyDescent="0.25">
      <c r="A90" s="23" t="s">
        <v>19</v>
      </c>
      <c r="H90" s="4">
        <v>0.11695963886606225</v>
      </c>
      <c r="I90" s="4">
        <v>0.14068433831832283</v>
      </c>
      <c r="J90" s="4">
        <v>9.2214388846729847E-2</v>
      </c>
      <c r="K90" s="4">
        <v>9.2554825743890012E-2</v>
      </c>
      <c r="L90" s="4">
        <v>6.8288846299216513E-2</v>
      </c>
      <c r="M90" s="4">
        <v>0.19860009003204079</v>
      </c>
      <c r="N90" s="4">
        <v>0.17643089434575057</v>
      </c>
      <c r="O90" s="4">
        <v>0.21883839658847326</v>
      </c>
      <c r="P90" s="4">
        <v>0.19361718823594698</v>
      </c>
      <c r="Q90" s="4">
        <v>0.38716916463632639</v>
      </c>
      <c r="R90" s="4">
        <v>0.23413753731161241</v>
      </c>
      <c r="S90" s="4">
        <v>0.27444036247947962</v>
      </c>
      <c r="T90" s="4">
        <v>0.25209035210644304</v>
      </c>
    </row>
    <row r="91" spans="1:20" x14ac:dyDescent="0.25">
      <c r="A91" s="23" t="s">
        <v>20</v>
      </c>
      <c r="H91" s="4">
        <v>0</v>
      </c>
      <c r="I91" s="4">
        <v>0.15704564230065834</v>
      </c>
      <c r="J91" s="4">
        <v>0</v>
      </c>
      <c r="K91" s="4">
        <v>0</v>
      </c>
      <c r="L91" s="4">
        <v>0.31286733591078703</v>
      </c>
      <c r="M91" s="4">
        <v>0</v>
      </c>
      <c r="N91" s="4">
        <v>0.30188431911480007</v>
      </c>
      <c r="O91" s="4">
        <v>0.14775696650455955</v>
      </c>
      <c r="P91" s="4">
        <v>0</v>
      </c>
      <c r="Q91" s="4">
        <v>0.14395692791231876</v>
      </c>
      <c r="R91" s="4">
        <v>0</v>
      </c>
      <c r="S91" s="4">
        <v>0</v>
      </c>
      <c r="T91" s="4">
        <v>0</v>
      </c>
    </row>
    <row r="92" spans="1:20" x14ac:dyDescent="0.25">
      <c r="A92" s="23" t="s">
        <v>21</v>
      </c>
      <c r="H92" s="4">
        <v>0.76380614322337304</v>
      </c>
      <c r="I92" s="4">
        <v>0.13992204197010438</v>
      </c>
      <c r="J92" s="4">
        <v>0.13901618519445311</v>
      </c>
      <c r="K92" s="4">
        <v>0.1400593468945602</v>
      </c>
      <c r="L92" s="4">
        <v>0.41446065525005565</v>
      </c>
      <c r="M92" s="4">
        <v>0.26780125130134669</v>
      </c>
      <c r="N92" s="4">
        <v>0.46509294157039355</v>
      </c>
      <c r="O92" s="4">
        <v>0.659450507284839</v>
      </c>
      <c r="P92" s="4">
        <v>0.3220488780538478</v>
      </c>
      <c r="Q92" s="4">
        <v>0.57462124184114804</v>
      </c>
      <c r="R92" s="4">
        <v>0.43704091571975323</v>
      </c>
      <c r="S92" s="4">
        <v>0.18386978528127762</v>
      </c>
      <c r="T92" s="4">
        <v>0.30076943558858921</v>
      </c>
    </row>
    <row r="93" spans="1:20" x14ac:dyDescent="0.25">
      <c r="A93" s="23" t="s">
        <v>22</v>
      </c>
      <c r="H93" s="4">
        <v>0.11651433388464032</v>
      </c>
      <c r="I93" s="4">
        <v>0.11721526859878799</v>
      </c>
      <c r="J93" s="4">
        <v>0.23314912226109316</v>
      </c>
      <c r="K93" s="4">
        <v>0.23584658021757143</v>
      </c>
      <c r="L93" s="4">
        <v>0.23220201408619159</v>
      </c>
      <c r="M93" s="4">
        <v>0.17101393592563857</v>
      </c>
      <c r="N93" s="4">
        <v>0.17222570149740291</v>
      </c>
      <c r="O93" s="4">
        <v>0.11493652152810162</v>
      </c>
      <c r="P93" s="4">
        <v>0.22703488243395925</v>
      </c>
      <c r="Q93" s="4">
        <v>5.7123972125068839E-2</v>
      </c>
      <c r="R93" s="4">
        <v>0.11425490867156055</v>
      </c>
      <c r="S93" s="4">
        <v>0</v>
      </c>
      <c r="T93" s="4">
        <v>0.3989866650676801</v>
      </c>
    </row>
    <row r="94" spans="1:20" x14ac:dyDescent="0.25">
      <c r="A94" s="23" t="s">
        <v>23</v>
      </c>
      <c r="H94" s="4">
        <v>0.29602066816305117</v>
      </c>
      <c r="I94" s="4">
        <v>0.81130908088003173</v>
      </c>
      <c r="J94" s="4">
        <v>0.51227992563745972</v>
      </c>
      <c r="K94" s="4">
        <v>0.2947639408455569</v>
      </c>
      <c r="L94" s="4">
        <v>0.72412267920035289</v>
      </c>
      <c r="M94" s="4">
        <v>0.14144681705763745</v>
      </c>
      <c r="N94" s="4">
        <v>0.70869803344690607</v>
      </c>
      <c r="O94" s="4">
        <v>0.85316800281824634</v>
      </c>
      <c r="P94" s="4">
        <v>0.83978867221936804</v>
      </c>
      <c r="Q94" s="4">
        <v>0.5633072227662711</v>
      </c>
      <c r="R94" s="4">
        <v>0.56167962136041982</v>
      </c>
      <c r="S94" s="4">
        <v>0.56064972799938284</v>
      </c>
      <c r="T94" s="4">
        <v>0.21090085795312619</v>
      </c>
    </row>
    <row r="95" spans="1:20" x14ac:dyDescent="0.25">
      <c r="A95" s="23" t="s">
        <v>24</v>
      </c>
      <c r="H95" s="4">
        <v>0.34218075903904693</v>
      </c>
      <c r="I95" s="4">
        <v>0.44500251000475638</v>
      </c>
      <c r="J95" s="4">
        <v>0.27186758044793946</v>
      </c>
      <c r="K95" s="4">
        <v>0.41010141085106111</v>
      </c>
      <c r="L95" s="4">
        <v>0.53553610824285602</v>
      </c>
      <c r="M95" s="4">
        <v>0.55303562883241486</v>
      </c>
      <c r="N95" s="4">
        <v>0.48525078602020494</v>
      </c>
      <c r="O95" s="4">
        <v>0.19191996386091817</v>
      </c>
      <c r="P95" s="4">
        <v>0.21924665945766947</v>
      </c>
      <c r="Q95" s="4">
        <v>0.24895933489719194</v>
      </c>
      <c r="R95" s="4">
        <v>0.45752643953930461</v>
      </c>
      <c r="S95" s="4">
        <v>0.51012980354877258</v>
      </c>
      <c r="T95" s="4">
        <v>0.62061993051042763</v>
      </c>
    </row>
    <row r="96" spans="1:20" x14ac:dyDescent="0.25">
      <c r="A96" s="23" t="s">
        <v>25</v>
      </c>
      <c r="H96" s="4">
        <v>0.17494751574527642</v>
      </c>
      <c r="I96" s="4">
        <v>8.8736282953463044E-2</v>
      </c>
      <c r="J96" s="4">
        <v>0.69461491922867846</v>
      </c>
      <c r="K96" s="4">
        <v>0.2621446157788529</v>
      </c>
      <c r="L96" s="4">
        <v>0.34285054008376348</v>
      </c>
      <c r="M96" s="4">
        <v>0.41612397165363502</v>
      </c>
      <c r="N96" s="4">
        <v>0.41155727907695799</v>
      </c>
      <c r="O96" s="4">
        <v>0.6606245827437689</v>
      </c>
      <c r="P96" s="4">
        <v>0.48261660049242344</v>
      </c>
      <c r="Q96" s="4">
        <v>0.96024311611504898</v>
      </c>
      <c r="R96" s="4">
        <v>0.55092296439168076</v>
      </c>
      <c r="S96" s="4">
        <v>0.46516679113496301</v>
      </c>
      <c r="T96" s="4">
        <v>0.30615866942462561</v>
      </c>
    </row>
    <row r="97" spans="1:20" x14ac:dyDescent="0.25">
      <c r="A97" s="23" t="s">
        <v>26</v>
      </c>
      <c r="H97" s="4">
        <v>0</v>
      </c>
      <c r="I97" s="4">
        <v>0</v>
      </c>
      <c r="J97" s="4">
        <v>0.3730993950366866</v>
      </c>
      <c r="K97" s="4">
        <v>9.3085742208530123E-2</v>
      </c>
      <c r="L97" s="4">
        <v>0.18193755957214333</v>
      </c>
      <c r="M97" s="4">
        <v>0</v>
      </c>
      <c r="N97" s="4">
        <v>0.25725843875368759</v>
      </c>
      <c r="O97" s="4">
        <v>8.5036508049573453E-2</v>
      </c>
      <c r="P97" s="4">
        <v>0</v>
      </c>
      <c r="Q97" s="4">
        <v>0.47890907407247024</v>
      </c>
      <c r="R97" s="4">
        <v>0.38826184825344878</v>
      </c>
      <c r="S97" s="4">
        <v>0.22646870845620271</v>
      </c>
      <c r="T97" s="4">
        <v>0.36804848064140067</v>
      </c>
    </row>
    <row r="98" spans="1:20" x14ac:dyDescent="0.25">
      <c r="A98" s="23" t="s">
        <v>27</v>
      </c>
      <c r="H98" s="4">
        <v>0.33913134896276675</v>
      </c>
      <c r="I98" s="4">
        <v>0.51163398441507879</v>
      </c>
      <c r="J98" s="4">
        <v>0.33570368238521869</v>
      </c>
      <c r="K98" s="4">
        <v>0.16839141406503072</v>
      </c>
      <c r="L98" s="4">
        <v>0</v>
      </c>
      <c r="M98" s="4">
        <v>0.1584238725765108</v>
      </c>
      <c r="N98" s="4">
        <v>0.31316639216530912</v>
      </c>
      <c r="O98" s="4">
        <v>0.31199701240267741</v>
      </c>
      <c r="P98" s="4">
        <v>0.74588649564742404</v>
      </c>
      <c r="Q98" s="4">
        <v>0.14689620407033055</v>
      </c>
      <c r="R98" s="4">
        <v>0.85674609323781481</v>
      </c>
      <c r="S98" s="4">
        <v>0.13886028367045275</v>
      </c>
      <c r="T98" s="4">
        <v>0.13529542730679517</v>
      </c>
    </row>
    <row r="99" spans="1:20" x14ac:dyDescent="0.25">
      <c r="A99" s="23" t="s">
        <v>28</v>
      </c>
      <c r="H99" s="4">
        <v>0</v>
      </c>
      <c r="I99" s="4">
        <v>0.12482233054840049</v>
      </c>
      <c r="J99" s="4">
        <v>0</v>
      </c>
      <c r="K99" s="4">
        <v>0</v>
      </c>
      <c r="L99" s="4">
        <v>4.1044841287103194E-2</v>
      </c>
      <c r="M99" s="4">
        <v>7.8916414495840512E-2</v>
      </c>
      <c r="N99" s="4">
        <v>7.8254976929318876E-2</v>
      </c>
      <c r="O99" s="4">
        <v>3.8209509127174218E-2</v>
      </c>
      <c r="P99" s="4">
        <v>3.7519412168661948E-2</v>
      </c>
      <c r="Q99" s="4">
        <v>3.7063534825200757E-2</v>
      </c>
      <c r="R99" s="4">
        <v>0</v>
      </c>
      <c r="S99" s="4">
        <v>3.5253427228909569E-2</v>
      </c>
      <c r="T99" s="4">
        <v>3.4450952550923536E-2</v>
      </c>
    </row>
    <row r="100" spans="1:20" x14ac:dyDescent="0.25">
      <c r="A100" s="23" t="s">
        <v>29</v>
      </c>
      <c r="Q100" s="4">
        <v>0.44610562152504124</v>
      </c>
      <c r="R100" s="4">
        <v>0.61248003624893221</v>
      </c>
      <c r="S100" s="4">
        <v>0.63938281098014893</v>
      </c>
      <c r="T100" s="4">
        <v>0.52258117575312979</v>
      </c>
    </row>
    <row r="101" spans="1:20" x14ac:dyDescent="0.25">
      <c r="A101" s="24" t="s">
        <v>30</v>
      </c>
      <c r="H101" s="4">
        <v>0.20185341808485513</v>
      </c>
      <c r="I101" s="4">
        <v>0.50020979553858547</v>
      </c>
      <c r="J101" s="4">
        <v>0.49261878714638402</v>
      </c>
      <c r="K101" s="4">
        <v>0.59124203607706316</v>
      </c>
      <c r="L101" s="4">
        <v>0.48162875757520501</v>
      </c>
      <c r="M101" s="4">
        <v>1.1168733502849888</v>
      </c>
      <c r="N101" s="4">
        <v>0.46176840297096794</v>
      </c>
      <c r="O101" s="4">
        <v>0.27639963036725257</v>
      </c>
      <c r="P101" s="4">
        <v>0.53800484132623216</v>
      </c>
      <c r="Q101" s="4">
        <v>0.26792602808184801</v>
      </c>
      <c r="R101" s="4">
        <v>0.17668595525792791</v>
      </c>
      <c r="S101" s="4">
        <v>0.78328068236628057</v>
      </c>
      <c r="T101" s="4">
        <v>0.77672342846411735</v>
      </c>
    </row>
    <row r="102" spans="1:20" x14ac:dyDescent="0.25">
      <c r="A102" s="23" t="s">
        <v>31</v>
      </c>
      <c r="H102" s="4">
        <v>0.31100942254880515</v>
      </c>
      <c r="I102" s="4">
        <v>0.10250311793984149</v>
      </c>
      <c r="J102" s="4">
        <v>0</v>
      </c>
      <c r="K102" s="4">
        <v>0.20627074064086229</v>
      </c>
      <c r="L102" s="4">
        <v>0.3044792776447387</v>
      </c>
      <c r="M102" s="4">
        <v>9.8450972400254397E-2</v>
      </c>
      <c r="N102" s="4">
        <v>9.7576980138439864E-2</v>
      </c>
      <c r="O102" s="4">
        <v>0</v>
      </c>
      <c r="P102" s="4">
        <v>9.5978600304144665E-2</v>
      </c>
      <c r="Q102" s="4">
        <v>9.5950430379450197E-2</v>
      </c>
      <c r="R102" s="4">
        <v>0</v>
      </c>
      <c r="S102" s="4">
        <v>0</v>
      </c>
      <c r="T102" s="4">
        <v>0.37330213323877337</v>
      </c>
    </row>
    <row r="103" spans="1:20" x14ac:dyDescent="0.25">
      <c r="A10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F7" sqref="F7"/>
    </sheetView>
  </sheetViews>
  <sheetFormatPr defaultRowHeight="15" x14ac:dyDescent="0.25"/>
  <cols>
    <col min="1" max="1" width="20.140625" customWidth="1"/>
    <col min="5" max="5" width="12" bestFit="1" customWidth="1"/>
  </cols>
  <sheetData>
    <row r="1" spans="1:21" ht="25.5" x14ac:dyDescent="0.25">
      <c r="A1" s="5" t="s">
        <v>33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>
        <v>4508707347.29181</v>
      </c>
      <c r="C2" s="4">
        <v>4578083437.5715237</v>
      </c>
      <c r="D2" s="4">
        <v>4743089688.9946699</v>
      </c>
      <c r="E2" s="4">
        <v>5185239788.1717749</v>
      </c>
      <c r="F2" s="4">
        <v>5440918920.5474291</v>
      </c>
      <c r="G2" s="4">
        <v>5721462262.8734198</v>
      </c>
      <c r="H2" s="4">
        <v>6155434504.2017708</v>
      </c>
      <c r="I2" s="4">
        <v>6639087105.8382616</v>
      </c>
      <c r="J2" s="4">
        <v>6605304267.6831236</v>
      </c>
      <c r="K2" s="4">
        <v>6614956820.3511066</v>
      </c>
      <c r="L2" s="4">
        <v>6895121237.5417223</v>
      </c>
      <c r="M2" s="4">
        <v>6866811147.3455067</v>
      </c>
      <c r="N2" s="4">
        <v>6279337875.3190441</v>
      </c>
      <c r="O2" s="4">
        <v>6434371577.8390732</v>
      </c>
      <c r="P2" s="4">
        <v>6580618979.9784632</v>
      </c>
      <c r="Q2" s="4">
        <v>6577292599.2683744</v>
      </c>
      <c r="R2" s="4">
        <v>7494179308.6914234</v>
      </c>
      <c r="S2" s="4">
        <v>7801081878.5730581</v>
      </c>
      <c r="T2" s="4">
        <v>7479208866.6258936</v>
      </c>
      <c r="U2" s="4">
        <v>6962043940.83673</v>
      </c>
    </row>
    <row r="3" spans="1:2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>
        <f>('[1]gdp n'!M3/'[1]cpi n 100'!M3)*[1]percent!M3</f>
        <v>38290949218.24942</v>
      </c>
      <c r="N3" s="4">
        <f>('[1]gdp n'!N3/'[1]cpi n 100'!N3)*[1]percent!N3</f>
        <v>38192110108.237717</v>
      </c>
      <c r="O3" s="4">
        <f>('[1]gdp n'!O3/'[1]cpi n 100'!O3)*[1]percent!O3</f>
        <v>40190814313.057121</v>
      </c>
      <c r="P3" s="4">
        <f>('[1]gdp n'!P3/'[1]cpi n 100'!P3)*[1]percent!P3</f>
        <v>41361447067.083282</v>
      </c>
      <c r="Q3" s="4">
        <f>('[1]gdp n'!Q3/'[1]cpi n 100'!Q3)*[1]percent!Q3</f>
        <v>39241589679.077156</v>
      </c>
      <c r="R3" s="4">
        <f>('[1]gdp n'!R3/'[1]cpi n 100'!R3)*[1]percent!R3</f>
        <v>40947344452.850334</v>
      </c>
      <c r="S3" s="4">
        <f>('[1]gdp n'!S3/'[1]cpi n 100'!S3)*[1]percent!S3</f>
        <v>46059310750.907341</v>
      </c>
      <c r="T3" s="4">
        <f>('[1]gdp n'!T3/'[1]cpi n 100'!T3)*[1]percent!T3</f>
        <v>51423522953.736343</v>
      </c>
      <c r="U3" s="4">
        <f>('[1]gdp n'!U3/'[1]cpi n 100'!U3)*[1]percent!U3</f>
        <v>51520069642.79821</v>
      </c>
    </row>
    <row r="4" spans="1:21" x14ac:dyDescent="0.25">
      <c r="A4" s="3" t="s">
        <v>2</v>
      </c>
      <c r="B4" s="4"/>
      <c r="C4" s="4"/>
      <c r="D4" s="4"/>
      <c r="E4" s="4">
        <f>('[1]gdp n'!E4/'[1]cpi n 100'!E4)*[1]percent!E4</f>
        <v>9579973735.988287</v>
      </c>
      <c r="F4" s="4">
        <f>('[1]gdp n'!F4/'[1]cpi n 100'!F4)*[1]percent!F4</f>
        <v>10126214629.086376</v>
      </c>
      <c r="G4" s="4">
        <f>('[1]gdp n'!G4/'[1]cpi n 100'!G4)*[1]percent!G4</f>
        <v>10895898520.550098</v>
      </c>
      <c r="H4" s="4">
        <f>('[1]gdp n'!H4/'[1]cpi n 100'!H4)*[1]percent!H4</f>
        <v>12161387629.507698</v>
      </c>
      <c r="I4" s="4">
        <f>('[1]gdp n'!I4/'[1]cpi n 100'!I4)*[1]percent!I4</f>
        <v>13324438843.599649</v>
      </c>
      <c r="J4" s="4">
        <f>('[1]gdp n'!J4/'[1]cpi n 100'!J4)*[1]percent!J4</f>
        <v>13146631187.206583</v>
      </c>
      <c r="K4" s="4">
        <f>('[1]gdp n'!K4/'[1]cpi n 100'!K4)*[1]percent!K4</f>
        <v>13490389173.965996</v>
      </c>
      <c r="L4" s="4">
        <f>('[1]gdp n'!L4/'[1]cpi n 100'!L4)*[1]percent!L4</f>
        <v>13805496538.864458</v>
      </c>
      <c r="M4" s="4">
        <f>('[1]gdp n'!M4/'[1]cpi n 100'!M4)*[1]percent!M4</f>
        <v>13057261943.347162</v>
      </c>
      <c r="N4" s="4">
        <f>('[1]gdp n'!N4/'[1]cpi n 100'!N4)*[1]percent!N4</f>
        <v>13380564244.95232</v>
      </c>
      <c r="O4" s="4">
        <f>('[1]gdp n'!O4/'[1]cpi n 100'!O4)*[1]percent!O4</f>
        <v>14031076624.87606</v>
      </c>
      <c r="P4" s="4">
        <f>('[1]gdp n'!P4/'[1]cpi n 100'!P4)*[1]percent!P4</f>
        <v>14513563703.394997</v>
      </c>
      <c r="Q4" s="4">
        <f>('[1]gdp n'!Q4/'[1]cpi n 100'!Q4)*[1]percent!Q4</f>
        <v>13985404661.602762</v>
      </c>
      <c r="R4" s="4">
        <f>('[1]gdp n'!R4/'[1]cpi n 100'!R4)*[1]percent!R4</f>
        <v>14726428171.085453</v>
      </c>
      <c r="S4" s="4">
        <f>('[1]gdp n'!S4/'[1]cpi n 100'!S4)*[1]percent!S4</f>
        <v>16073349559.922531</v>
      </c>
      <c r="T4" s="4">
        <f>('[1]gdp n'!T4/'[1]cpi n 100'!T4)*[1]percent!T4</f>
        <v>17951712652.813988</v>
      </c>
      <c r="U4" s="4">
        <f>('[1]gdp n'!U4/'[1]cpi n 100'!U4)*[1]percent!U4</f>
        <v>17985498057.319397</v>
      </c>
    </row>
    <row r="5" spans="1:21" x14ac:dyDescent="0.25">
      <c r="A5" s="3" t="s">
        <v>3</v>
      </c>
      <c r="B5" s="4"/>
      <c r="C5" s="4"/>
      <c r="D5" s="4"/>
      <c r="E5" s="4">
        <f>('[1]gdp n'!E5/'[1]cpi n 100'!E5)*[1]percent!E5</f>
        <v>39222866673.760185</v>
      </c>
      <c r="F5" s="4">
        <f>('[1]gdp n'!F5/'[1]cpi n 100'!F5)*[1]percent!F5</f>
        <v>45248625229.659523</v>
      </c>
      <c r="G5" s="4">
        <f>('[1]gdp n'!G5/'[1]cpi n 100'!G5)*[1]percent!G5</f>
        <v>47889362655.070755</v>
      </c>
      <c r="H5" s="4">
        <f>('[1]gdp n'!H5/'[1]cpi n 100'!H5)*[1]percent!H5</f>
        <v>51318011919.968002</v>
      </c>
      <c r="I5" s="4">
        <f>('[1]gdp n'!I5/'[1]cpi n 100'!I5)*[1]percent!I5</f>
        <v>56923925188.161194</v>
      </c>
      <c r="J5" s="4">
        <f>('[1]gdp n'!J5/'[1]cpi n 100'!J5)*[1]percent!J5</f>
        <v>55296731304.2313</v>
      </c>
      <c r="K5" s="4">
        <f>('[1]gdp n'!K5/'[1]cpi n 100'!K5)*[1]percent!K5</f>
        <v>55370836659.746155</v>
      </c>
      <c r="L5" s="4">
        <f>('[1]gdp n'!L5/'[1]cpi n 100'!L5)*[1]percent!L5</f>
        <v>55001322006.727806</v>
      </c>
      <c r="M5" s="4">
        <f>('[1]gdp n'!M5/'[1]cpi n 100'!M5)*[1]percent!M5</f>
        <v>53927698342.129158</v>
      </c>
      <c r="N5" s="4">
        <f>('[1]gdp n'!N5/'[1]cpi n 100'!N5)*[1]percent!N5</f>
        <v>52161841802.737297</v>
      </c>
      <c r="O5" s="4">
        <f>('[1]gdp n'!O5/'[1]cpi n 100'!O5)*[1]percent!O5</f>
        <v>51045528564.623985</v>
      </c>
      <c r="P5" s="4">
        <f>('[1]gdp n'!P5/'[1]cpi n 100'!P5)*[1]percent!P5</f>
        <v>49433647585.186256</v>
      </c>
      <c r="Q5" s="4">
        <f>('[1]gdp n'!Q5/'[1]cpi n 100'!Q5)*[1]percent!Q5</f>
        <v>46729577119.494286</v>
      </c>
      <c r="R5" s="4">
        <f>('[1]gdp n'!R5/'[1]cpi n 100'!R5)*[1]percent!R5</f>
        <v>51849472816.78289</v>
      </c>
      <c r="S5" s="4">
        <f>('[1]gdp n'!S5/'[1]cpi n 100'!S5)*[1]percent!S5</f>
        <v>55659627537.196037</v>
      </c>
      <c r="T5" s="4">
        <f>('[1]gdp n'!T5/'[1]cpi n 100'!T5)*[1]percent!T5</f>
        <v>60733489695.481812</v>
      </c>
      <c r="U5" s="4">
        <f>('[1]gdp n'!U5/'[1]cpi n 100'!U5)*[1]percent!U5</f>
        <v>61360361627.612862</v>
      </c>
    </row>
    <row r="6" spans="1:21" x14ac:dyDescent="0.25">
      <c r="A6" s="3" t="s">
        <v>4</v>
      </c>
      <c r="B6" s="4"/>
      <c r="C6" s="4"/>
      <c r="D6" s="4"/>
      <c r="E6" s="4">
        <f>('[1]gdp n'!E6/'[1]cpi n 100'!E6)*[1]percent!E6</f>
        <v>25925729640.802876</v>
      </c>
      <c r="F6" s="4">
        <f>('[1]gdp n'!F6/'[1]cpi n 100'!F6)*[1]percent!F6</f>
        <v>27161451938.209045</v>
      </c>
      <c r="G6" s="4">
        <f>('[1]gdp n'!G6/'[1]cpi n 100'!G6)*[1]percent!G6</f>
        <v>30322328381.305527</v>
      </c>
      <c r="H6" s="4">
        <f>('[1]gdp n'!H6/'[1]cpi n 100'!H6)*[1]percent!H6</f>
        <v>32781194352.979</v>
      </c>
      <c r="I6" s="4">
        <f>('[1]gdp n'!I6/'[1]cpi n 100'!I6)*[1]percent!I6</f>
        <v>32589185374.562515</v>
      </c>
      <c r="J6" s="4">
        <f>('[1]gdp n'!J6/'[1]cpi n 100'!J6)*[1]percent!J6</f>
        <v>32001234226.974869</v>
      </c>
      <c r="K6" s="4">
        <f>('[1]gdp n'!K6/'[1]cpi n 100'!K6)*[1]percent!K6</f>
        <v>35445356986.497589</v>
      </c>
      <c r="L6" s="4">
        <f>('[1]gdp n'!L6/'[1]cpi n 100'!L6)*[1]percent!L6</f>
        <v>33621055602.333267</v>
      </c>
      <c r="M6" s="4">
        <f>('[1]gdp n'!M6/'[1]cpi n 100'!M6)*[1]percent!M6</f>
        <v>32961803899.700527</v>
      </c>
      <c r="N6" s="4">
        <f>('[1]gdp n'!N6/'[1]cpi n 100'!N6)*[1]percent!N6</f>
        <v>29948236022.540958</v>
      </c>
      <c r="O6" s="4">
        <f>('[1]gdp n'!O6/'[1]cpi n 100'!O6)*[1]percent!O6</f>
        <v>31049242147.715591</v>
      </c>
      <c r="P6" s="4">
        <f>('[1]gdp n'!P6/'[1]cpi n 100'!P6)*[1]percent!P6</f>
        <v>29350124380.315464</v>
      </c>
      <c r="Q6" s="4">
        <f>('[1]gdp n'!Q6/'[1]cpi n 100'!Q6)*[1]percent!Q6</f>
        <v>28863039148.049843</v>
      </c>
      <c r="R6" s="4">
        <f>('[1]gdp n'!R6/'[1]cpi n 100'!R6)*[1]percent!R6</f>
        <v>31129624609.335701</v>
      </c>
      <c r="S6" s="4">
        <f>('[1]gdp n'!S6/'[1]cpi n 100'!S6)*[1]percent!S6</f>
        <v>32961845012.614685</v>
      </c>
      <c r="T6" s="4">
        <f>('[1]gdp n'!T6/'[1]cpi n 100'!T6)*[1]percent!T6</f>
        <v>35976256331.608421</v>
      </c>
      <c r="U6" s="4">
        <f>('[1]gdp n'!U6/'[1]cpi n 100'!U6)*[1]percent!U6</f>
        <v>36402206676.799133</v>
      </c>
    </row>
    <row r="7" spans="1:21" x14ac:dyDescent="0.25">
      <c r="A7" s="3" t="s">
        <v>5</v>
      </c>
      <c r="B7" s="4"/>
      <c r="C7" s="4"/>
      <c r="D7" s="4"/>
      <c r="E7" s="4">
        <f>('[1]gdp n'!E7/'[1]cpi n 100'!E7)*[1]percent!E7</f>
        <v>31500277785.457283</v>
      </c>
      <c r="F7" s="4">
        <f>('[1]gdp n'!F7/'[1]cpi n 100'!F7)*[1]percent!F7</f>
        <v>35095063573.085083</v>
      </c>
      <c r="G7" s="4">
        <f>('[1]gdp n'!G7/'[1]cpi n 100'!G7)*[1]percent!G7</f>
        <v>27279064043.051456</v>
      </c>
      <c r="H7" s="4">
        <f>('[1]gdp n'!H7/'[1]cpi n 100'!H7)*[1]percent!H7</f>
        <v>28348912385.801674</v>
      </c>
      <c r="I7" s="4">
        <f>('[1]gdp n'!I7/'[1]cpi n 100'!I7)*[1]percent!I7</f>
        <v>35999123655.857811</v>
      </c>
      <c r="J7" s="4">
        <f>('[1]gdp n'!J7/'[1]cpi n 100'!J7)*[1]percent!J7</f>
        <v>31819434474.492138</v>
      </c>
      <c r="K7" s="4">
        <f>('[1]gdp n'!K7/'[1]cpi n 100'!K7)*[1]percent!K7</f>
        <v>28772754416.082485</v>
      </c>
      <c r="L7" s="4">
        <f>('[1]gdp n'!L7/'[1]cpi n 100'!L7)*[1]percent!L7</f>
        <v>42399479260.632164</v>
      </c>
      <c r="M7" s="4">
        <f>('[1]gdp n'!M7/'[1]cpi n 100'!M7)*[1]percent!M7</f>
        <v>68786558566.860062</v>
      </c>
      <c r="N7" s="4">
        <f>('[1]gdp n'!N7/'[1]cpi n 100'!N7)*[1]percent!N7</f>
        <v>68875901972.548813</v>
      </c>
      <c r="O7" s="4">
        <f>('[1]gdp n'!O7/'[1]cpi n 100'!O7)*[1]percent!O7</f>
        <v>94822257254.769897</v>
      </c>
      <c r="P7" s="4">
        <f>('[1]gdp n'!P7/'[1]cpi n 100'!P7)*[1]percent!P7</f>
        <v>100481665501.93954</v>
      </c>
      <c r="Q7" s="4">
        <f>('[1]gdp n'!Q7/'[1]cpi n 100'!Q7)*[1]percent!Q7</f>
        <v>64789093593.188797</v>
      </c>
      <c r="R7" s="4">
        <f>('[1]gdp n'!R7/'[1]cpi n 100'!R7)*[1]percent!R7</f>
        <v>84877270459.011047</v>
      </c>
      <c r="S7" s="4">
        <f>('[1]gdp n'!S7/'[1]cpi n 100'!S7)*[1]percent!S7</f>
        <v>86534953614.783127</v>
      </c>
      <c r="T7" s="4">
        <f>('[1]gdp n'!T7/'[1]cpi n 100'!T7)*[1]percent!T7</f>
        <v>103990917042.11555</v>
      </c>
      <c r="U7" s="4">
        <f>('[1]gdp n'!U7/'[1]cpi n 100'!U7)*[1]percent!U7</f>
        <v>108610540586.25562</v>
      </c>
    </row>
    <row r="8" spans="1:21" x14ac:dyDescent="0.25">
      <c r="A8" s="3" t="s">
        <v>6</v>
      </c>
      <c r="B8" s="4"/>
      <c r="C8" s="4"/>
      <c r="D8" s="4"/>
      <c r="E8" s="4">
        <f>('[1]gdp n'!E8/'[1]cpi n 100'!E8)*[1]percent!E8</f>
        <v>8724633521.921257</v>
      </c>
      <c r="F8" s="4">
        <f>('[1]gdp n'!F8/'[1]cpi n 100'!F8)*[1]percent!F8</f>
        <v>8986694226.4856644</v>
      </c>
      <c r="G8" s="4">
        <f>('[1]gdp n'!G8/'[1]cpi n 100'!G8)*[1]percent!G8</f>
        <v>10206639644.902969</v>
      </c>
      <c r="H8" s="4">
        <f>('[1]gdp n'!H8/'[1]cpi n 100'!H8)*[1]percent!H8</f>
        <v>11237883869.29324</v>
      </c>
      <c r="I8" s="4">
        <f>('[1]gdp n'!I8/'[1]cpi n 100'!I8)*[1]percent!I8</f>
        <v>11596458227.343668</v>
      </c>
      <c r="J8" s="4">
        <f>('[1]gdp n'!J8/'[1]cpi n 100'!J8)*[1]percent!J8</f>
        <v>10442721413.933109</v>
      </c>
      <c r="K8" s="4">
        <f>('[1]gdp n'!K8/'[1]cpi n 100'!K8)*[1]percent!K8</f>
        <v>10401995511.387548</v>
      </c>
      <c r="L8" s="4">
        <f>('[1]gdp n'!L8/'[1]cpi n 100'!L8)*[1]percent!L8</f>
        <v>10574550452.044508</v>
      </c>
      <c r="M8" s="4">
        <f>('[1]gdp n'!M8/'[1]cpi n 100'!M8)*[1]percent!M8</f>
        <v>10434887673.177525</v>
      </c>
      <c r="N8" s="4">
        <f>('[1]gdp n'!N8/'[1]cpi n 100'!N8)*[1]percent!N8</f>
        <v>9732224729.0803394</v>
      </c>
      <c r="O8" s="4">
        <f>('[1]gdp n'!O8/'[1]cpi n 100'!O8)*[1]percent!O8</f>
        <v>9217905764.4977341</v>
      </c>
      <c r="P8" s="4">
        <f>('[1]gdp n'!P8/'[1]cpi n 100'!P8)*[1]percent!P8</f>
        <v>8635483392.6543198</v>
      </c>
      <c r="Q8" s="4">
        <f>('[1]gdp n'!Q8/'[1]cpi n 100'!Q8)*[1]percent!Q8</f>
        <v>9252588974.5856934</v>
      </c>
      <c r="R8" s="4">
        <f>('[1]gdp n'!R8/'[1]cpi n 100'!R8)*[1]percent!R8</f>
        <v>9669320492.479538</v>
      </c>
      <c r="S8" s="4">
        <f>('[1]gdp n'!S8/'[1]cpi n 100'!S8)*[1]percent!S8</f>
        <v>10445807050.009035</v>
      </c>
      <c r="T8" s="4">
        <f>('[1]gdp n'!T8/'[1]cpi n 100'!T8)*[1]percent!T8</f>
        <v>10921974499.616701</v>
      </c>
      <c r="U8" s="4">
        <f>('[1]gdp n'!U8/'[1]cpi n 100'!U8)*[1]percent!U8</f>
        <v>10612456014.371277</v>
      </c>
    </row>
    <row r="9" spans="1:21" x14ac:dyDescent="0.25">
      <c r="A9" s="3" t="s">
        <v>7</v>
      </c>
      <c r="B9" s="4"/>
      <c r="C9" s="4"/>
      <c r="D9" s="4"/>
      <c r="E9" s="4">
        <f>('[1]gdp n'!E9/'[1]cpi n 100'!E9)*[1]percent!E9</f>
        <v>48665668810.132149</v>
      </c>
      <c r="F9" s="4">
        <f>('[1]gdp n'!F9/'[1]cpi n 100'!F9)*[1]percent!F9</f>
        <v>52676475203.132744</v>
      </c>
      <c r="G9" s="4">
        <f>('[1]gdp n'!G9/'[1]cpi n 100'!G9)*[1]percent!G9</f>
        <v>54199909397.126099</v>
      </c>
      <c r="H9" s="4">
        <f>('[1]gdp n'!H9/'[1]cpi n 100'!H9)*[1]percent!H9</f>
        <v>58117035784.531548</v>
      </c>
      <c r="I9" s="4">
        <f>('[1]gdp n'!I9/'[1]cpi n 100'!I9)*[1]percent!I9</f>
        <v>59619202349.751152</v>
      </c>
      <c r="J9" s="4">
        <f>('[1]gdp n'!J9/'[1]cpi n 100'!J9)*[1]percent!J9</f>
        <v>52046152600.793381</v>
      </c>
      <c r="K9" s="4">
        <f>('[1]gdp n'!K9/'[1]cpi n 100'!K9)*[1]percent!K9</f>
        <v>52121540241.238823</v>
      </c>
      <c r="L9" s="4">
        <f>('[1]gdp n'!L9/'[1]cpi n 100'!L9)*[1]percent!L9</f>
        <v>58443720347.6689</v>
      </c>
      <c r="M9" s="4">
        <f>('[1]gdp n'!M9/'[1]cpi n 100'!M9)*[1]percent!M9</f>
        <v>75459747686.691635</v>
      </c>
      <c r="N9" s="4">
        <f>('[1]gdp n'!N9/'[1]cpi n 100'!N9)*[1]percent!N9</f>
        <v>71772096345.845078</v>
      </c>
      <c r="O9" s="4">
        <f>('[1]gdp n'!O9/'[1]cpi n 100'!O9)*[1]percent!O9</f>
        <v>73635722769.255798</v>
      </c>
      <c r="P9" s="4">
        <f>('[1]gdp n'!P9/'[1]cpi n 100'!P9)*[1]percent!P9</f>
        <v>71830535357.989975</v>
      </c>
      <c r="Q9" s="4">
        <f>('[1]gdp n'!Q9/'[1]cpi n 100'!Q9)*[1]percent!Q9</f>
        <v>64569670583.979309</v>
      </c>
      <c r="R9" s="4">
        <f>('[1]gdp n'!R9/'[1]cpi n 100'!R9)*[1]percent!R9</f>
        <v>70943667487.922424</v>
      </c>
      <c r="S9" s="4">
        <f>('[1]gdp n'!S9/'[1]cpi n 100'!S9)*[1]percent!S9</f>
        <v>77310541464.953583</v>
      </c>
      <c r="T9" s="4">
        <f>('[1]gdp n'!T9/'[1]cpi n 100'!T9)*[1]percent!T9</f>
        <v>86538549692.185669</v>
      </c>
      <c r="U9" s="4">
        <f>('[1]gdp n'!U9/'[1]cpi n 100'!U9)*[1]percent!U9</f>
        <v>91527723889.736526</v>
      </c>
    </row>
    <row r="10" spans="1:21" x14ac:dyDescent="0.25">
      <c r="A10" s="3" t="s">
        <v>8</v>
      </c>
      <c r="B10" s="4"/>
      <c r="C10" s="4"/>
      <c r="D10" s="4"/>
      <c r="E10" s="4">
        <f>('[1]gdp n'!E10/'[1]cpi n 100'!E10)*[1]percent!E10</f>
        <v>20752310997.981323</v>
      </c>
      <c r="F10" s="4">
        <f>('[1]gdp n'!F10/'[1]cpi n 100'!F10)*[1]percent!F10</f>
        <v>21733630487.114536</v>
      </c>
      <c r="G10" s="4">
        <f>('[1]gdp n'!G10/'[1]cpi n 100'!G10)*[1]percent!G10</f>
        <v>23605054466.181328</v>
      </c>
      <c r="H10" s="4">
        <f>('[1]gdp n'!H10/'[1]cpi n 100'!H10)*[1]percent!H10</f>
        <v>25439945428.148598</v>
      </c>
      <c r="I10" s="4">
        <f>('[1]gdp n'!I10/'[1]cpi n 100'!I10)*[1]percent!I10</f>
        <v>29141539438.050079</v>
      </c>
      <c r="J10" s="4">
        <f>('[1]gdp n'!J10/'[1]cpi n 100'!J10)*[1]percent!J10</f>
        <v>28876692661.754704</v>
      </c>
      <c r="K10" s="4">
        <f>('[1]gdp n'!K10/'[1]cpi n 100'!K10)*[1]percent!K10</f>
        <v>29676112863.891609</v>
      </c>
      <c r="L10" s="4">
        <f>('[1]gdp n'!L10/'[1]cpi n 100'!L10)*[1]percent!L10</f>
        <v>28806333990.021198</v>
      </c>
      <c r="M10" s="4">
        <f>('[1]gdp n'!M10/'[1]cpi n 100'!M10)*[1]percent!M10</f>
        <v>27801617528.133202</v>
      </c>
      <c r="N10" s="4">
        <f>('[1]gdp n'!N10/'[1]cpi n 100'!N10)*[1]percent!N10</f>
        <v>28060354390.551067</v>
      </c>
      <c r="O10" s="4">
        <f>('[1]gdp n'!O10/'[1]cpi n 100'!O10)*[1]percent!O10</f>
        <v>30395360285.299675</v>
      </c>
      <c r="P10" s="4">
        <f>('[1]gdp n'!P10/'[1]cpi n 100'!P10)*[1]percent!P10</f>
        <v>34919003217.341652</v>
      </c>
      <c r="Q10" s="4">
        <f>('[1]gdp n'!Q10/'[1]cpi n 100'!Q10)*[1]percent!Q10</f>
        <v>31514740309.117805</v>
      </c>
      <c r="R10" s="4">
        <f>('[1]gdp n'!R10/'[1]cpi n 100'!R10)*[1]percent!R10</f>
        <v>34579523912.488625</v>
      </c>
      <c r="S10" s="4">
        <f>('[1]gdp n'!S10/'[1]cpi n 100'!S10)*[1]percent!S10</f>
        <v>37856931514.590408</v>
      </c>
      <c r="T10" s="4">
        <f>('[1]gdp n'!T10/'[1]cpi n 100'!T10)*[1]percent!T10</f>
        <v>41371261008.784485</v>
      </c>
      <c r="U10" s="4">
        <f>('[1]gdp n'!U10/'[1]cpi n 100'!U10)*[1]percent!U10</f>
        <v>41655465661.19368</v>
      </c>
    </row>
    <row r="11" spans="1:21" x14ac:dyDescent="0.25">
      <c r="A11" s="3" t="s">
        <v>9</v>
      </c>
      <c r="B11" s="4"/>
      <c r="C11" s="4"/>
      <c r="D11" s="4"/>
      <c r="E11" s="4">
        <f>('[1]gdp n'!E11/'[1]cpi n 100'!E11)*[1]percent!E11</f>
        <v>13705452476.92824</v>
      </c>
      <c r="F11" s="4">
        <f>('[1]gdp n'!F11/'[1]cpi n 100'!F11)*[1]percent!F11</f>
        <v>15392080417.38368</v>
      </c>
      <c r="G11" s="4">
        <f>('[1]gdp n'!G11/'[1]cpi n 100'!G11)*[1]percent!G11</f>
        <v>15951349804.553032</v>
      </c>
      <c r="H11" s="4">
        <f>('[1]gdp n'!H11/'[1]cpi n 100'!H11)*[1]percent!H11</f>
        <v>16509275668.146112</v>
      </c>
      <c r="I11" s="4">
        <f>('[1]gdp n'!I11/'[1]cpi n 100'!I11)*[1]percent!I11</f>
        <v>18079532873.003258</v>
      </c>
      <c r="J11" s="4">
        <f>('[1]gdp n'!J11/'[1]cpi n 100'!J11)*[1]percent!J11</f>
        <v>17247204205.120884</v>
      </c>
      <c r="K11" s="4">
        <f>('[1]gdp n'!K11/'[1]cpi n 100'!K11)*[1]percent!K11</f>
        <v>17807036784.696495</v>
      </c>
      <c r="L11" s="4">
        <f>('[1]gdp n'!L11/'[1]cpi n 100'!L11)*[1]percent!L11</f>
        <v>17277607314.596169</v>
      </c>
      <c r="M11" s="4">
        <f>('[1]gdp n'!M11/'[1]cpi n 100'!M11)*[1]percent!M11</f>
        <v>15234883412.828499</v>
      </c>
      <c r="N11" s="4">
        <f>('[1]gdp n'!N11/'[1]cpi n 100'!N11)*[1]percent!N11</f>
        <v>15739255773.730024</v>
      </c>
      <c r="O11" s="4">
        <f>('[1]gdp n'!O11/'[1]cpi n 100'!O11)*[1]percent!O11</f>
        <v>16333412130.521906</v>
      </c>
      <c r="P11" s="4">
        <f>('[1]gdp n'!P11/'[1]cpi n 100'!P11)*[1]percent!P11</f>
        <v>17364989663.10886</v>
      </c>
      <c r="Q11" s="4">
        <f>('[1]gdp n'!Q11/'[1]cpi n 100'!Q11)*[1]percent!Q11</f>
        <v>17456050474.62841</v>
      </c>
      <c r="R11" s="4">
        <f>('[1]gdp n'!R11/'[1]cpi n 100'!R11)*[1]percent!R11</f>
        <v>19020027815.371883</v>
      </c>
      <c r="S11" s="4">
        <f>('[1]gdp n'!S11/'[1]cpi n 100'!S11)*[1]percent!S11</f>
        <v>19336396599.506645</v>
      </c>
      <c r="T11" s="4">
        <f>('[1]gdp n'!T11/'[1]cpi n 100'!T11)*[1]percent!T11</f>
        <v>20669387513.969578</v>
      </c>
      <c r="U11" s="4">
        <f>('[1]gdp n'!U11/'[1]cpi n 100'!U11)*[1]percent!U11</f>
        <v>20374794300.220203</v>
      </c>
    </row>
    <row r="12" spans="1:21" x14ac:dyDescent="0.25">
      <c r="A12" s="3" t="s">
        <v>10</v>
      </c>
      <c r="B12" s="4"/>
      <c r="C12" s="4"/>
      <c r="D12" s="4"/>
      <c r="E12" s="4">
        <f>('[1]gdp n'!E12/'[1]cpi n 100'!E12)*[1]percent!E12</f>
        <v>13728755449.698797</v>
      </c>
      <c r="F12" s="4">
        <f>('[1]gdp n'!F12/'[1]cpi n 100'!F12)*[1]percent!F12</f>
        <v>15800800104.828321</v>
      </c>
      <c r="G12" s="4">
        <f>('[1]gdp n'!G12/'[1]cpi n 100'!G12)*[1]percent!G12</f>
        <v>16588946430.935398</v>
      </c>
      <c r="H12" s="4">
        <f>('[1]gdp n'!H12/'[1]cpi n 100'!H12)*[1]percent!H12</f>
        <v>18669188307.61483</v>
      </c>
      <c r="I12" s="4">
        <f>('[1]gdp n'!I12/'[1]cpi n 100'!I12)*[1]percent!I12</f>
        <v>20486828587.531837</v>
      </c>
      <c r="J12" s="4">
        <f>('[1]gdp n'!J12/'[1]cpi n 100'!J12)*[1]percent!J12</f>
        <v>18511821670.760078</v>
      </c>
      <c r="K12" s="4">
        <f>('[1]gdp n'!K12/'[1]cpi n 100'!K12)*[1]percent!K12</f>
        <v>19799803254.996086</v>
      </c>
      <c r="L12" s="4">
        <f>('[1]gdp n'!L12/'[1]cpi n 100'!L12)*[1]percent!L12</f>
        <v>20181515960.919601</v>
      </c>
      <c r="M12" s="4">
        <f>('[1]gdp n'!M12/'[1]cpi n 100'!M12)*[1]percent!M12</f>
        <v>18789381124.740089</v>
      </c>
      <c r="N12" s="4">
        <f>('[1]gdp n'!N12/'[1]cpi n 100'!N12)*[1]percent!N12</f>
        <v>17491072657.684502</v>
      </c>
      <c r="O12" s="4">
        <f>('[1]gdp n'!O12/'[1]cpi n 100'!O12)*[1]percent!O12</f>
        <v>18524098614.868988</v>
      </c>
      <c r="P12" s="4">
        <f>('[1]gdp n'!P12/'[1]cpi n 100'!P12)*[1]percent!P12</f>
        <v>18850984531.346668</v>
      </c>
      <c r="Q12" s="4">
        <f>('[1]gdp n'!Q12/'[1]cpi n 100'!Q12)*[1]percent!Q12</f>
        <v>17574168205.555607</v>
      </c>
      <c r="R12" s="4">
        <f>('[1]gdp n'!R12/'[1]cpi n 100'!R12)*[1]percent!R12</f>
        <v>19354347433.566433</v>
      </c>
      <c r="S12" s="4">
        <f>('[1]gdp n'!S12/'[1]cpi n 100'!S12)*[1]percent!S12</f>
        <v>20820395688.638699</v>
      </c>
      <c r="T12" s="4">
        <f>('[1]gdp n'!T12/'[1]cpi n 100'!T12)*[1]percent!T12</f>
        <v>22040404409.316265</v>
      </c>
      <c r="U12" s="4">
        <f>('[1]gdp n'!U12/'[1]cpi n 100'!U12)*[1]percent!U12</f>
        <v>22388939944.57185</v>
      </c>
    </row>
    <row r="13" spans="1:21" x14ac:dyDescent="0.25">
      <c r="A13" s="3" t="s">
        <v>11</v>
      </c>
      <c r="B13" s="4"/>
      <c r="C13" s="4"/>
      <c r="D13" s="4"/>
      <c r="E13" s="4">
        <f>('[1]gdp n'!E13/'[1]cpi n 100'!E13)*[1]percent!E13</f>
        <v>18377128993.63131</v>
      </c>
      <c r="F13" s="4">
        <f>('[1]gdp n'!F13/'[1]cpi n 100'!F13)*[1]percent!F13</f>
        <v>22466877969.350433</v>
      </c>
      <c r="G13" s="4">
        <f>('[1]gdp n'!G13/'[1]cpi n 100'!G13)*[1]percent!G13</f>
        <v>22425509908.054085</v>
      </c>
      <c r="H13" s="4">
        <f>('[1]gdp n'!H13/'[1]cpi n 100'!H13)*[1]percent!H13</f>
        <v>23108707800.653671</v>
      </c>
      <c r="I13" s="4">
        <f>('[1]gdp n'!I13/'[1]cpi n 100'!I13)*[1]percent!I13</f>
        <v>23903303222.6189</v>
      </c>
      <c r="J13" s="4">
        <f>('[1]gdp n'!J13/'[1]cpi n 100'!J13)*[1]percent!J13</f>
        <v>24963148645.508987</v>
      </c>
      <c r="K13" s="4">
        <f>('[1]gdp n'!K13/'[1]cpi n 100'!K13)*[1]percent!K13</f>
        <v>23600608970.64719</v>
      </c>
      <c r="L13" s="4">
        <f>('[1]gdp n'!L13/'[1]cpi n 100'!L13)*[1]percent!L13</f>
        <v>27337638733.209736</v>
      </c>
      <c r="M13" s="4">
        <f>('[1]gdp n'!M13/'[1]cpi n 100'!M13)*[1]percent!M13</f>
        <v>34240057076.684929</v>
      </c>
      <c r="N13" s="4">
        <f>('[1]gdp n'!N13/'[1]cpi n 100'!N13)*[1]percent!N13</f>
        <v>33983779570.363956</v>
      </c>
      <c r="O13" s="4">
        <f>('[1]gdp n'!O13/'[1]cpi n 100'!O13)*[1]percent!O13</f>
        <v>35045028999.012878</v>
      </c>
      <c r="P13" s="4">
        <f>('[1]gdp n'!P13/'[1]cpi n 100'!P13)*[1]percent!P13</f>
        <v>28313696596.0639</v>
      </c>
      <c r="Q13" s="4">
        <f>('[1]gdp n'!Q13/'[1]cpi n 100'!Q13)*[1]percent!Q13</f>
        <v>27261921263.133144</v>
      </c>
      <c r="R13" s="4">
        <f>('[1]gdp n'!R13/'[1]cpi n 100'!R13)*[1]percent!R13</f>
        <v>29938762096.75795</v>
      </c>
      <c r="S13" s="4">
        <f>('[1]gdp n'!S13/'[1]cpi n 100'!S13)*[1]percent!S13</f>
        <v>33408990126.257992</v>
      </c>
      <c r="T13" s="4">
        <f>('[1]gdp n'!T13/'[1]cpi n 100'!T13)*[1]percent!T13</f>
        <v>38169542454.244392</v>
      </c>
      <c r="U13" s="4">
        <f>('[1]gdp n'!U13/'[1]cpi n 100'!U13)*[1]percent!U13</f>
        <v>37533896237.453156</v>
      </c>
    </row>
    <row r="14" spans="1:21" x14ac:dyDescent="0.25">
      <c r="A14" s="3" t="s">
        <v>12</v>
      </c>
      <c r="B14" s="4"/>
      <c r="C14" s="4"/>
      <c r="D14" s="4"/>
      <c r="E14" s="4">
        <f>('[1]gdp n'!E14/'[1]cpi n 100'!E14)*[1]percent!E14</f>
        <v>5299339904.1000957</v>
      </c>
      <c r="F14" s="4">
        <f>('[1]gdp n'!F14/'[1]cpi n 100'!F14)*[1]percent!F14</f>
        <v>8524563164.3250942</v>
      </c>
      <c r="G14" s="4">
        <f>('[1]gdp n'!G14/'[1]cpi n 100'!G14)*[1]percent!G14</f>
        <v>12657648992.682331</v>
      </c>
      <c r="H14" s="4">
        <f>('[1]gdp n'!H14/'[1]cpi n 100'!H14)*[1]percent!H14</f>
        <v>15432238008.387175</v>
      </c>
      <c r="I14" s="4">
        <f>('[1]gdp n'!I14/'[1]cpi n 100'!I14)*[1]percent!I14</f>
        <v>18446132772.468933</v>
      </c>
      <c r="J14" s="4">
        <f>('[1]gdp n'!J14/'[1]cpi n 100'!J14)*[1]percent!J14</f>
        <v>15769137162.533802</v>
      </c>
      <c r="K14" s="4">
        <f>('[1]gdp n'!K14/'[1]cpi n 100'!K14)*[1]percent!K14</f>
        <v>13280536770.940989</v>
      </c>
      <c r="L14" s="4">
        <f>('[1]gdp n'!L14/'[1]cpi n 100'!L14)*[1]percent!L14</f>
        <v>14875105339.505083</v>
      </c>
      <c r="M14" s="4">
        <f>('[1]gdp n'!M14/'[1]cpi n 100'!M14)*[1]percent!M14</f>
        <v>19263709306.502487</v>
      </c>
      <c r="N14" s="4">
        <f>('[1]gdp n'!N14/'[1]cpi n 100'!N14)*[1]percent!N14</f>
        <v>13207834503.349937</v>
      </c>
      <c r="O14" s="4">
        <f>('[1]gdp n'!O14/'[1]cpi n 100'!O14)*[1]percent!O14</f>
        <v>16422356218.695545</v>
      </c>
      <c r="P14" s="4">
        <f>('[1]gdp n'!P14/'[1]cpi n 100'!P14)*[1]percent!P14</f>
        <v>14011145058.628523</v>
      </c>
      <c r="Q14" s="4">
        <f>('[1]gdp n'!Q14/'[1]cpi n 100'!Q14)*[1]percent!Q14</f>
        <v>10597163829.457224</v>
      </c>
      <c r="R14" s="4">
        <f>('[1]gdp n'!R14/'[1]cpi n 100'!R14)*[1]percent!R14</f>
        <v>14883947832.75758</v>
      </c>
      <c r="S14" s="4">
        <f>('[1]gdp n'!S14/'[1]cpi n 100'!S14)*[1]percent!S14</f>
        <v>18679909829.005802</v>
      </c>
      <c r="T14" s="4">
        <f>('[1]gdp n'!T14/'[1]cpi n 100'!T14)*[1]percent!T14</f>
        <v>22468177728.841972</v>
      </c>
      <c r="U14" s="4">
        <f>('[1]gdp n'!U14/'[1]cpi n 100'!U14)*[1]percent!U14</f>
        <v>19457030735.600361</v>
      </c>
    </row>
    <row r="15" spans="1:21" x14ac:dyDescent="0.25">
      <c r="A15" s="3" t="s">
        <v>13</v>
      </c>
      <c r="B15" s="4"/>
      <c r="C15" s="4"/>
      <c r="D15" s="4"/>
      <c r="E15" s="4">
        <f>('[1]gdp n'!E15/'[1]cpi n 100'!E15)*[1]percent!E15</f>
        <v>60416753427.99382</v>
      </c>
      <c r="F15" s="4">
        <f>('[1]gdp n'!F15/'[1]cpi n 100'!F15)*[1]percent!F15</f>
        <v>71310620835.609848</v>
      </c>
      <c r="G15" s="4">
        <f>('[1]gdp n'!G15/'[1]cpi n 100'!G15)*[1]percent!G15</f>
        <v>73855664192.884109</v>
      </c>
      <c r="H15" s="4">
        <f>('[1]gdp n'!H15/'[1]cpi n 100'!H15)*[1]percent!H15</f>
        <v>77155816045.620941</v>
      </c>
      <c r="I15" s="4">
        <f>('[1]gdp n'!I15/'[1]cpi n 100'!I15)*[1]percent!I15</f>
        <v>89133568965.373215</v>
      </c>
      <c r="J15" s="4">
        <f>('[1]gdp n'!J15/'[1]cpi n 100'!J15)*[1]percent!J15</f>
        <v>86893567467.30542</v>
      </c>
      <c r="K15" s="4">
        <f>('[1]gdp n'!K15/'[1]cpi n 100'!K15)*[1]percent!K15</f>
        <v>83170754501.076401</v>
      </c>
      <c r="L15" s="4">
        <f>('[1]gdp n'!L15/'[1]cpi n 100'!L15)*[1]percent!L15</f>
        <v>92324578291.379623</v>
      </c>
      <c r="M15" s="4">
        <f>('[1]gdp n'!M15/'[1]cpi n 100'!M15)*[1]percent!M15</f>
        <v>86838010791.689026</v>
      </c>
      <c r="N15" s="4">
        <f>('[1]gdp n'!N15/'[1]cpi n 100'!N15)*[1]percent!N15</f>
        <v>79875110842.770874</v>
      </c>
      <c r="O15" s="4">
        <f>('[1]gdp n'!O15/'[1]cpi n 100'!O15)*[1]percent!O15</f>
        <v>89080738850.870758</v>
      </c>
      <c r="P15" s="4">
        <f>('[1]gdp n'!P15/'[1]cpi n 100'!P15)*[1]percent!P15</f>
        <v>81715119041.886612</v>
      </c>
      <c r="Q15" s="4">
        <f>('[1]gdp n'!Q15/'[1]cpi n 100'!Q15)*[1]percent!Q15</f>
        <v>76713987889.793152</v>
      </c>
      <c r="R15" s="4">
        <f>('[1]gdp n'!R15/'[1]cpi n 100'!R15)*[1]percent!R15</f>
        <v>83259420031.517319</v>
      </c>
      <c r="S15" s="4">
        <f>('[1]gdp n'!S15/'[1]cpi n 100'!S15)*[1]percent!S15</f>
        <v>95146481856.623032</v>
      </c>
      <c r="T15" s="4">
        <f>('[1]gdp n'!T15/'[1]cpi n 100'!T15)*[1]percent!T15</f>
        <v>107376660778.31311</v>
      </c>
      <c r="U15" s="4">
        <f>('[1]gdp n'!U15/'[1]cpi n 100'!U15)*[1]percent!U15</f>
        <v>110894459191.71309</v>
      </c>
    </row>
    <row r="16" spans="1:21" x14ac:dyDescent="0.25">
      <c r="A16" s="3" t="s">
        <v>14</v>
      </c>
      <c r="B16" s="4"/>
      <c r="C16" s="4"/>
      <c r="D16" s="4"/>
      <c r="E16" s="4">
        <f>('[1]gdp n'!E16/'[1]cpi n 100'!E16)*[1]percent!E16</f>
        <v>18684259601.368599</v>
      </c>
      <c r="F16" s="4">
        <f>('[1]gdp n'!F16/'[1]cpi n 100'!F16)*[1]percent!F16</f>
        <v>20569758658.140114</v>
      </c>
      <c r="G16" s="4">
        <f>('[1]gdp n'!G16/'[1]cpi n 100'!G16)*[1]percent!G16</f>
        <v>24599612487.932888</v>
      </c>
      <c r="H16" s="4">
        <f>('[1]gdp n'!H16/'[1]cpi n 100'!H16)*[1]percent!H16</f>
        <v>30822805939.052589</v>
      </c>
      <c r="I16" s="4">
        <f>('[1]gdp n'!I16/'[1]cpi n 100'!I16)*[1]percent!I16</f>
        <v>34104568355.520599</v>
      </c>
      <c r="J16" s="4">
        <f>('[1]gdp n'!J16/'[1]cpi n 100'!J16)*[1]percent!J16</f>
        <v>29597239720.699059</v>
      </c>
      <c r="K16" s="4">
        <f>('[1]gdp n'!K16/'[1]cpi n 100'!K16)*[1]percent!K16</f>
        <v>31569702955.093956</v>
      </c>
      <c r="L16" s="4">
        <f>('[1]gdp n'!L16/'[1]cpi n 100'!L16)*[1]percent!L16</f>
        <v>36112945119.009575</v>
      </c>
      <c r="M16" s="4">
        <f>('[1]gdp n'!M16/'[1]cpi n 100'!M16)*[1]percent!M16</f>
        <v>34363764032.662178</v>
      </c>
      <c r="N16" s="4">
        <f>('[1]gdp n'!N16/'[1]cpi n 100'!N16)*[1]percent!N16</f>
        <v>43217962012.075386</v>
      </c>
      <c r="O16" s="4">
        <f>('[1]gdp n'!O16/'[1]cpi n 100'!O16)*[1]percent!O16</f>
        <v>42887667110.852791</v>
      </c>
      <c r="P16" s="4">
        <f>('[1]gdp n'!P16/'[1]cpi n 100'!P16)*[1]percent!P16</f>
        <v>39901709259.579674</v>
      </c>
      <c r="Q16" s="4">
        <f>('[1]gdp n'!Q16/'[1]cpi n 100'!Q16)*[1]percent!Q16</f>
        <v>38211427643.802414</v>
      </c>
      <c r="R16" s="4">
        <f>('[1]gdp n'!R16/'[1]cpi n 100'!R16)*[1]percent!R16</f>
        <v>43266632817.237167</v>
      </c>
      <c r="S16" s="4">
        <f>('[1]gdp n'!S16/'[1]cpi n 100'!S16)*[1]percent!S16</f>
        <v>49793107881.162613</v>
      </c>
      <c r="T16" s="4">
        <f>('[1]gdp n'!T16/'[1]cpi n 100'!T16)*[1]percent!T16</f>
        <v>56881931963.896454</v>
      </c>
      <c r="U16" s="4">
        <f>('[1]gdp n'!U16/'[1]cpi n 100'!U16)*[1]percent!U16</f>
        <v>57708374275.030533</v>
      </c>
    </row>
    <row r="17" spans="1:21" x14ac:dyDescent="0.25">
      <c r="A17" s="3" t="s">
        <v>15</v>
      </c>
      <c r="B17" s="4"/>
      <c r="C17" s="4"/>
      <c r="D17" s="4"/>
      <c r="E17" s="4">
        <f>('[1]gdp n'!E17/'[1]cpi n 100'!E17)*[1]percent!E17</f>
        <v>13877435087.800276</v>
      </c>
      <c r="F17" s="4">
        <f>('[1]gdp n'!F17/'[1]cpi n 100'!F17)*[1]percent!F17</f>
        <v>15852626091.972082</v>
      </c>
      <c r="G17" s="4">
        <f>('[1]gdp n'!G17/'[1]cpi n 100'!G17)*[1]percent!G17</f>
        <v>17305733201.445724</v>
      </c>
      <c r="H17" s="4">
        <f>('[1]gdp n'!H17/'[1]cpi n 100'!H17)*[1]percent!H17</f>
        <v>18246430062.376617</v>
      </c>
      <c r="I17" s="4">
        <f>('[1]gdp n'!I17/'[1]cpi n 100'!I17)*[1]percent!I17</f>
        <v>18466370366.495316</v>
      </c>
      <c r="J17" s="4">
        <f>('[1]gdp n'!J17/'[1]cpi n 100'!J17)*[1]percent!J17</f>
        <v>18313411630.112354</v>
      </c>
      <c r="K17" s="4">
        <f>('[1]gdp n'!K17/'[1]cpi n 100'!K17)*[1]percent!K17</f>
        <v>19288518928.235714</v>
      </c>
      <c r="L17" s="4">
        <f>('[1]gdp n'!L17/'[1]cpi n 100'!L17)*[1]percent!L17</f>
        <v>21889998540.989761</v>
      </c>
      <c r="M17" s="4">
        <f>('[1]gdp n'!M17/'[1]cpi n 100'!M17)*[1]percent!M17</f>
        <v>23617204737.963943</v>
      </c>
      <c r="N17" s="4">
        <f>('[1]gdp n'!N17/'[1]cpi n 100'!N17)*[1]percent!N17</f>
        <v>22243487290.699883</v>
      </c>
      <c r="O17" s="4">
        <f>('[1]gdp n'!O17/'[1]cpi n 100'!O17)*[1]percent!O17</f>
        <v>22063705383.327381</v>
      </c>
      <c r="P17" s="4">
        <f>('[1]gdp n'!P17/'[1]cpi n 100'!P17)*[1]percent!P17</f>
        <v>22885072611.87001</v>
      </c>
      <c r="Q17" s="4">
        <f>('[1]gdp n'!Q17/'[1]cpi n 100'!Q17)*[1]percent!Q17</f>
        <v>21360315234.358513</v>
      </c>
      <c r="R17" s="4">
        <f>('[1]gdp n'!R17/'[1]cpi n 100'!R17)*[1]percent!R17</f>
        <v>22998587455.268417</v>
      </c>
      <c r="S17" s="4">
        <f>('[1]gdp n'!S17/'[1]cpi n 100'!S17)*[1]percent!S17</f>
        <v>24312640550.752022</v>
      </c>
      <c r="T17" s="4">
        <f>('[1]gdp n'!T17/'[1]cpi n 100'!T17)*[1]percent!T17</f>
        <v>26008835034.985489</v>
      </c>
      <c r="U17" s="4">
        <f>('[1]gdp n'!U17/'[1]cpi n 100'!U17)*[1]percent!U17</f>
        <v>26296963562.331116</v>
      </c>
    </row>
    <row r="18" spans="1:21" x14ac:dyDescent="0.25">
      <c r="A18" s="3" t="s">
        <v>16</v>
      </c>
      <c r="B18" s="4"/>
      <c r="C18" s="4"/>
      <c r="D18" s="4"/>
      <c r="E18" s="4"/>
      <c r="F18" s="4">
        <f>('[1]gdp n'!F18/'[1]cpi n 100'!F18)*[1]percent!F18</f>
        <v>6763211551.704361</v>
      </c>
      <c r="G18" s="4">
        <f>('[1]gdp n'!G18/'[1]cpi n 100'!G18)*[1]percent!G18</f>
        <v>7539522197.5873156</v>
      </c>
      <c r="H18" s="4">
        <f>('[1]gdp n'!H18/'[1]cpi n 100'!H18)*[1]percent!H18</f>
        <v>9116893220.4498329</v>
      </c>
      <c r="I18" s="4">
        <f>('[1]gdp n'!I18/'[1]cpi n 100'!I18)*[1]percent!I18</f>
        <v>8926808697.9257965</v>
      </c>
      <c r="J18" s="4">
        <f>('[1]gdp n'!J18/'[1]cpi n 100'!J18)*[1]percent!J18</f>
        <v>8470028218.6769171</v>
      </c>
      <c r="K18" s="4">
        <f>('[1]gdp n'!K18/'[1]cpi n 100'!K18)*[1]percent!K18</f>
        <v>8858319996.0386238</v>
      </c>
      <c r="L18" s="4">
        <f>('[1]gdp n'!L18/'[1]cpi n 100'!L18)*[1]percent!L18</f>
        <v>7939027258.4312458</v>
      </c>
      <c r="M18" s="4">
        <f>('[1]gdp n'!M18/'[1]cpi n 100'!M18)*[1]percent!M18</f>
        <v>7755096433.5457401</v>
      </c>
      <c r="N18" s="4">
        <f>('[1]gdp n'!N18/'[1]cpi n 100'!N18)*[1]percent!N18</f>
        <v>7644626435.6741247</v>
      </c>
      <c r="O18" s="4">
        <f>('[1]gdp n'!O18/'[1]cpi n 100'!O18)*[1]percent!O18</f>
        <v>8025714672.0419521</v>
      </c>
      <c r="P18" s="4">
        <f>('[1]gdp n'!P18/'[1]cpi n 100'!P18)*[1]percent!P18</f>
        <v>7780836417.744277</v>
      </c>
      <c r="Q18" s="4">
        <f>('[1]gdp n'!Q18/'[1]cpi n 100'!Q18)*[1]percent!Q18</f>
        <v>7411244466.7271881</v>
      </c>
      <c r="R18" s="4">
        <f>('[1]gdp n'!R18/'[1]cpi n 100'!R18)*[1]percent!R18</f>
        <v>8124708763.2503624</v>
      </c>
      <c r="S18" s="4">
        <f>('[1]gdp n'!S18/'[1]cpi n 100'!S18)*[1]percent!S18</f>
        <v>8646030069.9141178</v>
      </c>
      <c r="T18" s="4">
        <f>('[1]gdp n'!T18/'[1]cpi n 100'!T18)*[1]percent!T18</f>
        <v>9091350663.3689213</v>
      </c>
      <c r="U18" s="4">
        <f>('[1]gdp n'!U18/'[1]cpi n 100'!U18)*[1]percent!U18</f>
        <v>8916515300.004034</v>
      </c>
    </row>
    <row r="19" spans="1:21" x14ac:dyDescent="0.25">
      <c r="A19" s="3" t="s">
        <v>17</v>
      </c>
      <c r="B19" s="4"/>
      <c r="C19" s="4"/>
      <c r="D19" s="4"/>
      <c r="E19" s="4">
        <f>('[1]gdp n'!E19/'[1]cpi n 100'!E19)*[1]percent!E19</f>
        <v>47338363054.758942</v>
      </c>
      <c r="F19" s="4">
        <f>('[1]gdp n'!F19/'[1]cpi n 100'!F19)*[1]percent!F19</f>
        <v>44313094176.799126</v>
      </c>
      <c r="G19" s="4">
        <f>('[1]gdp n'!G19/'[1]cpi n 100'!G19)*[1]percent!G19</f>
        <v>48416167003.199921</v>
      </c>
      <c r="H19" s="4">
        <f>('[1]gdp n'!H19/'[1]cpi n 100'!H19)*[1]percent!H19</f>
        <v>54392382668.908646</v>
      </c>
      <c r="I19" s="4">
        <f>('[1]gdp n'!I19/'[1]cpi n 100'!I19)*[1]percent!I19</f>
        <v>59436734298.320175</v>
      </c>
      <c r="J19" s="4">
        <f>('[1]gdp n'!J19/'[1]cpi n 100'!J19)*[1]percent!J19</f>
        <v>57560853454.822136</v>
      </c>
      <c r="K19" s="4">
        <f>('[1]gdp n'!K19/'[1]cpi n 100'!K19)*[1]percent!K19</f>
        <v>63476748943.76432</v>
      </c>
      <c r="L19" s="4">
        <f>('[1]gdp n'!L19/'[1]cpi n 100'!L19)*[1]percent!L19</f>
        <v>69526657092.381317</v>
      </c>
      <c r="M19" s="4">
        <f>('[1]gdp n'!M19/'[1]cpi n 100'!M19)*[1]percent!M19</f>
        <v>69693560992.504288</v>
      </c>
      <c r="N19" s="4">
        <f>('[1]gdp n'!N19/'[1]cpi n 100'!N19)*[1]percent!N19</f>
        <v>67453104262.986206</v>
      </c>
      <c r="O19" s="4">
        <f>('[1]gdp n'!O19/'[1]cpi n 100'!O19)*[1]percent!O19</f>
        <v>70565712371.608551</v>
      </c>
      <c r="P19" s="4">
        <f>('[1]gdp n'!P19/'[1]cpi n 100'!P19)*[1]percent!P19</f>
        <v>74719580335.826294</v>
      </c>
      <c r="Q19" s="4">
        <f>('[1]gdp n'!Q19/'[1]cpi n 100'!Q19)*[1]percent!Q19</f>
        <v>74236522659.641266</v>
      </c>
      <c r="R19" s="4">
        <f>('[1]gdp n'!R19/'[1]cpi n 100'!R19)*[1]percent!R19</f>
        <v>77719615719.520432</v>
      </c>
      <c r="S19" s="4">
        <f>('[1]gdp n'!S19/'[1]cpi n 100'!S19)*[1]percent!S19</f>
        <v>83512835978.91423</v>
      </c>
      <c r="T19" s="4">
        <f>('[1]gdp n'!T19/'[1]cpi n 100'!T19)*[1]percent!T19</f>
        <v>90883360894.494781</v>
      </c>
      <c r="U19" s="4">
        <f>('[1]gdp n'!U19/'[1]cpi n 100'!U19)*[1]percent!U19</f>
        <v>93130431536.037689</v>
      </c>
    </row>
    <row r="20" spans="1:21" x14ac:dyDescent="0.25">
      <c r="A20" s="3" t="s">
        <v>18</v>
      </c>
      <c r="B20" s="4"/>
      <c r="C20" s="4"/>
      <c r="D20" s="4"/>
      <c r="E20" s="4"/>
      <c r="F20" s="4">
        <f>('[1]gdp n'!F20/'[1]cpi n 100'!F20)*[1]percent!F20</f>
        <v>3740958408.3196373</v>
      </c>
      <c r="G20" s="4">
        <f>('[1]gdp n'!G20/'[1]cpi n 100'!G20)*[1]percent!G20</f>
        <v>4575428440.3207588</v>
      </c>
      <c r="H20" s="4">
        <f>('[1]gdp n'!H20/'[1]cpi n 100'!H20)*[1]percent!H20</f>
        <v>5328280936.8939962</v>
      </c>
      <c r="I20" s="4">
        <f>('[1]gdp n'!I20/'[1]cpi n 100'!I20)*[1]percent!I20</f>
        <v>6113104399.4295311</v>
      </c>
      <c r="J20" s="4">
        <f>('[1]gdp n'!J20/'[1]cpi n 100'!J20)*[1]percent!J20</f>
        <v>5924959724.5012608</v>
      </c>
      <c r="K20" s="4">
        <f>('[1]gdp n'!K20/'[1]cpi n 100'!K20)*[1]percent!K20</f>
        <v>6444868670.1952324</v>
      </c>
      <c r="L20" s="4">
        <f>('[1]gdp n'!L20/'[1]cpi n 100'!L20)*[1]percent!L20</f>
        <v>5709980410.9138966</v>
      </c>
      <c r="M20" s="4">
        <f>('[1]gdp n'!M20/'[1]cpi n 100'!M20)*[1]percent!M20</f>
        <v>5857022795.6257973</v>
      </c>
      <c r="N20" s="4">
        <f>('[1]gdp n'!N20/'[1]cpi n 100'!N20)*[1]percent!N20</f>
        <v>6061107335.3884068</v>
      </c>
      <c r="O20" s="4">
        <f>('[1]gdp n'!O20/'[1]cpi n 100'!O20)*[1]percent!O20</f>
        <v>6190504090.7724018</v>
      </c>
      <c r="P20" s="4">
        <f>('[1]gdp n'!P20/'[1]cpi n 100'!P20)*[1]percent!P20</f>
        <v>6539041192.8414183</v>
      </c>
      <c r="Q20" s="4">
        <f>('[1]gdp n'!Q20/'[1]cpi n 100'!Q20)*[1]percent!Q20</f>
        <v>6996842263.5194883</v>
      </c>
      <c r="R20" s="4">
        <f>('[1]gdp n'!R20/'[1]cpi n 100'!R20)*[1]percent!R20</f>
        <v>7580503373.2541037</v>
      </c>
      <c r="S20" s="4">
        <f>('[1]gdp n'!S20/'[1]cpi n 100'!S20)*[1]percent!S20</f>
        <v>8283402539.6489353</v>
      </c>
      <c r="T20" s="4">
        <f>('[1]gdp n'!T20/'[1]cpi n 100'!T20)*[1]percent!T20</f>
        <v>8746415320.0183964</v>
      </c>
      <c r="U20" s="4">
        <f>('[1]gdp n'!U20/'[1]cpi n 100'!U20)*[1]percent!U20</f>
        <v>8405182053.4189119</v>
      </c>
    </row>
    <row r="21" spans="1:21" x14ac:dyDescent="0.25">
      <c r="A21" s="3" t="s">
        <v>19</v>
      </c>
      <c r="B21" s="4"/>
      <c r="C21" s="4"/>
      <c r="D21" s="4"/>
      <c r="E21" s="4">
        <f>('[1]gdp n'!E21/'[1]cpi n 100'!E21)*[1]percent!E21</f>
        <v>108172023628.05031</v>
      </c>
      <c r="F21" s="4">
        <f>('[1]gdp n'!F21/'[1]cpi n 100'!F21)*[1]percent!F21</f>
        <v>133615403223.98677</v>
      </c>
      <c r="G21" s="4">
        <f>('[1]gdp n'!G21/'[1]cpi n 100'!G21)*[1]percent!G21</f>
        <v>160071885345.28192</v>
      </c>
      <c r="H21" s="4">
        <f>('[1]gdp n'!H21/'[1]cpi n 100'!H21)*[1]percent!H21</f>
        <v>171548619471.45789</v>
      </c>
      <c r="I21" s="4">
        <f>('[1]gdp n'!I21/'[1]cpi n 100'!I21)*[1]percent!I21</f>
        <v>188393075760.24368</v>
      </c>
      <c r="J21" s="4">
        <f>('[1]gdp n'!J21/'[1]cpi n 100'!J21)*[1]percent!J21</f>
        <v>158356966489.57547</v>
      </c>
      <c r="K21" s="4">
        <f>('[1]gdp n'!K21/'[1]cpi n 100'!K21)*[1]percent!K21</f>
        <v>130853484439.2384</v>
      </c>
      <c r="L21" s="4">
        <f>('[1]gdp n'!L21/'[1]cpi n 100'!L21)*[1]percent!L21</f>
        <v>158276309367.25906</v>
      </c>
      <c r="M21" s="4">
        <f>('[1]gdp n'!M21/'[1]cpi n 100'!M21)*[1]percent!M21</f>
        <v>310122550786.76593</v>
      </c>
      <c r="N21" s="4">
        <f>('[1]gdp n'!N21/'[1]cpi n 100'!N21)*[1]percent!N21</f>
        <v>287718913659.97614</v>
      </c>
      <c r="O21" s="4">
        <f>('[1]gdp n'!O21/'[1]cpi n 100'!O21)*[1]percent!O21</f>
        <v>263702381092.08762</v>
      </c>
      <c r="P21" s="4">
        <f>('[1]gdp n'!P21/'[1]cpi n 100'!P21)*[1]percent!P21</f>
        <v>217121300684.52325</v>
      </c>
      <c r="Q21" s="4">
        <f>('[1]gdp n'!Q21/'[1]cpi n 100'!Q21)*[1]percent!Q21</f>
        <v>146977949516.38666</v>
      </c>
      <c r="R21" s="4">
        <f>('[1]gdp n'!R21/'[1]cpi n 100'!R21)*[1]percent!R21</f>
        <v>190409930660.30347</v>
      </c>
      <c r="S21" s="4">
        <f>('[1]gdp n'!S21/'[1]cpi n 100'!S21)*[1]percent!S21</f>
        <v>238365636668.31802</v>
      </c>
      <c r="T21" s="4">
        <f>('[1]gdp n'!T21/'[1]cpi n 100'!T21)*[1]percent!T21</f>
        <v>303381479985.25946</v>
      </c>
      <c r="U21" s="4">
        <f>('[1]gdp n'!U21/'[1]cpi n 100'!U21)*[1]percent!U21</f>
        <v>267537771298.04288</v>
      </c>
    </row>
    <row r="22" spans="1:21" x14ac:dyDescent="0.25">
      <c r="A22" s="3" t="s">
        <v>20</v>
      </c>
      <c r="B22" s="4"/>
      <c r="C22" s="4"/>
      <c r="D22" s="4"/>
      <c r="E22" s="4">
        <f>('[1]gdp n'!E22/'[1]cpi n 100'!E22)*[1]percent!E22</f>
        <v>36985070718.407539</v>
      </c>
      <c r="F22" s="4">
        <f>('[1]gdp n'!F22/'[1]cpi n 100'!F22)*[1]percent!F22</f>
        <v>47471060716.668106</v>
      </c>
      <c r="G22" s="4">
        <f>('[1]gdp n'!G22/'[1]cpi n 100'!G22)*[1]percent!G22</f>
        <v>55448713231.457428</v>
      </c>
      <c r="H22" s="4">
        <f>('[1]gdp n'!H22/'[1]cpi n 100'!H22)*[1]percent!H22</f>
        <v>54618899354.336754</v>
      </c>
      <c r="I22" s="4">
        <f>('[1]gdp n'!I22/'[1]cpi n 100'!I22)*[1]percent!I22</f>
        <v>46133555540.127968</v>
      </c>
      <c r="J22" s="4">
        <f>('[1]gdp n'!J22/'[1]cpi n 100'!J22)*[1]percent!J22</f>
        <v>35313197883.209366</v>
      </c>
      <c r="K22" s="4">
        <f>('[1]gdp n'!K22/'[1]cpi n 100'!K22)*[1]percent!K22</f>
        <v>27221004457.123791</v>
      </c>
      <c r="L22" s="4">
        <f>('[1]gdp n'!L22/'[1]cpi n 100'!L22)*[1]percent!L22</f>
        <v>33049420521.136112</v>
      </c>
      <c r="M22" s="4">
        <f>('[1]gdp n'!M22/'[1]cpi n 100'!M22)*[1]percent!M22</f>
        <v>45942196765.854172</v>
      </c>
      <c r="N22" s="4">
        <f>('[1]gdp n'!N22/'[1]cpi n 100'!N22)*[1]percent!N22</f>
        <v>39299899713.647781</v>
      </c>
      <c r="O22" s="4">
        <f>('[1]gdp n'!O22/'[1]cpi n 100'!O22)*[1]percent!O22</f>
        <v>40985108422.666771</v>
      </c>
      <c r="P22" s="4">
        <f>('[1]gdp n'!P22/'[1]cpi n 100'!P22)*[1]percent!P22</f>
        <v>39118793634.394142</v>
      </c>
      <c r="Q22" s="4">
        <f>('[1]gdp n'!Q22/'[1]cpi n 100'!Q22)*[1]percent!Q22</f>
        <v>24734633543.152901</v>
      </c>
      <c r="R22" s="4">
        <f>('[1]gdp n'!R22/'[1]cpi n 100'!R22)*[1]percent!R22</f>
        <v>28904351240.940697</v>
      </c>
      <c r="S22" s="4">
        <f>('[1]gdp n'!S22/'[1]cpi n 100'!S22)*[1]percent!S22</f>
        <v>35307880410.433411</v>
      </c>
      <c r="T22" s="4">
        <f>('[1]gdp n'!T22/'[1]cpi n 100'!T22)*[1]percent!T22</f>
        <v>44895369760.610893</v>
      </c>
      <c r="U22" s="4">
        <f>('[1]gdp n'!U22/'[1]cpi n 100'!U22)*[1]percent!U22</f>
        <v>38559795411.98024</v>
      </c>
    </row>
    <row r="23" spans="1:21" x14ac:dyDescent="0.25">
      <c r="A23" s="3" t="s">
        <v>21</v>
      </c>
      <c r="B23" s="4"/>
      <c r="C23" s="4"/>
      <c r="D23" s="4"/>
      <c r="E23" s="4">
        <f>('[1]gdp n'!E23/'[1]cpi n 100'!E23)*[1]percent!E23</f>
        <v>9587022410.3268452</v>
      </c>
      <c r="F23" s="4">
        <f>('[1]gdp n'!F23/'[1]cpi n 100'!F23)*[1]percent!F23</f>
        <v>10332197133.205841</v>
      </c>
      <c r="G23" s="4">
        <f>('[1]gdp n'!G23/'[1]cpi n 100'!G23)*[1]percent!G23</f>
        <v>11033542594.368822</v>
      </c>
      <c r="H23" s="4">
        <f>('[1]gdp n'!H23/'[1]cpi n 100'!H23)*[1]percent!H23</f>
        <v>12487438226.610027</v>
      </c>
      <c r="I23" s="4">
        <f>('[1]gdp n'!I23/'[1]cpi n 100'!I23)*[1]percent!I23</f>
        <v>13215287886.632957</v>
      </c>
      <c r="J23" s="4">
        <f>('[1]gdp n'!J23/'[1]cpi n 100'!J23)*[1]percent!J23</f>
        <v>11821852512.298569</v>
      </c>
      <c r="K23" s="4">
        <f>('[1]gdp n'!K23/'[1]cpi n 100'!K23)*[1]percent!K23</f>
        <v>12636366539.338741</v>
      </c>
      <c r="L23" s="4">
        <f>('[1]gdp n'!L23/'[1]cpi n 100'!L23)*[1]percent!L23</f>
        <v>13143341060.696236</v>
      </c>
      <c r="M23" s="4">
        <f>('[1]gdp n'!M23/'[1]cpi n 100'!M23)*[1]percent!M23</f>
        <v>13178798562.843899</v>
      </c>
      <c r="N23" s="4">
        <f>('[1]gdp n'!N23/'[1]cpi n 100'!N23)*[1]percent!N23</f>
        <v>12377853426.287411</v>
      </c>
      <c r="O23" s="4">
        <f>('[1]gdp n'!O23/'[1]cpi n 100'!O23)*[1]percent!O23</f>
        <v>12402385872.461094</v>
      </c>
      <c r="P23" s="4">
        <f>('[1]gdp n'!P23/'[1]cpi n 100'!P23)*[1]percent!P23</f>
        <v>12597371569.596346</v>
      </c>
      <c r="Q23" s="4">
        <f>('[1]gdp n'!Q23/'[1]cpi n 100'!Q23)*[1]percent!Q23</f>
        <v>12787873816.150742</v>
      </c>
      <c r="R23" s="4">
        <f>('[1]gdp n'!R23/'[1]cpi n 100'!R23)*[1]percent!R23</f>
        <v>14694195194.441097</v>
      </c>
      <c r="S23" s="4">
        <f>('[1]gdp n'!S23/'[1]cpi n 100'!S23)*[1]percent!S23</f>
        <v>15249763239.378986</v>
      </c>
      <c r="T23" s="4">
        <f>('[1]gdp n'!T23/'[1]cpi n 100'!T23)*[1]percent!T23</f>
        <v>15711243501.073524</v>
      </c>
      <c r="U23" s="4">
        <f>('[1]gdp n'!U23/'[1]cpi n 100'!U23)*[1]percent!U23</f>
        <v>15524790909.937885</v>
      </c>
    </row>
    <row r="24" spans="1:21" x14ac:dyDescent="0.25">
      <c r="A24" s="3" t="s">
        <v>22</v>
      </c>
      <c r="B24" s="4"/>
      <c r="C24" s="4"/>
      <c r="D24" s="4"/>
      <c r="E24" s="4">
        <f>('[1]gdp n'!E24/'[1]cpi n 100'!E24)*[1]percent!E24</f>
        <v>12690004708.710215</v>
      </c>
      <c r="F24" s="4">
        <f>('[1]gdp n'!F24/'[1]cpi n 100'!F24)*[1]percent!F24</f>
        <v>13402340666.713316</v>
      </c>
      <c r="G24" s="4">
        <f>('[1]gdp n'!G24/'[1]cpi n 100'!G24)*[1]percent!G24</f>
        <v>14803693272.848507</v>
      </c>
      <c r="H24" s="4">
        <f>('[1]gdp n'!H24/'[1]cpi n 100'!H24)*[1]percent!H24</f>
        <v>16738610299.536266</v>
      </c>
      <c r="I24" s="4">
        <f>('[1]gdp n'!I24/'[1]cpi n 100'!I24)*[1]percent!I24</f>
        <v>16599820968.823252</v>
      </c>
      <c r="J24" s="4">
        <f>('[1]gdp n'!J24/'[1]cpi n 100'!J24)*[1]percent!J24</f>
        <v>14729210147.111961</v>
      </c>
      <c r="K24" s="4">
        <f>('[1]gdp n'!K24/'[1]cpi n 100'!K24)*[1]percent!K24</f>
        <v>15322656299.799738</v>
      </c>
      <c r="L24" s="4">
        <f>('[1]gdp n'!L24/'[1]cpi n 100'!L24)*[1]percent!L24</f>
        <v>17618028861.810562</v>
      </c>
      <c r="M24" s="4">
        <f>('[1]gdp n'!M24/'[1]cpi n 100'!M24)*[1]percent!M24</f>
        <v>18099107411.633701</v>
      </c>
      <c r="N24" s="4">
        <f>('[1]gdp n'!N24/'[1]cpi n 100'!N24)*[1]percent!N24</f>
        <v>17916247729.510574</v>
      </c>
      <c r="O24" s="4">
        <f>('[1]gdp n'!O24/'[1]cpi n 100'!O24)*[1]percent!O24</f>
        <v>17917491750.162666</v>
      </c>
      <c r="P24" s="4">
        <f>('[1]gdp n'!P24/'[1]cpi n 100'!P24)*[1]percent!P24</f>
        <v>16531765383.084641</v>
      </c>
      <c r="Q24" s="4">
        <f>('[1]gdp n'!Q24/'[1]cpi n 100'!Q24)*[1]percent!Q24</f>
        <v>16716339545.048141</v>
      </c>
      <c r="R24" s="4">
        <f>('[1]gdp n'!R24/'[1]cpi n 100'!R24)*[1]percent!R24</f>
        <v>17686227622.680756</v>
      </c>
      <c r="S24" s="4">
        <f>('[1]gdp n'!S24/'[1]cpi n 100'!S24)*[1]percent!S24</f>
        <v>18611727672.841152</v>
      </c>
      <c r="T24" s="4">
        <f>('[1]gdp n'!T24/'[1]cpi n 100'!T24)*[1]percent!T24</f>
        <v>19412653134.702286</v>
      </c>
      <c r="U24" s="4">
        <f>('[1]gdp n'!U24/'[1]cpi n 100'!U24)*[1]percent!U24</f>
        <v>18546185829.63826</v>
      </c>
    </row>
    <row r="25" spans="1:21" x14ac:dyDescent="0.25">
      <c r="A25" s="3" t="s">
        <v>23</v>
      </c>
      <c r="B25" s="4"/>
      <c r="C25" s="4"/>
      <c r="D25" s="4"/>
      <c r="E25" s="4">
        <f>('[1]gdp n'!E25/'[1]cpi n 100'!E25)*[1]percent!E25</f>
        <v>19961939872.626972</v>
      </c>
      <c r="F25" s="4">
        <f>('[1]gdp n'!F25/'[1]cpi n 100'!F25)*[1]percent!F25</f>
        <v>22132798453.394611</v>
      </c>
      <c r="G25" s="4">
        <f>('[1]gdp n'!G25/'[1]cpi n 100'!G25)*[1]percent!G25</f>
        <v>22901248359.741692</v>
      </c>
      <c r="H25" s="4">
        <f>('[1]gdp n'!H25/'[1]cpi n 100'!H25)*[1]percent!H25</f>
        <v>26571105506.541702</v>
      </c>
      <c r="I25" s="4">
        <f>('[1]gdp n'!I25/'[1]cpi n 100'!I25)*[1]percent!I25</f>
        <v>27773322184.866947</v>
      </c>
      <c r="J25" s="4">
        <f>('[1]gdp n'!J25/'[1]cpi n 100'!J25)*[1]percent!J25</f>
        <v>25881037256.463699</v>
      </c>
      <c r="K25" s="4">
        <f>('[1]gdp n'!K25/'[1]cpi n 100'!K25)*[1]percent!K25</f>
        <v>26055030795.000576</v>
      </c>
      <c r="L25" s="4">
        <f>('[1]gdp n'!L25/'[1]cpi n 100'!L25)*[1]percent!L25</f>
        <v>27678033034.763454</v>
      </c>
      <c r="M25" s="4">
        <f>('[1]gdp n'!M25/'[1]cpi n 100'!M25)*[1]percent!M25</f>
        <v>26542653095.080608</v>
      </c>
      <c r="N25" s="4">
        <f>('[1]gdp n'!N25/'[1]cpi n 100'!N25)*[1]percent!N25</f>
        <v>25891921688.651196</v>
      </c>
      <c r="O25" s="4">
        <f>('[1]gdp n'!O25/'[1]cpi n 100'!O25)*[1]percent!O25</f>
        <v>27299182243.88678</v>
      </c>
      <c r="P25" s="4">
        <f>('[1]gdp n'!P25/'[1]cpi n 100'!P25)*[1]percent!P25</f>
        <v>27099342405.504608</v>
      </c>
      <c r="Q25" s="4">
        <f>('[1]gdp n'!Q25/'[1]cpi n 100'!Q25)*[1]percent!Q25</f>
        <v>26017484814.363586</v>
      </c>
      <c r="R25" s="4">
        <f>('[1]gdp n'!R25/'[1]cpi n 100'!R25)*[1]percent!R25</f>
        <v>27544968053.056122</v>
      </c>
      <c r="S25" s="4">
        <f>('[1]gdp n'!S25/'[1]cpi n 100'!S25)*[1]percent!S25</f>
        <v>31103115682.95369</v>
      </c>
      <c r="T25" s="4">
        <f>('[1]gdp n'!T25/'[1]cpi n 100'!T25)*[1]percent!T25</f>
        <v>34553031059.679916</v>
      </c>
      <c r="U25" s="4">
        <f>('[1]gdp n'!U25/'[1]cpi n 100'!U25)*[1]percent!U25</f>
        <v>34610157623.391296</v>
      </c>
    </row>
    <row r="26" spans="1:21" x14ac:dyDescent="0.25">
      <c r="A26" s="3" t="s">
        <v>24</v>
      </c>
      <c r="B26" s="4"/>
      <c r="C26" s="4"/>
      <c r="D26" s="4"/>
      <c r="E26" s="4">
        <f>('[1]gdp n'!E26/'[1]cpi n 100'!E26)*[1]percent!E26</f>
        <v>32297128974.51709</v>
      </c>
      <c r="F26" s="4">
        <f>('[1]gdp n'!F26/'[1]cpi n 100'!F26)*[1]percent!F26</f>
        <v>34020262148.802711</v>
      </c>
      <c r="G26" s="4">
        <f>('[1]gdp n'!G26/'[1]cpi n 100'!G26)*[1]percent!G26</f>
        <v>37732673297.526367</v>
      </c>
      <c r="H26" s="4">
        <f>('[1]gdp n'!H26/'[1]cpi n 100'!H26)*[1]percent!H26</f>
        <v>39627872751.74202</v>
      </c>
      <c r="I26" s="4">
        <f>('[1]gdp n'!I26/'[1]cpi n 100'!I26)*[1]percent!I26</f>
        <v>44760989172.251221</v>
      </c>
      <c r="J26" s="4">
        <f>('[1]gdp n'!J26/'[1]cpi n 100'!J26)*[1]percent!J26</f>
        <v>45888897699.015686</v>
      </c>
      <c r="K26" s="4">
        <f>('[1]gdp n'!K26/'[1]cpi n 100'!K26)*[1]percent!K26</f>
        <v>47083632563.645935</v>
      </c>
      <c r="L26" s="4">
        <f>('[1]gdp n'!L26/'[1]cpi n 100'!L26)*[1]percent!L26</f>
        <v>48234998191.54966</v>
      </c>
      <c r="M26" s="4">
        <f>('[1]gdp n'!M26/'[1]cpi n 100'!M26)*[1]percent!M26</f>
        <v>42339669723.611298</v>
      </c>
      <c r="N26" s="4">
        <f>('[1]gdp n'!N26/'[1]cpi n 100'!N26)*[1]percent!N26</f>
        <v>43756211956.186417</v>
      </c>
      <c r="O26" s="4">
        <f>('[1]gdp n'!O26/'[1]cpi n 100'!O26)*[1]percent!O26</f>
        <v>47369423800.219795</v>
      </c>
      <c r="P26" s="4">
        <f>('[1]gdp n'!P26/'[1]cpi n 100'!P26)*[1]percent!P26</f>
        <v>46473973914.554184</v>
      </c>
      <c r="Q26" s="4">
        <f>('[1]gdp n'!Q26/'[1]cpi n 100'!Q26)*[1]percent!Q26</f>
        <v>47018387862.016525</v>
      </c>
      <c r="R26" s="4">
        <f>('[1]gdp n'!R26/'[1]cpi n 100'!R26)*[1]percent!R26</f>
        <v>52284697777.428856</v>
      </c>
      <c r="S26" s="4">
        <f>('[1]gdp n'!S26/'[1]cpi n 100'!S26)*[1]percent!S26</f>
        <v>55797239035.98735</v>
      </c>
      <c r="T26" s="4">
        <f>('[1]gdp n'!T26/'[1]cpi n 100'!T26)*[1]percent!T26</f>
        <v>61102746502.672485</v>
      </c>
      <c r="U26" s="4">
        <f>('[1]gdp n'!U26/'[1]cpi n 100'!U26)*[1]percent!U26</f>
        <v>61280055744.617638</v>
      </c>
    </row>
    <row r="27" spans="1:21" x14ac:dyDescent="0.25">
      <c r="A27" s="3" t="s">
        <v>25</v>
      </c>
      <c r="B27" s="4"/>
      <c r="C27" s="4"/>
      <c r="D27" s="4"/>
      <c r="E27" s="4">
        <f>('[1]gdp n'!E27/'[1]cpi n 100'!E27)*[1]percent!E27</f>
        <v>11778997134.35807</v>
      </c>
      <c r="F27" s="4">
        <f>('[1]gdp n'!F27/'[1]cpi n 100'!F27)*[1]percent!F27</f>
        <v>12583494986.420935</v>
      </c>
      <c r="G27" s="4">
        <f>('[1]gdp n'!G27/'[1]cpi n 100'!G27)*[1]percent!G27</f>
        <v>14156358016.079012</v>
      </c>
      <c r="H27" s="4">
        <f>('[1]gdp n'!H27/'[1]cpi n 100'!H27)*[1]percent!H27</f>
        <v>15667576874.19511</v>
      </c>
      <c r="I27" s="4">
        <f>('[1]gdp n'!I27/'[1]cpi n 100'!I27)*[1]percent!I27</f>
        <v>16443774498.026764</v>
      </c>
      <c r="J27" s="4">
        <f>('[1]gdp n'!J27/'[1]cpi n 100'!J27)*[1]percent!J27</f>
        <v>17987483624.879139</v>
      </c>
      <c r="K27" s="4">
        <f>('[1]gdp n'!K27/'[1]cpi n 100'!K27)*[1]percent!K27</f>
        <v>18324509656.486687</v>
      </c>
      <c r="L27" s="4">
        <f>('[1]gdp n'!L27/'[1]cpi n 100'!L27)*[1]percent!L27</f>
        <v>18454617414.547897</v>
      </c>
      <c r="M27" s="4">
        <f>('[1]gdp n'!M27/'[1]cpi n 100'!M27)*[1]percent!M27</f>
        <v>18943524069.075855</v>
      </c>
      <c r="N27" s="4">
        <f>('[1]gdp n'!N27/'[1]cpi n 100'!N27)*[1]percent!N27</f>
        <v>19876350080.809315</v>
      </c>
      <c r="O27" s="4">
        <f>('[1]gdp n'!O27/'[1]cpi n 100'!O27)*[1]percent!O27</f>
        <v>21258360259.06208</v>
      </c>
      <c r="P27" s="4">
        <f>('[1]gdp n'!P27/'[1]cpi n 100'!P27)*[1]percent!P27</f>
        <v>22160724050.172432</v>
      </c>
      <c r="Q27" s="4">
        <f>('[1]gdp n'!Q27/'[1]cpi n 100'!Q27)*[1]percent!Q27</f>
        <v>23021748746.529583</v>
      </c>
      <c r="R27" s="4">
        <f>('[1]gdp n'!R27/'[1]cpi n 100'!R27)*[1]percent!R27</f>
        <v>24769987694.260265</v>
      </c>
      <c r="S27" s="4">
        <f>('[1]gdp n'!S27/'[1]cpi n 100'!S27)*[1]percent!S27</f>
        <v>24546076254.268024</v>
      </c>
      <c r="T27" s="4">
        <f>('[1]gdp n'!T27/'[1]cpi n 100'!T27)*[1]percent!T27</f>
        <v>27386187483.474033</v>
      </c>
      <c r="U27" s="4">
        <f>('[1]gdp n'!U27/'[1]cpi n 100'!U27)*[1]percent!U27</f>
        <v>27485364521.87648</v>
      </c>
    </row>
    <row r="28" spans="1:21" x14ac:dyDescent="0.25">
      <c r="A28" s="3" t="s">
        <v>26</v>
      </c>
      <c r="B28" s="4"/>
      <c r="C28" s="4"/>
      <c r="D28" s="4"/>
      <c r="E28" s="4">
        <f>('[1]gdp n'!E28/'[1]cpi n 100'!E28)*[1]percent!E28</f>
        <v>9992974263.0817871</v>
      </c>
      <c r="F28" s="4">
        <f>('[1]gdp n'!F28/'[1]cpi n 100'!F28)*[1]percent!F28</f>
        <v>11166190879.152145</v>
      </c>
      <c r="G28" s="4">
        <f>('[1]gdp n'!G28/'[1]cpi n 100'!G28)*[1]percent!G28</f>
        <v>11742551688.468107</v>
      </c>
      <c r="H28" s="4">
        <f>('[1]gdp n'!H28/'[1]cpi n 100'!H28)*[1]percent!H28</f>
        <v>12497120025.746273</v>
      </c>
      <c r="I28" s="4">
        <f>('[1]gdp n'!I28/'[1]cpi n 100'!I28)*[1]percent!I28</f>
        <v>13366394415.106068</v>
      </c>
      <c r="J28" s="4">
        <f>('[1]gdp n'!J28/'[1]cpi n 100'!J28)*[1]percent!J28</f>
        <v>12411268938.934298</v>
      </c>
      <c r="K28" s="4">
        <f>('[1]gdp n'!K28/'[1]cpi n 100'!K28)*[1]percent!K28</f>
        <v>12237198429.918905</v>
      </c>
      <c r="L28" s="4">
        <f>('[1]gdp n'!L28/'[1]cpi n 100'!L28)*[1]percent!L28</f>
        <v>12967756394.81205</v>
      </c>
      <c r="M28" s="4">
        <f>('[1]gdp n'!M28/'[1]cpi n 100'!M28)*[1]percent!M28</f>
        <v>13372627723.82214</v>
      </c>
      <c r="N28" s="4">
        <f>('[1]gdp n'!N28/'[1]cpi n 100'!N28)*[1]percent!N28</f>
        <v>13076594476.43737</v>
      </c>
      <c r="O28" s="4">
        <f>('[1]gdp n'!O28/'[1]cpi n 100'!O28)*[1]percent!O28</f>
        <v>13954388295.598385</v>
      </c>
      <c r="P28" s="4">
        <f>('[1]gdp n'!P28/'[1]cpi n 100'!P28)*[1]percent!P28</f>
        <v>13494634893.316761</v>
      </c>
      <c r="Q28" s="4">
        <f>('[1]gdp n'!Q28/'[1]cpi n 100'!Q28)*[1]percent!Q28</f>
        <v>14089093243.905523</v>
      </c>
      <c r="R28" s="4">
        <f>('[1]gdp n'!R28/'[1]cpi n 100'!R28)*[1]percent!R28</f>
        <v>15802996041.367662</v>
      </c>
      <c r="S28" s="4">
        <f>('[1]gdp n'!S28/'[1]cpi n 100'!S28)*[1]percent!S28</f>
        <v>16049780592.08709</v>
      </c>
      <c r="T28" s="4">
        <f>('[1]gdp n'!T28/'[1]cpi n 100'!T28)*[1]percent!T28</f>
        <v>17964740235.046268</v>
      </c>
      <c r="U28" s="4">
        <f>('[1]gdp n'!U28/'[1]cpi n 100'!U28)*[1]percent!U28</f>
        <v>18511881455.893742</v>
      </c>
    </row>
    <row r="29" spans="1:21" x14ac:dyDescent="0.25">
      <c r="A29" s="3" t="s">
        <v>27</v>
      </c>
      <c r="B29" s="4"/>
      <c r="C29" s="4"/>
      <c r="D29" s="4"/>
      <c r="E29" s="4">
        <f>('[1]gdp n'!E29/'[1]cpi n 100'!E29)*[1]percent!E29</f>
        <v>6762786914.1501541</v>
      </c>
      <c r="F29" s="4">
        <f>('[1]gdp n'!F29/'[1]cpi n 100'!F29)*[1]percent!F29</f>
        <v>8573116831.8436966</v>
      </c>
      <c r="G29" s="4">
        <f>('[1]gdp n'!G29/'[1]cpi n 100'!G29)*[1]percent!G29</f>
        <v>9038840891.0710716</v>
      </c>
      <c r="H29" s="4">
        <f>('[1]gdp n'!H29/'[1]cpi n 100'!H29)*[1]percent!H29</f>
        <v>10134428890.841257</v>
      </c>
      <c r="I29" s="4">
        <f>('[1]gdp n'!I29/'[1]cpi n 100'!I29)*[1]percent!I29</f>
        <v>10788691392.8778</v>
      </c>
      <c r="J29" s="4">
        <f>('[1]gdp n'!J29/'[1]cpi n 100'!J29)*[1]percent!J29</f>
        <v>10315739755.003361</v>
      </c>
      <c r="K29" s="4">
        <f>('[1]gdp n'!K29/'[1]cpi n 100'!K29)*[1]percent!K29</f>
        <v>10645474238.525793</v>
      </c>
      <c r="L29" s="4">
        <f>('[1]gdp n'!L29/'[1]cpi n 100'!L29)*[1]percent!L29</f>
        <v>12305921108.521484</v>
      </c>
      <c r="M29" s="4">
        <f>('[1]gdp n'!M29/'[1]cpi n 100'!M29)*[1]percent!M29</f>
        <v>12092191969.27726</v>
      </c>
      <c r="N29" s="4">
        <f>('[1]gdp n'!N29/'[1]cpi n 100'!N29)*[1]percent!N29</f>
        <v>12032031225.590145</v>
      </c>
      <c r="O29" s="4">
        <f>('[1]gdp n'!O29/'[1]cpi n 100'!O29)*[1]percent!O29</f>
        <v>11984426739.709764</v>
      </c>
      <c r="P29" s="4">
        <f>('[1]gdp n'!P29/'[1]cpi n 100'!P29)*[1]percent!P29</f>
        <v>11294067377.422903</v>
      </c>
      <c r="Q29" s="4">
        <f>('[1]gdp n'!Q29/'[1]cpi n 100'!Q29)*[1]percent!Q29</f>
        <v>11631614646.700548</v>
      </c>
      <c r="R29" s="4">
        <f>('[1]gdp n'!R29/'[1]cpi n 100'!R29)*[1]percent!R29</f>
        <v>14538516317.263126</v>
      </c>
      <c r="S29" s="4">
        <f>('[1]gdp n'!S29/'[1]cpi n 100'!S29)*[1]percent!S29</f>
        <v>14577772687.660032</v>
      </c>
      <c r="T29" s="4">
        <f>('[1]gdp n'!T29/'[1]cpi n 100'!T29)*[1]percent!T29</f>
        <v>16232981283.393501</v>
      </c>
      <c r="U29" s="4">
        <f>('[1]gdp n'!U29/'[1]cpi n 100'!U29)*[1]percent!U29</f>
        <v>16618552466.387745</v>
      </c>
    </row>
    <row r="30" spans="1:21" x14ac:dyDescent="0.25">
      <c r="A30" s="3" t="s">
        <v>28</v>
      </c>
      <c r="B30" s="4"/>
      <c r="C30" s="4"/>
      <c r="D30" s="4"/>
      <c r="E30" s="4">
        <f>('[1]gdp n'!E30/'[1]cpi n 100'!E30)*[1]percent!E30</f>
        <v>14884375576.572681</v>
      </c>
      <c r="F30" s="4">
        <f>('[1]gdp n'!F30/'[1]cpi n 100'!F30)*[1]percent!F30</f>
        <v>16329126080.443277</v>
      </c>
      <c r="G30" s="4">
        <f>('[1]gdp n'!G30/'[1]cpi n 100'!G30)*[1]percent!G30</f>
        <v>18619671706.3834</v>
      </c>
      <c r="H30" s="4">
        <f>('[1]gdp n'!H30/'[1]cpi n 100'!H30)*[1]percent!H30</f>
        <v>19308499139.081692</v>
      </c>
      <c r="I30" s="4">
        <f>('[1]gdp n'!I30/'[1]cpi n 100'!I30)*[1]percent!I30</f>
        <v>19938848622.701057</v>
      </c>
      <c r="J30" s="4">
        <f>('[1]gdp n'!J30/'[1]cpi n 100'!J30)*[1]percent!J30</f>
        <v>19123370924.980366</v>
      </c>
      <c r="K30" s="4">
        <f>('[1]gdp n'!K30/'[1]cpi n 100'!K30)*[1]percent!K30</f>
        <v>20097442163.892864</v>
      </c>
      <c r="L30" s="4">
        <f>('[1]gdp n'!L30/'[1]cpi n 100'!L30)*[1]percent!L30</f>
        <v>24867925224.763664</v>
      </c>
      <c r="M30" s="4">
        <f>('[1]gdp n'!M30/'[1]cpi n 100'!M30)*[1]percent!M30</f>
        <v>21475355461.266121</v>
      </c>
      <c r="N30" s="4">
        <f>('[1]gdp n'!N30/'[1]cpi n 100'!N30)*[1]percent!N30</f>
        <v>22012254069.126736</v>
      </c>
      <c r="O30" s="4">
        <f>('[1]gdp n'!O30/'[1]cpi n 100'!O30)*[1]percent!O30</f>
        <v>19948336439.388714</v>
      </c>
      <c r="P30" s="4">
        <f>('[1]gdp n'!P30/'[1]cpi n 100'!P30)*[1]percent!P30</f>
        <v>20861432579.076782</v>
      </c>
      <c r="Q30" s="4">
        <f>('[1]gdp n'!Q30/'[1]cpi n 100'!Q30)*[1]percent!Q30</f>
        <v>20773817918.565193</v>
      </c>
      <c r="R30" s="4">
        <f>('[1]gdp n'!R30/'[1]cpi n 100'!R30)*[1]percent!R30</f>
        <v>20889226360.848526</v>
      </c>
      <c r="S30" s="4">
        <f>('[1]gdp n'!S30/'[1]cpi n 100'!S30)*[1]percent!S30</f>
        <v>23109572943.143349</v>
      </c>
      <c r="T30" s="4">
        <f>('[1]gdp n'!T30/'[1]cpi n 100'!T30)*[1]percent!T30</f>
        <v>25039562626.343002</v>
      </c>
      <c r="U30" s="4">
        <f>('[1]gdp n'!U30/'[1]cpi n 100'!U30)*[1]percent!U30</f>
        <v>23830546494.803818</v>
      </c>
    </row>
    <row r="31" spans="1:21" x14ac:dyDescent="0.25">
      <c r="A31" s="3" t="s">
        <v>29</v>
      </c>
      <c r="B31" s="4"/>
      <c r="C31" s="4"/>
      <c r="D31" s="4"/>
      <c r="E31" s="4">
        <f>('[1]gdp n'!E31/'[1]cpi n 100'!E31)*[1]percent!E31</f>
        <v>231060316434.51056</v>
      </c>
      <c r="F31" s="4">
        <f>('[1]gdp n'!F31/'[1]cpi n 100'!F31)*[1]percent!F31</f>
        <v>255935304548.76495</v>
      </c>
      <c r="G31" s="4">
        <f>('[1]gdp n'!G31/'[1]cpi n 100'!G31)*[1]percent!G31</f>
        <v>275578932260.30627</v>
      </c>
      <c r="H31" s="4">
        <f>('[1]gdp n'!H31/'[1]cpi n 100'!H31)*[1]percent!H31</f>
        <v>300160843191.65479</v>
      </c>
      <c r="I31" s="4">
        <f>('[1]gdp n'!I31/'[1]cpi n 100'!I31)*[1]percent!I31</f>
        <v>337315864050.27216</v>
      </c>
      <c r="J31" s="4">
        <f>('[1]gdp n'!J31/'[1]cpi n 100'!J31)*[1]percent!J31</f>
        <v>348341316998.56665</v>
      </c>
      <c r="K31" s="4">
        <f>('[1]gdp n'!K31/'[1]cpi n 100'!K31)*[1]percent!K31</f>
        <v>362668193884.11932</v>
      </c>
      <c r="L31" s="4">
        <f>('[1]gdp n'!L31/'[1]cpi n 100'!L31)*[1]percent!L31</f>
        <v>377411794787.13586</v>
      </c>
      <c r="M31" s="4">
        <f>('[1]gdp n'!M31/'[1]cpi n 100'!M31)*[1]percent!M31</f>
        <v>312439463342.44373</v>
      </c>
      <c r="N31" s="4">
        <f>('[1]gdp n'!N31/'[1]cpi n 100'!N31)*[1]percent!N31</f>
        <v>316517990511.29382</v>
      </c>
      <c r="O31" s="4">
        <f>('[1]gdp n'!O31/'[1]cpi n 100'!O31)*[1]percent!O31</f>
        <v>328030692568.52551</v>
      </c>
      <c r="P31" s="4">
        <f>('[1]gdp n'!P31/'[1]cpi n 100'!P31)*[1]percent!P31</f>
        <v>320730997218.76056</v>
      </c>
      <c r="Q31" s="4">
        <f>('[1]gdp n'!Q31/'[1]cpi n 100'!Q31)*[1]percent!Q31</f>
        <v>304691593170.88806</v>
      </c>
      <c r="R31" s="4">
        <f>('[1]gdp n'!R31/'[1]cpi n 100'!R31)*[1]percent!R31</f>
        <v>342757534131.95935</v>
      </c>
      <c r="S31" s="4">
        <f>('[1]gdp n'!S31/'[1]cpi n 100'!S31)*[1]percent!S31</f>
        <v>373655851361.29309</v>
      </c>
      <c r="T31" s="4">
        <f>('[1]gdp n'!T31/'[1]cpi n 100'!T31)*[1]percent!T31</f>
        <v>392660079370.65216</v>
      </c>
      <c r="U31" s="4">
        <f>('[1]gdp n'!U31/'[1]cpi n 100'!U31)*[1]percent!U31</f>
        <v>392309241570.9577</v>
      </c>
    </row>
    <row r="32" spans="1:21" x14ac:dyDescent="0.25">
      <c r="A32" s="3" t="s">
        <v>30</v>
      </c>
      <c r="B32" s="4"/>
      <c r="C32" s="4"/>
      <c r="D32" s="4"/>
      <c r="E32" s="4">
        <f>('[1]gdp n'!E32/'[1]cpi n 100'!E32)*[1]percent!E32</f>
        <v>11834601199.729273</v>
      </c>
      <c r="F32" s="4">
        <f>('[1]gdp n'!F32/'[1]cpi n 100'!F32)*[1]percent!F32</f>
        <v>12492320336.77252</v>
      </c>
      <c r="G32" s="4">
        <f>('[1]gdp n'!G32/'[1]cpi n 100'!G32)*[1]percent!G32</f>
        <v>15418638766.81303</v>
      </c>
      <c r="H32" s="4">
        <f>('[1]gdp n'!H32/'[1]cpi n 100'!H32)*[1]percent!H32</f>
        <v>18305825420.673412</v>
      </c>
      <c r="I32" s="4">
        <f>('[1]gdp n'!I32/'[1]cpi n 100'!I32)*[1]percent!I32</f>
        <v>20200352997.452728</v>
      </c>
      <c r="J32" s="4">
        <f>('[1]gdp n'!J32/'[1]cpi n 100'!J32)*[1]percent!J32</f>
        <v>20364580431.235184</v>
      </c>
      <c r="K32" s="4">
        <f>('[1]gdp n'!K32/'[1]cpi n 100'!K32)*[1]percent!K32</f>
        <v>21191502075.672485</v>
      </c>
      <c r="L32" s="4">
        <f>('[1]gdp n'!L32/'[1]cpi n 100'!L32)*[1]percent!L32</f>
        <v>26758488654.205818</v>
      </c>
      <c r="M32" s="4">
        <f>('[1]gdp n'!M32/'[1]cpi n 100'!M32)*[1]percent!M32</f>
        <v>26810279928.612934</v>
      </c>
      <c r="N32" s="4">
        <f>('[1]gdp n'!N32/'[1]cpi n 100'!N32)*[1]percent!N32</f>
        <v>28334121862.692894</v>
      </c>
      <c r="O32" s="4">
        <f>('[1]gdp n'!O32/'[1]cpi n 100'!O32)*[1]percent!O32</f>
        <v>27656897890.335274</v>
      </c>
      <c r="P32" s="4">
        <f>('[1]gdp n'!P32/'[1]cpi n 100'!P32)*[1]percent!P32</f>
        <v>27867146346.073151</v>
      </c>
      <c r="Q32" s="4">
        <f>('[1]gdp n'!Q32/'[1]cpi n 100'!Q32)*[1]percent!Q32</f>
        <v>25255007894.535103</v>
      </c>
      <c r="R32" s="4">
        <f>('[1]gdp n'!R32/'[1]cpi n 100'!R32)*[1]percent!R32</f>
        <v>26590375997.755077</v>
      </c>
      <c r="S32" s="4">
        <f>('[1]gdp n'!S32/'[1]cpi n 100'!S32)*[1]percent!S32</f>
        <v>28761167658.863949</v>
      </c>
      <c r="T32" s="4">
        <f>('[1]gdp n'!T32/'[1]cpi n 100'!T32)*[1]percent!T32</f>
        <v>32654706609.830261</v>
      </c>
      <c r="U32" s="4">
        <f>('[1]gdp n'!U32/'[1]cpi n 100'!U32)*[1]percent!U32</f>
        <v>33190556400.855492</v>
      </c>
    </row>
    <row r="33" spans="1:21" x14ac:dyDescent="0.25">
      <c r="A33" s="3" t="s">
        <v>31</v>
      </c>
      <c r="B33" s="4"/>
      <c r="C33" s="4"/>
      <c r="D33" s="4"/>
      <c r="E33" s="4">
        <f>('[1]gdp n'!E33/'[1]cpi n 100'!E33)*[1]percent!E33</f>
        <v>7458781312.1196136</v>
      </c>
      <c r="F33" s="4">
        <f>('[1]gdp n'!F33/'[1]cpi n 100'!F33)*[1]percent!F33</f>
        <v>8700513016.0816441</v>
      </c>
      <c r="G33" s="4">
        <f>('[1]gdp n'!G33/'[1]cpi n 100'!G33)*[1]percent!G33</f>
        <v>10269256365.18726</v>
      </c>
      <c r="H33" s="4">
        <f>('[1]gdp n'!H33/'[1]cpi n 100'!H33)*[1]percent!H33</f>
        <v>11614060218.697412</v>
      </c>
      <c r="I33" s="4">
        <f>('[1]gdp n'!I33/'[1]cpi n 100'!I33)*[1]percent!I33</f>
        <v>11491535011.173456</v>
      </c>
      <c r="J33" s="4">
        <f>('[1]gdp n'!J33/'[1]cpi n 100'!J33)*[1]percent!J33</f>
        <v>11024190869.769098</v>
      </c>
      <c r="K33" s="4">
        <f>('[1]gdp n'!K33/'[1]cpi n 100'!K33)*[1]percent!K33</f>
        <v>11403690265.809784</v>
      </c>
      <c r="L33" s="4">
        <f>('[1]gdp n'!L33/'[1]cpi n 100'!L33)*[1]percent!L33</f>
        <v>12148324272.734169</v>
      </c>
      <c r="M33" s="4">
        <f>('[1]gdp n'!M33/'[1]cpi n 100'!M33)*[1]percent!M33</f>
        <v>12206753375.435383</v>
      </c>
      <c r="N33" s="4">
        <f>('[1]gdp n'!N33/'[1]cpi n 100'!N33)*[1]percent!N33</f>
        <v>12727330869.979563</v>
      </c>
      <c r="O33" s="4">
        <f>('[1]gdp n'!O33/'[1]cpi n 100'!O33)*[1]percent!O33</f>
        <v>12806344081.133198</v>
      </c>
      <c r="P33" s="4">
        <f>('[1]gdp n'!P33/'[1]cpi n 100'!P33)*[1]percent!P33</f>
        <v>12531308621.22267</v>
      </c>
      <c r="Q33" s="4">
        <f>('[1]gdp n'!Q33/'[1]cpi n 100'!Q33)*[1]percent!Q33</f>
        <v>13598935202.418304</v>
      </c>
      <c r="R33" s="4">
        <f>('[1]gdp n'!R33/'[1]cpi n 100'!R33)*[1]percent!R33</f>
        <v>15133020001.643661</v>
      </c>
      <c r="S33" s="4">
        <f>('[1]gdp n'!S33/'[1]cpi n 100'!S33)*[1]percent!S33</f>
        <v>16709580267.350838</v>
      </c>
      <c r="T33" s="4">
        <f>('[1]gdp n'!T33/'[1]cpi n 100'!T33)*[1]percent!T33</f>
        <v>18569692998.423149</v>
      </c>
      <c r="U33" s="4">
        <f>('[1]gdp n'!U33/'[1]cpi n 100'!U33)*[1]percent!U33</f>
        <v>18819294817.101269</v>
      </c>
    </row>
    <row r="34" spans="1:21" x14ac:dyDescent="0.25"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D17" sqref="D17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83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9.2392733797109052</v>
      </c>
      <c r="I3" s="18">
        <v>10.86678681197867</v>
      </c>
      <c r="J3" s="18">
        <v>11.462888087745876</v>
      </c>
      <c r="K3" s="18">
        <v>10.433824124875114</v>
      </c>
      <c r="L3" s="18">
        <v>10.800504962508469</v>
      </c>
      <c r="M3" s="18">
        <v>11.951756079881111</v>
      </c>
      <c r="N3" s="18">
        <v>11.818410070496395</v>
      </c>
      <c r="O3" s="18">
        <v>16.328260060395685</v>
      </c>
      <c r="P3" s="18">
        <v>17.384297005036071</v>
      </c>
      <c r="Q3" s="18">
        <v>22.370242202574357</v>
      </c>
      <c r="R3" s="4">
        <v>25.960212332382607</v>
      </c>
      <c r="S3" s="4">
        <v>26.666232902621772</v>
      </c>
      <c r="T3" s="4">
        <v>26.710701923845491</v>
      </c>
    </row>
    <row r="4" spans="1:21" x14ac:dyDescent="0.25">
      <c r="A4" t="s">
        <v>1</v>
      </c>
      <c r="L4" s="4">
        <v>3.9053186703916976</v>
      </c>
      <c r="M4" s="4">
        <v>7.7427844205041012</v>
      </c>
      <c r="N4" s="4">
        <v>5.6769667444410024</v>
      </c>
      <c r="O4" s="4">
        <v>14.363120279774984</v>
      </c>
      <c r="P4" s="4">
        <v>19.92704672957975</v>
      </c>
      <c r="Q4" s="4">
        <v>21.533623552069749</v>
      </c>
      <c r="R4" s="4">
        <v>25.562556394480389</v>
      </c>
      <c r="S4" s="4">
        <v>33.775313162103402</v>
      </c>
      <c r="T4" s="4">
        <v>31.286637352962597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5.5663517312172468</v>
      </c>
      <c r="I5" s="18">
        <v>20437348756.032417</v>
      </c>
      <c r="J5" s="18">
        <v>2.1666694095613392</v>
      </c>
      <c r="K5" s="18">
        <v>3.8250553905514257</v>
      </c>
      <c r="L5" s="18">
        <v>8.3479498164991313</v>
      </c>
      <c r="M5" s="18">
        <v>14.293519610317498</v>
      </c>
      <c r="N5" s="18">
        <v>10.889647806228231</v>
      </c>
      <c r="O5" s="18">
        <v>11.031488155390388</v>
      </c>
      <c r="P5" s="18">
        <v>17.948185491964274</v>
      </c>
      <c r="Q5" s="18">
        <v>12.78073805036388</v>
      </c>
      <c r="R5" s="4">
        <v>23.423489839322112</v>
      </c>
      <c r="S5" s="4">
        <v>29.485296923062648</v>
      </c>
      <c r="T5" s="4">
        <v>33.754764389582164</v>
      </c>
    </row>
    <row r="6" spans="1:21" x14ac:dyDescent="0.25">
      <c r="A6" s="21" t="s">
        <v>3</v>
      </c>
      <c r="H6" s="18">
        <v>22.504201823577262</v>
      </c>
      <c r="I6" s="18">
        <v>21.573254928785659</v>
      </c>
      <c r="J6" s="18">
        <v>21.368375096394157</v>
      </c>
      <c r="K6" s="18">
        <v>16.350810078824654</v>
      </c>
      <c r="L6" s="18">
        <v>18.062270966381117</v>
      </c>
      <c r="M6" s="18">
        <v>14.675635995425795</v>
      </c>
      <c r="N6" s="18">
        <v>17.39084025520695</v>
      </c>
      <c r="O6" s="18">
        <v>19.734151489769808</v>
      </c>
      <c r="P6" s="18">
        <v>15.330244443056127</v>
      </c>
      <c r="Q6" s="18">
        <v>23.579405578683179</v>
      </c>
      <c r="R6" s="4">
        <v>19.776872521989009</v>
      </c>
      <c r="S6" s="4">
        <v>23.765092118876698</v>
      </c>
      <c r="T6" s="4">
        <v>26.219325618007492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5.5136221811606596</v>
      </c>
      <c r="I7" s="18">
        <v>7.2333044653632612</v>
      </c>
      <c r="J7" s="18">
        <v>8.4018869639855698</v>
      </c>
      <c r="K7" s="18">
        <v>5.18786791363127</v>
      </c>
      <c r="L7" s="18">
        <v>8.0327862237582046</v>
      </c>
      <c r="M7" s="18">
        <v>9.9774507288496359</v>
      </c>
      <c r="N7" s="18">
        <v>7.7322009906074216</v>
      </c>
      <c r="O7" s="18">
        <v>13.539965460937383</v>
      </c>
      <c r="P7" s="18">
        <v>18.436556837887046</v>
      </c>
      <c r="Q7" s="18">
        <v>21.063869276442865</v>
      </c>
      <c r="R7" s="4">
        <v>18.433693232423835</v>
      </c>
      <c r="S7" s="4">
        <v>18.090434807687874</v>
      </c>
      <c r="T7" s="4">
        <v>21.808420466574219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17.933788453031408</v>
      </c>
      <c r="I8" s="18">
        <v>17.998058483400062</v>
      </c>
      <c r="J8" s="18">
        <v>13.224892973258989</v>
      </c>
      <c r="K8" s="18">
        <v>19.135703379253322</v>
      </c>
      <c r="L8" s="18">
        <v>20.378802398968446</v>
      </c>
      <c r="M8" s="18">
        <v>27.395249084523236</v>
      </c>
      <c r="N8" s="18">
        <v>18.952038020494488</v>
      </c>
      <c r="O8" s="18">
        <v>23.895100849443295</v>
      </c>
      <c r="P8" s="18">
        <v>19.043247966707781</v>
      </c>
      <c r="Q8" s="18">
        <v>31.215165565498356</v>
      </c>
      <c r="R8" s="4">
        <v>28.969425898449042</v>
      </c>
      <c r="S8" s="4">
        <v>28.278642539651567</v>
      </c>
      <c r="T8" s="4">
        <v>20.185534580934426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7.5070495887544393</v>
      </c>
      <c r="I9" s="18">
        <v>6.8203874015155357</v>
      </c>
      <c r="J9" s="18">
        <v>6.022460354156502</v>
      </c>
      <c r="K9" s="18">
        <v>4.852079346087506</v>
      </c>
      <c r="L9" s="18">
        <v>8.4803268981485207</v>
      </c>
      <c r="M9" s="18">
        <v>6.3102065863954762</v>
      </c>
      <c r="N9" s="18">
        <v>4.255209865482791</v>
      </c>
      <c r="O9" s="18">
        <v>2.8792562610166517</v>
      </c>
      <c r="P9" s="18">
        <v>3.9484015960945649</v>
      </c>
      <c r="Q9" s="18">
        <v>3.6972444424301916</v>
      </c>
      <c r="R9" s="4">
        <v>3.0170007701429569</v>
      </c>
      <c r="S9" s="4">
        <v>6.1732178756673743</v>
      </c>
      <c r="T9" s="4">
        <v>7.5919818020155425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6.6134277912183057</v>
      </c>
      <c r="I10" s="18">
        <v>8.0751243149087113</v>
      </c>
      <c r="J10" s="18">
        <v>9.1324923037888901</v>
      </c>
      <c r="K10" s="18">
        <v>8.5135387950613595</v>
      </c>
      <c r="L10" s="18">
        <v>10.073410438500709</v>
      </c>
      <c r="M10" s="18">
        <v>13.526116530058083</v>
      </c>
      <c r="N10" s="18">
        <v>14.189722580063155</v>
      </c>
      <c r="O10" s="18">
        <v>12.202818066495267</v>
      </c>
      <c r="P10" s="18">
        <v>10.944324904235092</v>
      </c>
      <c r="Q10" s="18">
        <v>11.501195898100756</v>
      </c>
      <c r="R10" s="4">
        <v>16.321531233391575</v>
      </c>
      <c r="S10" s="4">
        <v>15.418716764897523</v>
      </c>
      <c r="T10" s="4">
        <v>14.249235938341656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8.4553136672684861</v>
      </c>
      <c r="I11" s="18">
        <v>10.718319853551561</v>
      </c>
      <c r="J11" s="18">
        <v>19.50646781205085</v>
      </c>
      <c r="K11" s="18">
        <v>12.313251273230987</v>
      </c>
      <c r="L11" s="18">
        <v>9.5740824182035524</v>
      </c>
      <c r="M11" s="18">
        <v>14.682115927564206</v>
      </c>
      <c r="N11" s="18">
        <v>23.279002880162793</v>
      </c>
      <c r="O11" s="18">
        <v>29.92276351615137</v>
      </c>
      <c r="P11" s="18">
        <v>32.850771763099672</v>
      </c>
      <c r="Q11" s="18">
        <v>44.274594727780496</v>
      </c>
      <c r="R11" s="4">
        <v>45.504203967480677</v>
      </c>
      <c r="S11" s="4">
        <v>41.671085489045815</v>
      </c>
      <c r="T11" s="4">
        <v>49.457774710039907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6.5196666359135218</v>
      </c>
      <c r="I12" s="18">
        <v>11.314929947955926</v>
      </c>
      <c r="J12" s="18">
        <v>10.704325166533266</v>
      </c>
      <c r="K12" s="18">
        <v>11.933782863882053</v>
      </c>
      <c r="L12" s="18">
        <v>14.235865994998681</v>
      </c>
      <c r="M12" s="18">
        <v>12.827083347770245</v>
      </c>
      <c r="N12" s="18">
        <v>14.912837129722773</v>
      </c>
      <c r="O12" s="18">
        <v>10.77795354924343</v>
      </c>
      <c r="P12" s="18">
        <v>16.574420659714477</v>
      </c>
      <c r="Q12" s="18">
        <v>20.602808588492728</v>
      </c>
      <c r="R12" s="4">
        <v>15.727043246199742</v>
      </c>
      <c r="S12" s="4">
        <v>20.875881003734634</v>
      </c>
      <c r="T12" s="4">
        <v>21.85319501721764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5.1983034627789655</v>
      </c>
      <c r="I13" s="18">
        <v>4.0155259422705507</v>
      </c>
      <c r="J13" s="18">
        <v>6.3262167597592036</v>
      </c>
      <c r="K13" s="18">
        <v>6.1406172320531702</v>
      </c>
      <c r="L13" s="18">
        <v>6.3491759546516668</v>
      </c>
      <c r="M13" s="18">
        <v>13.625317761364197</v>
      </c>
      <c r="N13" s="18">
        <v>11.123494054967761</v>
      </c>
      <c r="O13" s="18">
        <v>8.1333131862044663</v>
      </c>
      <c r="P13" s="18">
        <v>7.5159754833644525</v>
      </c>
      <c r="Q13" s="18">
        <v>9.273105102688211</v>
      </c>
      <c r="R13" s="4">
        <v>17.410140700991406</v>
      </c>
      <c r="S13" s="4">
        <v>17.784093033296795</v>
      </c>
      <c r="T13" s="4">
        <v>23.531805510856987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2.2108307122706998</v>
      </c>
      <c r="I14" s="18">
        <v>3.6198979469240662</v>
      </c>
      <c r="J14" s="18">
        <v>5.8248022835741375</v>
      </c>
      <c r="K14" s="18">
        <v>4.248027568179368</v>
      </c>
      <c r="L14" s="18">
        <v>3.3316016842930742</v>
      </c>
      <c r="M14" s="18">
        <v>7.8786417859098492</v>
      </c>
      <c r="N14" s="18">
        <v>9.8531526948807482</v>
      </c>
      <c r="O14" s="18">
        <v>7.8832350266210494</v>
      </c>
      <c r="P14" s="18">
        <v>9.0527756068933787</v>
      </c>
      <c r="Q14" s="18">
        <v>13.436706058859377</v>
      </c>
      <c r="R14" s="4">
        <v>13.147270676652564</v>
      </c>
      <c r="S14" s="4">
        <v>13.849734301292388</v>
      </c>
      <c r="T14" s="4">
        <v>10.848606473124629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2.6195546008734341</v>
      </c>
      <c r="I15" s="18">
        <v>4.5119202821265825</v>
      </c>
      <c r="J15" s="18">
        <v>3.0239270080814578</v>
      </c>
      <c r="K15" s="18">
        <v>3.7731566405942862</v>
      </c>
      <c r="L15" s="18">
        <v>6.266384341111813</v>
      </c>
      <c r="M15" s="18">
        <v>4.367660651435048</v>
      </c>
      <c r="N15" s="18">
        <v>4.7105061340799672</v>
      </c>
      <c r="O15" s="18">
        <v>4.6676602031425825</v>
      </c>
      <c r="P15" s="18">
        <v>6.4240688300342175</v>
      </c>
      <c r="Q15" s="18">
        <v>9.5786003586929596</v>
      </c>
      <c r="R15" s="4">
        <v>11.260214161826099</v>
      </c>
      <c r="S15" s="4">
        <v>9.7508395821124463</v>
      </c>
      <c r="T15" s="4">
        <v>10.739383757541187</v>
      </c>
    </row>
    <row r="16" spans="1:21" x14ac:dyDescent="0.25">
      <c r="A16" s="21" t="s">
        <v>13</v>
      </c>
      <c r="H16" s="4">
        <v>15.96325663025995</v>
      </c>
      <c r="I16" s="4">
        <v>16.371079006081498</v>
      </c>
      <c r="J16" s="4">
        <v>18.009949914554593</v>
      </c>
      <c r="K16" s="4">
        <v>16.011045580022952</v>
      </c>
      <c r="L16" s="4">
        <v>12.927649658681782</v>
      </c>
      <c r="M16" s="4">
        <v>16.45664224261143</v>
      </c>
      <c r="N16" s="4">
        <v>15.351303403718434</v>
      </c>
      <c r="O16" s="4">
        <v>22.336985126688706</v>
      </c>
      <c r="P16" s="4">
        <v>24.555147457758036</v>
      </c>
      <c r="Q16" s="4">
        <v>24.026950069204855</v>
      </c>
      <c r="R16" s="4">
        <v>29.444230175297452</v>
      </c>
      <c r="S16" s="4">
        <v>27.006557083115073</v>
      </c>
      <c r="T16" s="4">
        <v>30.868026273154886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8.1629761286854681</v>
      </c>
      <c r="I17" s="18">
        <v>13.043197348354626</v>
      </c>
      <c r="J17" s="18">
        <v>7.8572964724173504</v>
      </c>
      <c r="K17" s="18">
        <v>6.1034775113743152</v>
      </c>
      <c r="L17" s="18">
        <v>9.9947650122052156</v>
      </c>
      <c r="M17" s="18">
        <v>11.447703481200952</v>
      </c>
      <c r="N17" s="18">
        <v>7.999027894979382</v>
      </c>
      <c r="O17" s="18">
        <v>9.4926489127419718</v>
      </c>
      <c r="P17" s="18">
        <v>11.42486611165503</v>
      </c>
      <c r="Q17" s="18">
        <v>11.115650522315093</v>
      </c>
      <c r="R17" s="4">
        <v>10.623628628471652</v>
      </c>
      <c r="S17" s="4">
        <v>7.2732082202280308</v>
      </c>
      <c r="T17" s="4">
        <v>9.8003103697768861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4.4465652994382143</v>
      </c>
      <c r="I18" s="18">
        <v>11.908008466542395</v>
      </c>
      <c r="J18" s="18">
        <v>6.5287803161933029</v>
      </c>
      <c r="K18" s="18">
        <v>5.0431937494102073</v>
      </c>
      <c r="L18" s="18">
        <v>8.2031183806001202</v>
      </c>
      <c r="M18" s="18">
        <v>14.241628626413501</v>
      </c>
      <c r="N18" s="18">
        <v>14.42727784618601</v>
      </c>
      <c r="O18" s="18">
        <v>15.656472299641587</v>
      </c>
      <c r="P18" s="18">
        <v>18.695727336997038</v>
      </c>
      <c r="Q18" s="18">
        <v>15.979442117803524</v>
      </c>
      <c r="R18" s="4">
        <v>12.253487557214239</v>
      </c>
      <c r="S18" s="4">
        <v>8.3353859221166537</v>
      </c>
      <c r="T18" s="4">
        <v>9.0338199645850832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3.1729992409209506</v>
      </c>
      <c r="I19" s="18">
        <v>4.1164363340814409</v>
      </c>
      <c r="J19" s="18">
        <v>6.0029634723957592</v>
      </c>
      <c r="K19" s="18">
        <v>4.9999964079191761</v>
      </c>
      <c r="L19" s="18">
        <v>3.489331308704188</v>
      </c>
      <c r="M19" s="18">
        <v>5.7413260738518064</v>
      </c>
      <c r="N19" s="18">
        <v>6.1924467079753214</v>
      </c>
      <c r="O19" s="18">
        <v>3.8953386168405539</v>
      </c>
      <c r="P19" s="18">
        <v>3.9204614895578493</v>
      </c>
      <c r="Q19" s="18">
        <v>8.789559147577469</v>
      </c>
      <c r="R19" s="4">
        <v>12.141527994763276</v>
      </c>
      <c r="S19" s="4">
        <v>10.850144861988788</v>
      </c>
      <c r="T19" s="4">
        <v>15.352209196510779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4.3826939629468376</v>
      </c>
      <c r="I20" s="18">
        <v>6.4394945809847357</v>
      </c>
      <c r="J20" s="18">
        <v>10.13681965159539</v>
      </c>
      <c r="K20" s="18">
        <v>12.268972076920811</v>
      </c>
      <c r="L20" s="18">
        <v>9.0075220874566888</v>
      </c>
      <c r="M20" s="18">
        <v>9.8641104872642646</v>
      </c>
      <c r="N20" s="18">
        <v>2.7441370592385197</v>
      </c>
      <c r="O20" s="18">
        <v>12.114275058211273</v>
      </c>
      <c r="P20" s="18">
        <v>12.94841626879057</v>
      </c>
      <c r="Q20" s="18">
        <v>14.414346776384754</v>
      </c>
      <c r="R20" s="4">
        <v>19.825508054436916</v>
      </c>
      <c r="S20" s="4">
        <v>23.264100295686021</v>
      </c>
      <c r="T20" s="4">
        <v>20.783541329842571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0.95456888487262881</v>
      </c>
      <c r="I21" s="18">
        <v>7.066434461626609</v>
      </c>
      <c r="J21" s="18">
        <v>2.5520712744902463</v>
      </c>
      <c r="K21" s="18">
        <v>5.1542913564879873</v>
      </c>
      <c r="L21" s="18">
        <v>1.5556892323012381</v>
      </c>
      <c r="M21" s="18">
        <v>11.843956640055364</v>
      </c>
      <c r="N21" s="18">
        <v>10.12572213073347</v>
      </c>
      <c r="O21" s="18">
        <v>7.2474612787744741</v>
      </c>
      <c r="P21" s="18">
        <v>6.4904925313757627</v>
      </c>
      <c r="Q21" s="18">
        <v>10.667744554185758</v>
      </c>
      <c r="R21" s="4">
        <v>8.9927270196619506</v>
      </c>
      <c r="S21" s="4">
        <v>6.8727038805424279</v>
      </c>
      <c r="T21" s="4">
        <v>12.773126111456699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12.918363597391066</v>
      </c>
      <c r="I22" s="18">
        <v>15.01696507109547</v>
      </c>
      <c r="J22" s="18">
        <v>17.361042777135545</v>
      </c>
      <c r="K22" s="18">
        <v>15.403065051583146</v>
      </c>
      <c r="L22" s="18">
        <v>17.566315394167457</v>
      </c>
      <c r="M22" s="18">
        <v>24.312242067945814</v>
      </c>
      <c r="N22" s="18">
        <v>28.810861228219661</v>
      </c>
      <c r="O22" s="18">
        <v>31.28545464698712</v>
      </c>
      <c r="P22" s="18">
        <v>32.23840859293005</v>
      </c>
      <c r="Q22" s="18">
        <v>31.775138275184677</v>
      </c>
      <c r="R22" s="4">
        <v>33.721048267898276</v>
      </c>
      <c r="S22" s="4">
        <v>26.940911847802379</v>
      </c>
      <c r="T22" s="4">
        <v>31.325599727638785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1.9149995531667707</v>
      </c>
      <c r="I23" s="18">
        <v>3.5184652448246068</v>
      </c>
      <c r="J23" s="18">
        <v>2.8505604614389952</v>
      </c>
      <c r="K23" s="18">
        <v>3.4855535455461477</v>
      </c>
      <c r="L23" s="18">
        <v>2.7859103303758306</v>
      </c>
      <c r="M23" s="18">
        <v>2.4328790519712893</v>
      </c>
      <c r="N23" s="18">
        <v>3.9110139300856344</v>
      </c>
      <c r="O23" s="18">
        <v>4.4507801252665198</v>
      </c>
      <c r="P23" s="18">
        <v>3.2222062587810529</v>
      </c>
      <c r="Q23" s="18">
        <v>2.6032612739911065</v>
      </c>
      <c r="R23" s="4">
        <v>5.9827608332137023</v>
      </c>
      <c r="S23" s="4">
        <v>5.6054590893416014</v>
      </c>
      <c r="T23" s="4">
        <v>4.984121774398055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6.8971535869421405</v>
      </c>
      <c r="I24" s="18">
        <v>5.7897768104073331</v>
      </c>
      <c r="J24" s="18">
        <v>6.1847913257342313</v>
      </c>
      <c r="K24" s="18">
        <v>4.731639988638479</v>
      </c>
      <c r="L24" s="18">
        <v>5.6298657953369267</v>
      </c>
      <c r="M24" s="18">
        <v>11.060131082368086</v>
      </c>
      <c r="N24" s="18">
        <v>14.304685010613893</v>
      </c>
      <c r="O24" s="18">
        <v>11.34771572950366</v>
      </c>
      <c r="P24" s="18">
        <v>12.942137161371788</v>
      </c>
      <c r="Q24" s="18">
        <v>12.225340283035562</v>
      </c>
      <c r="R24" s="4">
        <v>10.142526070325788</v>
      </c>
      <c r="S24" s="4">
        <v>9.6049784224783448</v>
      </c>
      <c r="T24" s="4">
        <v>10.589797591038568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4.9831817615547527</v>
      </c>
      <c r="I25" s="18">
        <v>4.276974794801979</v>
      </c>
      <c r="J25" s="18">
        <v>4.4878650947401786</v>
      </c>
      <c r="K25" s="18">
        <v>3.2504472001808988</v>
      </c>
      <c r="L25" s="18">
        <v>5.9198727449925359</v>
      </c>
      <c r="M25" s="18">
        <v>7.8211603966957108</v>
      </c>
      <c r="N25" s="18">
        <v>11.845756611399947</v>
      </c>
      <c r="O25" s="18">
        <v>8.5969754776587131</v>
      </c>
      <c r="P25" s="18">
        <v>7.5818173709885581</v>
      </c>
      <c r="Q25" s="18">
        <v>8.0688440540447264</v>
      </c>
      <c r="R25" s="4">
        <v>11.778387143584938</v>
      </c>
      <c r="S25" s="4">
        <v>9.4964377014819128</v>
      </c>
      <c r="T25" s="4">
        <v>15.542446067274035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10.614600307972911</v>
      </c>
      <c r="I26" s="18">
        <v>15.076005544496221</v>
      </c>
      <c r="J26" s="18">
        <v>13.407000105838954</v>
      </c>
      <c r="K26" s="18">
        <v>19.036100895069346</v>
      </c>
      <c r="L26" s="18">
        <v>16.965520355949735</v>
      </c>
      <c r="M26" s="18">
        <v>17.921046079860496</v>
      </c>
      <c r="N26" s="18">
        <v>21.46238075859948</v>
      </c>
      <c r="O26" s="18">
        <v>23.087087095203948</v>
      </c>
      <c r="P26" s="18">
        <v>18.97333704515329</v>
      </c>
      <c r="Q26" s="18">
        <v>20.33132676470921</v>
      </c>
      <c r="R26" s="4">
        <v>26.763755479293739</v>
      </c>
      <c r="S26" s="4">
        <v>28.352731921072831</v>
      </c>
      <c r="T26" s="4">
        <v>22.637101101280507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9.4121720682458054</v>
      </c>
      <c r="I27" s="18">
        <v>11.218476129095954</v>
      </c>
      <c r="J27" s="18">
        <v>14.195261733644587</v>
      </c>
      <c r="K27" s="18">
        <v>14.940982698569551</v>
      </c>
      <c r="L27" s="18">
        <v>20.898521092536427</v>
      </c>
      <c r="M27" s="18">
        <v>29.678260379305883</v>
      </c>
      <c r="N27" s="18">
        <v>28.413808143830614</v>
      </c>
      <c r="O27" s="18">
        <v>32.620125401420005</v>
      </c>
      <c r="P27" s="18">
        <v>37.922988483200619</v>
      </c>
      <c r="Q27" s="18">
        <v>41.724963456978593</v>
      </c>
      <c r="R27" s="4">
        <v>54.661092694715954</v>
      </c>
      <c r="S27" s="4">
        <v>52.664774492952724</v>
      </c>
      <c r="T27" s="4">
        <v>55.224727076269751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5.8999054227282235</v>
      </c>
      <c r="I28" s="18">
        <v>10.545025668523625</v>
      </c>
      <c r="J28" s="18">
        <v>11.286246078051748</v>
      </c>
      <c r="K28" s="18">
        <v>9.3093961137366001</v>
      </c>
      <c r="L28" s="18">
        <v>8.0907560458486039</v>
      </c>
      <c r="M28" s="18">
        <v>16.604748592776737</v>
      </c>
      <c r="N28" s="18">
        <v>16.76037039243554</v>
      </c>
      <c r="O28" s="18">
        <v>18.746672778228355</v>
      </c>
      <c r="P28" s="18">
        <v>14.112514389459758</v>
      </c>
      <c r="Q28" s="18">
        <v>19.826319690235799</v>
      </c>
      <c r="R28" s="4">
        <v>16.861825647050136</v>
      </c>
      <c r="S28" s="4">
        <v>17.157816580144672</v>
      </c>
      <c r="T28" s="4">
        <v>18.916229115879329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16.672125970660982</v>
      </c>
      <c r="I29" s="18">
        <v>15.024184815480895</v>
      </c>
      <c r="J29" s="18">
        <v>12.370463364734794</v>
      </c>
      <c r="K29" s="18">
        <v>13.104182427334637</v>
      </c>
      <c r="L29" s="18">
        <v>13.330557584881138</v>
      </c>
      <c r="M29" s="18">
        <v>13.510129319062251</v>
      </c>
      <c r="N29" s="18">
        <v>21.563355023703725</v>
      </c>
      <c r="O29" s="18">
        <v>11.233816723511916</v>
      </c>
      <c r="P29" s="18">
        <v>4.996786432134269</v>
      </c>
      <c r="Q29" s="18">
        <v>22.086263784165716</v>
      </c>
      <c r="R29" s="4">
        <v>41.076072012077006</v>
      </c>
      <c r="S29" s="4">
        <v>22.323235740575274</v>
      </c>
      <c r="T29" s="4">
        <v>14.304420818025239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26.104298855935596</v>
      </c>
      <c r="I30" s="18">
        <v>26.687637930637131</v>
      </c>
      <c r="J30" s="18">
        <v>26.912461399399771</v>
      </c>
      <c r="K30" s="18">
        <v>18.839364217694076</v>
      </c>
      <c r="L30" s="18">
        <v>18.428581935240629</v>
      </c>
      <c r="M30" s="18">
        <v>27.931383887792681</v>
      </c>
      <c r="N30" s="18">
        <v>24.938543002983828</v>
      </c>
      <c r="O30" s="18">
        <v>33.4174671634158</v>
      </c>
      <c r="P30" s="18">
        <v>35.830334813483837</v>
      </c>
      <c r="Q30" s="18">
        <v>29.363187559159346</v>
      </c>
      <c r="R30" s="4">
        <v>33.896328268893591</v>
      </c>
      <c r="S30" s="4">
        <v>30.546231098529585</v>
      </c>
      <c r="T30" s="4">
        <v>22.141616869383721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2.7015572789239699</v>
      </c>
      <c r="I31" s="18">
        <v>2.6971599961557819</v>
      </c>
      <c r="J31" s="18">
        <v>2.3737121457693191</v>
      </c>
      <c r="K31" s="18">
        <v>1.1659457136386404</v>
      </c>
      <c r="L31" s="18">
        <v>1.9383612525774345</v>
      </c>
      <c r="M31" s="18">
        <v>3.243800342825236</v>
      </c>
      <c r="N31" s="18">
        <v>2.732400992747928</v>
      </c>
      <c r="O31" s="18">
        <v>4.3721657414386108</v>
      </c>
      <c r="P31" s="18">
        <v>6.1989861290784782</v>
      </c>
      <c r="Q31" s="18">
        <v>3.368442262007822</v>
      </c>
      <c r="R31" s="4">
        <v>5.2588334860499515</v>
      </c>
      <c r="S31" s="4">
        <v>5.2942037683512844</v>
      </c>
      <c r="T31" s="4">
        <v>6.1982865433138041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36.603728589383671</v>
      </c>
      <c r="R32" s="4">
        <v>43.15192177689233</v>
      </c>
      <c r="S32" s="4">
        <v>48.269269628671125</v>
      </c>
      <c r="T32" s="4">
        <v>41.461287929812507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28.289080625990909</v>
      </c>
      <c r="I33" s="18">
        <v>24.196371594654504</v>
      </c>
      <c r="J33" s="18">
        <v>28.038182147234213</v>
      </c>
      <c r="K33" s="18">
        <v>24.264436436264734</v>
      </c>
      <c r="L33" s="18">
        <v>21.459126968615482</v>
      </c>
      <c r="M33" s="18">
        <v>39.79837523339652</v>
      </c>
      <c r="N33" s="18">
        <v>40.07741247794138</v>
      </c>
      <c r="O33" s="18">
        <v>26.570153057078258</v>
      </c>
      <c r="P33" s="18">
        <v>26.311974777008643</v>
      </c>
      <c r="Q33" s="18">
        <v>28.214060591733574</v>
      </c>
      <c r="R33" s="4">
        <v>46.587186599848039</v>
      </c>
      <c r="S33" s="4">
        <v>52.630841071523868</v>
      </c>
      <c r="T33" s="4">
        <v>50.969314141257257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9.3186416319633558</v>
      </c>
      <c r="I34" s="18">
        <v>5.7955389016437167</v>
      </c>
      <c r="J34" s="18">
        <v>4.1219413599708554</v>
      </c>
      <c r="K34" s="18">
        <v>5.1583464667458916</v>
      </c>
      <c r="L34" s="18">
        <v>5.8187725709673161</v>
      </c>
      <c r="M34" s="18">
        <v>7.9109702086915767</v>
      </c>
      <c r="N34" s="18">
        <v>6.0908877630823799</v>
      </c>
      <c r="O34" s="18">
        <v>6.0461172702654071</v>
      </c>
      <c r="P34" s="18">
        <v>7.1784734401146695</v>
      </c>
      <c r="Q34" s="18">
        <v>10.997614019465427</v>
      </c>
      <c r="R34" s="4">
        <v>5.366212306615374</v>
      </c>
      <c r="S34" s="4">
        <v>13.525929358986014</v>
      </c>
      <c r="T34" s="4">
        <v>15.406831845914459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7.850815178035532</v>
      </c>
      <c r="I37" s="4">
        <v>8.7451345119392396</v>
      </c>
      <c r="J37" s="4">
        <v>8.3822131430640443</v>
      </c>
      <c r="K37" s="4">
        <v>8.6626594114979696</v>
      </c>
      <c r="L37" s="4">
        <v>8.9565623608269664</v>
      </c>
      <c r="M37" s="4">
        <v>9.0524203367128742</v>
      </c>
      <c r="N37" s="4">
        <v>9.2682170370145762</v>
      </c>
      <c r="O37" s="4">
        <v>12.878120946441587</v>
      </c>
      <c r="P37" s="4">
        <v>13.237006728535945</v>
      </c>
      <c r="Q37" s="4">
        <v>18.47567542056688</v>
      </c>
      <c r="R37" s="4">
        <v>20.60684737737169</v>
      </c>
      <c r="S37" s="4">
        <v>21.391993020107162</v>
      </c>
      <c r="T37" s="4">
        <v>21.152145966622502</v>
      </c>
    </row>
    <row r="38" spans="1:20" x14ac:dyDescent="0.25">
      <c r="A38" s="8" t="s">
        <v>1</v>
      </c>
      <c r="L38" s="4">
        <v>5.9177744150652298</v>
      </c>
      <c r="M38" s="4">
        <v>6.8749784727744254</v>
      </c>
      <c r="N38" s="4">
        <v>5.7592404234284729</v>
      </c>
      <c r="O38" s="4">
        <v>10.450193185832182</v>
      </c>
      <c r="P38" s="4">
        <v>14.79010814295817</v>
      </c>
      <c r="Q38" s="4">
        <v>17.342626064892375</v>
      </c>
      <c r="R38" s="4">
        <v>23.383138606569545</v>
      </c>
      <c r="S38" s="4">
        <v>28.324779302419707</v>
      </c>
      <c r="T38" s="4">
        <v>26.237954161677049</v>
      </c>
    </row>
    <row r="39" spans="1:20" x14ac:dyDescent="0.25">
      <c r="A39" s="8" t="s">
        <v>2</v>
      </c>
      <c r="H39" s="4">
        <v>4.8595430085754732</v>
      </c>
      <c r="I39" s="4">
        <v>3.4348357042392998</v>
      </c>
      <c r="J39" s="4">
        <v>3.1070063419408624</v>
      </c>
      <c r="K39" s="4">
        <v>4.1344807379512405</v>
      </c>
      <c r="L39" s="4">
        <v>6.8906401839829963</v>
      </c>
      <c r="M39" s="4">
        <v>8.5533405526721857</v>
      </c>
      <c r="N39" s="4">
        <v>7.736269018411142</v>
      </c>
      <c r="O39" s="4">
        <v>10.051183589337157</v>
      </c>
      <c r="P39" s="4">
        <v>14.663082685642751</v>
      </c>
      <c r="Q39" s="4">
        <v>9.2997479253497275</v>
      </c>
      <c r="R39" s="4">
        <v>17.270210532277964</v>
      </c>
      <c r="S39" s="4">
        <v>19.430533673508339</v>
      </c>
      <c r="T39" s="4">
        <v>25.419912981455838</v>
      </c>
    </row>
    <row r="40" spans="1:20" x14ac:dyDescent="0.25">
      <c r="A40" s="8" t="s">
        <v>3</v>
      </c>
      <c r="H40" s="4">
        <v>18.86545235494669</v>
      </c>
      <c r="I40" s="4">
        <v>16.138503378841154</v>
      </c>
      <c r="J40" s="4">
        <v>12.415330157846535</v>
      </c>
      <c r="K40" s="4">
        <v>12.642260542856704</v>
      </c>
      <c r="L40" s="4">
        <v>12.695427325525509</v>
      </c>
      <c r="M40" s="4">
        <v>10.583307523812769</v>
      </c>
      <c r="N40" s="4">
        <v>13.267713095596278</v>
      </c>
      <c r="O40" s="4">
        <v>13.316050670821362</v>
      </c>
      <c r="P40" s="4">
        <v>11.458185695478745</v>
      </c>
      <c r="Q40" s="4">
        <v>17.395669270953089</v>
      </c>
      <c r="R40" s="4">
        <v>17.026921663028499</v>
      </c>
      <c r="S40" s="4">
        <v>18.927601168393537</v>
      </c>
      <c r="T40" s="4">
        <v>20.031623895940577</v>
      </c>
    </row>
    <row r="41" spans="1:20" x14ac:dyDescent="0.25">
      <c r="A41" s="8" t="s">
        <v>4</v>
      </c>
      <c r="H41" s="4">
        <v>3.3589688925205361</v>
      </c>
      <c r="I41" s="4">
        <v>5.3555799265153921</v>
      </c>
      <c r="J41" s="4">
        <v>5.1456106908058503</v>
      </c>
      <c r="K41" s="4">
        <v>3.8704604682517307</v>
      </c>
      <c r="L41" s="4">
        <v>5.5810525923712362</v>
      </c>
      <c r="M41" s="4">
        <v>6.8236410457235221</v>
      </c>
      <c r="N41" s="4">
        <v>4.3184612600072878</v>
      </c>
      <c r="O41" s="4">
        <v>9.4812659858994195</v>
      </c>
      <c r="P41" s="4">
        <v>12.424977387202675</v>
      </c>
      <c r="Q41" s="4">
        <v>14.336920367456605</v>
      </c>
      <c r="R41" s="4">
        <v>10.382392417589346</v>
      </c>
      <c r="S41" s="4">
        <v>11.434121155937556</v>
      </c>
      <c r="T41" s="4">
        <v>14.217665813444624</v>
      </c>
    </row>
    <row r="42" spans="1:20" x14ac:dyDescent="0.25">
      <c r="A42" s="8" t="s">
        <v>5</v>
      </c>
      <c r="H42" s="4">
        <v>11.536933141335977</v>
      </c>
      <c r="I42" s="4">
        <v>12.667148881067165</v>
      </c>
      <c r="J42" s="4">
        <v>12.324733804040308</v>
      </c>
      <c r="K42" s="4">
        <v>10.437324654701511</v>
      </c>
      <c r="L42" s="4">
        <v>14.787412295835409</v>
      </c>
      <c r="M42" s="4">
        <v>11.236184278580273</v>
      </c>
      <c r="N42" s="4">
        <v>12.260497790579659</v>
      </c>
      <c r="O42" s="4">
        <v>14.886294799705427</v>
      </c>
      <c r="P42" s="4">
        <v>12.743885326415272</v>
      </c>
      <c r="Q42" s="4">
        <v>16.107510165728105</v>
      </c>
      <c r="R42" s="4">
        <v>20.046626990350866</v>
      </c>
      <c r="S42" s="4">
        <v>19.262493396434014</v>
      </c>
      <c r="T42" s="4">
        <v>11.50958301233436</v>
      </c>
    </row>
    <row r="43" spans="1:20" x14ac:dyDescent="0.25">
      <c r="A43" s="8" t="s">
        <v>6</v>
      </c>
      <c r="H43" s="4">
        <v>5.5601375207346795</v>
      </c>
      <c r="I43" s="4">
        <v>8.1472451323176873</v>
      </c>
      <c r="J43" s="4">
        <v>5.0433936969641202</v>
      </c>
      <c r="K43" s="4">
        <v>4.8373084792245047</v>
      </c>
      <c r="L43" s="4">
        <v>5.4303305159095654</v>
      </c>
      <c r="M43" s="4">
        <v>7.993775243923138</v>
      </c>
      <c r="N43" s="4">
        <v>5.2680118491057</v>
      </c>
      <c r="O43" s="4">
        <v>3.6887478277179255</v>
      </c>
      <c r="P43" s="4">
        <v>3.2051471855480465</v>
      </c>
      <c r="Q43" s="4">
        <v>3.8064521531567213</v>
      </c>
      <c r="R43" s="4">
        <v>4.3690885071845287</v>
      </c>
      <c r="S43" s="4">
        <v>4.2868524765265752</v>
      </c>
      <c r="T43" s="4">
        <v>6.2348983061015231</v>
      </c>
    </row>
    <row r="44" spans="1:20" x14ac:dyDescent="0.25">
      <c r="A44" s="8" t="s">
        <v>7</v>
      </c>
      <c r="H44" s="4">
        <v>7.3474319364746474</v>
      </c>
      <c r="I44" s="4">
        <v>6.9188914768934486</v>
      </c>
      <c r="J44" s="4">
        <v>7.324577104314991</v>
      </c>
      <c r="K44" s="4">
        <v>6.8539756237915297</v>
      </c>
      <c r="L44" s="4">
        <v>8.9416392111794565</v>
      </c>
      <c r="M44" s="4">
        <v>12.578111787054663</v>
      </c>
      <c r="N44" s="4">
        <v>11.807505426685875</v>
      </c>
      <c r="O44" s="4">
        <v>11.488544260474363</v>
      </c>
      <c r="P44" s="4">
        <v>8.661143499953516</v>
      </c>
      <c r="Q44" s="4">
        <v>10.157019927055094</v>
      </c>
      <c r="R44" s="4">
        <v>13.464646229723105</v>
      </c>
      <c r="S44" s="4">
        <v>12.958247371073364</v>
      </c>
      <c r="T44" s="4">
        <v>11.481492227362171</v>
      </c>
    </row>
    <row r="45" spans="1:20" x14ac:dyDescent="0.25">
      <c r="A45" s="8" t="s">
        <v>8</v>
      </c>
      <c r="H45" s="4">
        <v>6.9252135343703358</v>
      </c>
      <c r="I45" s="4">
        <v>9.6811731914090107</v>
      </c>
      <c r="J45" s="4">
        <v>13.37405796580453</v>
      </c>
      <c r="K45" s="4">
        <v>7.520115751441681</v>
      </c>
      <c r="L45" s="4">
        <v>5.9246959553828837</v>
      </c>
      <c r="M45" s="4">
        <v>9.6660692744781525</v>
      </c>
      <c r="N45" s="4">
        <v>14.08946345394377</v>
      </c>
      <c r="O45" s="4">
        <v>21.816985317370374</v>
      </c>
      <c r="P45" s="4">
        <v>21.026791466774039</v>
      </c>
      <c r="Q45" s="4">
        <v>30.140377375706471</v>
      </c>
      <c r="R45" s="4">
        <v>27.959676866250735</v>
      </c>
      <c r="S45" s="4">
        <v>26.540435909747487</v>
      </c>
      <c r="T45" s="4">
        <v>31.949572663387187</v>
      </c>
    </row>
    <row r="46" spans="1:20" x14ac:dyDescent="0.25">
      <c r="A46" s="8" t="s">
        <v>9</v>
      </c>
      <c r="H46" s="4">
        <v>6.7150648749878759</v>
      </c>
      <c r="I46" s="4">
        <v>7.0304512391796026</v>
      </c>
      <c r="J46" s="4">
        <v>7.6324586646895174</v>
      </c>
      <c r="K46" s="4">
        <v>8.5215494209817368</v>
      </c>
      <c r="L46" s="4">
        <v>9.8135587357440777</v>
      </c>
      <c r="M46" s="4">
        <v>8.8010365073110162</v>
      </c>
      <c r="N46" s="4">
        <v>9.1312302751885248</v>
      </c>
      <c r="O46" s="4">
        <v>8.3567959458218688</v>
      </c>
      <c r="P46" s="4">
        <v>10.874324161469367</v>
      </c>
      <c r="Q46" s="4">
        <v>14.138308394078994</v>
      </c>
      <c r="R46" s="4">
        <v>15.195992551237698</v>
      </c>
      <c r="S46" s="4">
        <v>14.507842349128087</v>
      </c>
      <c r="T46" s="4">
        <v>16.670575755996925</v>
      </c>
    </row>
    <row r="47" spans="1:20" x14ac:dyDescent="0.25">
      <c r="A47" s="8" t="s">
        <v>10</v>
      </c>
      <c r="H47" s="4">
        <v>2.9177078020673712</v>
      </c>
      <c r="I47" s="4">
        <v>2.5822965662272734</v>
      </c>
      <c r="J47" s="4">
        <v>4.6978403991367195</v>
      </c>
      <c r="K47" s="4">
        <v>5.5020785120748847</v>
      </c>
      <c r="L47" s="4">
        <v>5.9529898499490015</v>
      </c>
      <c r="M47" s="4">
        <v>8.724110039364712</v>
      </c>
      <c r="N47" s="4">
        <v>8.4992572404092517</v>
      </c>
      <c r="O47" s="4">
        <v>8.0221578620342893</v>
      </c>
      <c r="P47" s="4">
        <v>5.8985171831517587</v>
      </c>
      <c r="Q47" s="4">
        <v>6.3604853997595336</v>
      </c>
      <c r="R47" s="4">
        <v>12.870943386257785</v>
      </c>
      <c r="S47" s="4">
        <v>11.303064600552203</v>
      </c>
      <c r="T47" s="4">
        <v>11.963068960901019</v>
      </c>
    </row>
    <row r="48" spans="1:20" x14ac:dyDescent="0.25">
      <c r="A48" s="8" t="s">
        <v>11</v>
      </c>
      <c r="H48" s="4">
        <v>4.9641752022901393</v>
      </c>
      <c r="I48" s="4">
        <v>4.6702074392869175</v>
      </c>
      <c r="J48" s="4">
        <v>3.6196810966410289</v>
      </c>
      <c r="K48" s="4">
        <v>4.080169367127886</v>
      </c>
      <c r="L48" s="4">
        <v>3.7213879732503674</v>
      </c>
      <c r="M48" s="4">
        <v>6.982164604412473</v>
      </c>
      <c r="N48" s="4">
        <v>7.3296085439624852</v>
      </c>
      <c r="O48" s="4">
        <v>9.1705210861166009</v>
      </c>
      <c r="P48" s="4">
        <v>11.299872755770556</v>
      </c>
      <c r="Q48" s="4">
        <v>11.01888868020661</v>
      </c>
      <c r="R48" s="4">
        <v>13.196102222845104</v>
      </c>
      <c r="S48" s="4">
        <v>13.327252248107776</v>
      </c>
      <c r="T48" s="4">
        <v>12.69356090044919</v>
      </c>
    </row>
    <row r="49" spans="1:20" x14ac:dyDescent="0.25">
      <c r="A49" s="8" t="s">
        <v>12</v>
      </c>
      <c r="H49" s="4">
        <v>4.6667576086098093</v>
      </c>
      <c r="I49" s="4">
        <v>3.640632861541679</v>
      </c>
      <c r="J49" s="4">
        <v>2.1529321603478375</v>
      </c>
      <c r="K49" s="4">
        <v>2.5714882283106064</v>
      </c>
      <c r="L49" s="4">
        <v>5.0223118794759181</v>
      </c>
      <c r="M49" s="4">
        <v>2.4800979021089118</v>
      </c>
      <c r="N49" s="4">
        <v>3.8768344552862262</v>
      </c>
      <c r="O49" s="4">
        <v>5.591019291797128</v>
      </c>
      <c r="P49" s="4">
        <v>4.8525156825953859</v>
      </c>
      <c r="Q49" s="4">
        <v>10.652579520481956</v>
      </c>
      <c r="R49" s="4">
        <v>9.1994856653618591</v>
      </c>
      <c r="S49" s="4">
        <v>8.369190265748065</v>
      </c>
      <c r="T49" s="4">
        <v>7.6197867279305269</v>
      </c>
    </row>
    <row r="50" spans="1:20" x14ac:dyDescent="0.25">
      <c r="A50" s="8" t="s">
        <v>13</v>
      </c>
      <c r="H50" s="4">
        <v>14.173166983457644</v>
      </c>
      <c r="I50" s="4">
        <v>14.557017434235737</v>
      </c>
      <c r="J50" s="4">
        <v>13.28410104949366</v>
      </c>
      <c r="K50" s="4">
        <v>14.553707286876383</v>
      </c>
      <c r="L50" s="4">
        <v>12.519066828606269</v>
      </c>
      <c r="M50" s="4">
        <v>12.81497674461975</v>
      </c>
      <c r="N50" s="4">
        <v>12.784272320610205</v>
      </c>
      <c r="O50" s="4">
        <v>19.578439610178041</v>
      </c>
      <c r="P50" s="4">
        <v>21.500598710683501</v>
      </c>
      <c r="Q50" s="4">
        <v>21.998194954398567</v>
      </c>
      <c r="R50" s="4">
        <v>24.64265630428369</v>
      </c>
      <c r="S50" s="4">
        <v>23.73699561025947</v>
      </c>
      <c r="T50" s="4">
        <v>27.652043041846145</v>
      </c>
    </row>
    <row r="51" spans="1:20" x14ac:dyDescent="0.25">
      <c r="A51" s="8" t="s">
        <v>14</v>
      </c>
      <c r="H51" s="4">
        <v>5.6135499277255452</v>
      </c>
      <c r="I51" s="4">
        <v>8.4810537597367368</v>
      </c>
      <c r="J51" s="4">
        <v>5.6882989627315093</v>
      </c>
      <c r="K51" s="4">
        <v>4.8603945379931224</v>
      </c>
      <c r="L51" s="4">
        <v>7.0581811185664218</v>
      </c>
      <c r="M51" s="4">
        <v>10.63425383057707</v>
      </c>
      <c r="N51" s="4">
        <v>6.581087730469255</v>
      </c>
      <c r="O51" s="4">
        <v>6.9220845490528244</v>
      </c>
      <c r="P51" s="4">
        <v>6.8767224446791992</v>
      </c>
      <c r="Q51" s="4">
        <v>9.9192666678019989</v>
      </c>
      <c r="R51" s="4">
        <v>8.679221749099689</v>
      </c>
      <c r="S51" s="4">
        <v>4.6206843361983898</v>
      </c>
      <c r="T51" s="4">
        <v>8.6222653929849624</v>
      </c>
    </row>
    <row r="52" spans="1:20" x14ac:dyDescent="0.25">
      <c r="A52" s="8" t="s">
        <v>15</v>
      </c>
      <c r="H52" s="4">
        <v>3.5515629488418248</v>
      </c>
      <c r="I52" s="4">
        <v>10.739798283230613</v>
      </c>
      <c r="J52" s="4">
        <v>5.2374500597292961</v>
      </c>
      <c r="K52" s="4">
        <v>4.1134643391322987</v>
      </c>
      <c r="L52" s="4">
        <v>5.4580372146781588</v>
      </c>
      <c r="M52" s="4">
        <v>11.927494369768732</v>
      </c>
      <c r="N52" s="4">
        <v>11.717094808867737</v>
      </c>
      <c r="O52" s="4">
        <v>13.022744458467814</v>
      </c>
      <c r="P52" s="4">
        <v>12.941090100442462</v>
      </c>
      <c r="Q52" s="4">
        <v>13.422737831645788</v>
      </c>
      <c r="R52" s="4">
        <v>8.2167349246396526</v>
      </c>
      <c r="S52" s="4">
        <v>7.2983329541545787</v>
      </c>
      <c r="T52" s="4">
        <v>7.1184071209334707</v>
      </c>
    </row>
    <row r="53" spans="1:20" x14ac:dyDescent="0.25">
      <c r="A53" s="8" t="s">
        <v>16</v>
      </c>
      <c r="H53" s="4">
        <v>3.2349171985617056</v>
      </c>
      <c r="I53" s="4">
        <v>2.9697440832116637</v>
      </c>
      <c r="J53" s="4">
        <v>3.4059053031785078</v>
      </c>
      <c r="K53" s="4">
        <v>3.8767814870995032</v>
      </c>
      <c r="L53" s="4">
        <v>5.421578516188994</v>
      </c>
      <c r="M53" s="4">
        <v>4.869904065910406</v>
      </c>
      <c r="N53" s="4">
        <v>6.2371192870196666</v>
      </c>
      <c r="O53" s="4">
        <v>2.302754234327677</v>
      </c>
      <c r="P53" s="4">
        <v>5.2995507949309468</v>
      </c>
      <c r="Q53" s="4">
        <v>4.6096677807564221</v>
      </c>
      <c r="R53" s="4">
        <v>9.0337709366924592</v>
      </c>
      <c r="S53" s="4">
        <v>7.2025475566107655</v>
      </c>
      <c r="T53" s="4">
        <v>8.4432730973347638</v>
      </c>
    </row>
    <row r="54" spans="1:20" x14ac:dyDescent="0.25">
      <c r="A54" s="8" t="s">
        <v>17</v>
      </c>
      <c r="H54" s="4">
        <v>3.7730435968068661</v>
      </c>
      <c r="I54" s="4">
        <v>5.6425759984479233</v>
      </c>
      <c r="J54" s="4">
        <v>8.0952538671071643</v>
      </c>
      <c r="K54" s="4">
        <v>12.032637921274935</v>
      </c>
      <c r="L54" s="4">
        <v>7.4647410435198953</v>
      </c>
      <c r="M54" s="4">
        <v>8.8753377938404796</v>
      </c>
      <c r="N54" s="4">
        <v>2.109466994099519</v>
      </c>
      <c r="O54" s="4">
        <v>12.34989501324899</v>
      </c>
      <c r="P54" s="4">
        <v>10.751554295041167</v>
      </c>
      <c r="Q54" s="4">
        <v>13.156992295947086</v>
      </c>
      <c r="R54" s="4">
        <v>16.759082310554966</v>
      </c>
      <c r="S54" s="4">
        <v>20.912505720791344</v>
      </c>
      <c r="T54" s="4">
        <v>16.25860892274693</v>
      </c>
    </row>
    <row r="55" spans="1:20" x14ac:dyDescent="0.25">
      <c r="A55" s="8" t="s">
        <v>18</v>
      </c>
      <c r="H55" s="4">
        <v>3.4146432318666924</v>
      </c>
      <c r="I55" s="4">
        <v>5.3654027923051562</v>
      </c>
      <c r="J55" s="4">
        <v>4.0704224582662194</v>
      </c>
      <c r="K55" s="4">
        <v>5.7081979697982552</v>
      </c>
      <c r="L55" s="4">
        <v>5.244504335833942</v>
      </c>
      <c r="M55" s="4">
        <v>9.3246518320764444</v>
      </c>
      <c r="N55" s="4">
        <v>14.437245234716256</v>
      </c>
      <c r="O55" s="4">
        <v>5.7270562576177753</v>
      </c>
      <c r="P55" s="4">
        <v>7.7757543409904066</v>
      </c>
      <c r="Q55" s="4">
        <v>8.3000921082651686</v>
      </c>
      <c r="R55" s="4">
        <v>7.2003771738521243</v>
      </c>
      <c r="S55" s="4">
        <v>5.901458953834668</v>
      </c>
      <c r="T55" s="4">
        <v>10.587020496029314</v>
      </c>
    </row>
    <row r="56" spans="1:20" x14ac:dyDescent="0.25">
      <c r="A56" s="8" t="s">
        <v>19</v>
      </c>
      <c r="H56" s="4">
        <v>10.663952317029691</v>
      </c>
      <c r="I56" s="4">
        <v>16.039216779350291</v>
      </c>
      <c r="J56" s="4">
        <v>16.224191591254215</v>
      </c>
      <c r="K56" s="4">
        <v>15.212488935058465</v>
      </c>
      <c r="L56" s="4">
        <v>16.816984058009712</v>
      </c>
      <c r="M56" s="4">
        <v>18.910774098816617</v>
      </c>
      <c r="N56" s="4">
        <v>25.39960289425731</v>
      </c>
      <c r="O56" s="4">
        <v>26.200773719735832</v>
      </c>
      <c r="P56" s="4">
        <v>26.866039479878658</v>
      </c>
      <c r="Q56" s="4">
        <v>24.568972149925955</v>
      </c>
      <c r="R56" s="4">
        <v>28.243566180142057</v>
      </c>
      <c r="S56" s="4">
        <v>23.307333787585623</v>
      </c>
      <c r="T56" s="4">
        <v>23.803777278922734</v>
      </c>
    </row>
    <row r="57" spans="1:20" x14ac:dyDescent="0.25">
      <c r="A57" s="8" t="s">
        <v>20</v>
      </c>
      <c r="H57" s="4">
        <v>3.1154297891165581</v>
      </c>
      <c r="I57" s="4">
        <v>3.4774984841848835</v>
      </c>
      <c r="J57" s="4">
        <v>2.8379683244783092</v>
      </c>
      <c r="K57" s="4">
        <v>6.3994173019368441</v>
      </c>
      <c r="L57" s="4">
        <v>3.0975623249851205</v>
      </c>
      <c r="M57" s="4">
        <v>5.1699669372512416</v>
      </c>
      <c r="N57" s="4">
        <v>2.7064636410688072</v>
      </c>
      <c r="O57" s="4">
        <v>5.3205338079578057</v>
      </c>
      <c r="P57" s="4">
        <v>4.3665614581360188</v>
      </c>
      <c r="Q57" s="4">
        <v>4.8454764701711888</v>
      </c>
      <c r="R57" s="4">
        <v>3.8893602981729716</v>
      </c>
      <c r="S57" s="4">
        <v>2.9676827579736789</v>
      </c>
      <c r="T57" s="4">
        <v>4.7290392627129814</v>
      </c>
    </row>
    <row r="58" spans="1:20" x14ac:dyDescent="0.25">
      <c r="A58" s="8" t="s">
        <v>21</v>
      </c>
      <c r="H58" s="4">
        <v>6.0297265519008709</v>
      </c>
      <c r="I58" s="4">
        <v>6.5077966751150687</v>
      </c>
      <c r="J58" s="4">
        <v>4.6494778486311663</v>
      </c>
      <c r="K58" s="4">
        <v>4.5382288326269675</v>
      </c>
      <c r="L58" s="4">
        <v>8.5482222902320775</v>
      </c>
      <c r="M58" s="4">
        <v>10.528452562779188</v>
      </c>
      <c r="N58" s="4">
        <v>9.7649109971376546</v>
      </c>
      <c r="O58" s="4">
        <v>10.140544393573839</v>
      </c>
      <c r="P58" s="4">
        <v>11.405440566473485</v>
      </c>
      <c r="Q58" s="4">
        <v>10.725349765179297</v>
      </c>
      <c r="R58" s="4">
        <v>6.6616997494102117</v>
      </c>
      <c r="S58" s="4">
        <v>6.2684295876274545</v>
      </c>
      <c r="T58" s="4">
        <v>8.1620196591950727</v>
      </c>
    </row>
    <row r="59" spans="1:20" x14ac:dyDescent="0.25">
      <c r="A59" s="8" t="s">
        <v>22</v>
      </c>
      <c r="H59" s="4">
        <v>3.8915315694775732</v>
      </c>
      <c r="I59" s="4">
        <v>3.4729547318917238</v>
      </c>
      <c r="J59" s="4">
        <v>3.4967822809585156</v>
      </c>
      <c r="K59" s="4">
        <v>1.6612350967491027</v>
      </c>
      <c r="L59" s="4">
        <v>4.7998544490685999</v>
      </c>
      <c r="M59" s="4">
        <v>6.2297137160284697</v>
      </c>
      <c r="N59" s="4">
        <v>8.6095969113643367</v>
      </c>
      <c r="O59" s="4">
        <v>6.4321900364783229</v>
      </c>
      <c r="P59" s="4">
        <v>7.4409433306882669</v>
      </c>
      <c r="Q59" s="4">
        <v>7.3304929619792754</v>
      </c>
      <c r="R59" s="4">
        <v>12.46610766411281</v>
      </c>
      <c r="S59" s="4">
        <v>7.1566306868784055</v>
      </c>
      <c r="T59" s="4">
        <v>14.671928934885761</v>
      </c>
    </row>
    <row r="60" spans="1:20" x14ac:dyDescent="0.25">
      <c r="A60" s="8" t="s">
        <v>23</v>
      </c>
      <c r="H60" s="4">
        <v>7.4739839411929356</v>
      </c>
      <c r="I60" s="4">
        <v>8.5102544296121785</v>
      </c>
      <c r="J60" s="4">
        <v>9.3610804611986058</v>
      </c>
      <c r="K60" s="4">
        <v>12.569837427578511</v>
      </c>
      <c r="L60" s="4">
        <v>13.46675535670057</v>
      </c>
      <c r="M60" s="4">
        <v>12.170026072391321</v>
      </c>
      <c r="N60" s="4">
        <v>15.760560044000062</v>
      </c>
      <c r="O60" s="4">
        <v>14.986820621474257</v>
      </c>
      <c r="P60" s="4">
        <v>15.137840880287731</v>
      </c>
      <c r="Q60" s="4">
        <v>16.186817754083609</v>
      </c>
      <c r="R60" s="4">
        <v>13.953972624637432</v>
      </c>
      <c r="S60" s="4">
        <v>20.975656457198941</v>
      </c>
      <c r="T60" s="4">
        <v>16.479458661581269</v>
      </c>
    </row>
    <row r="61" spans="1:20" x14ac:dyDescent="0.25">
      <c r="A61" s="8" t="s">
        <v>24</v>
      </c>
      <c r="H61" s="4">
        <v>6.4763748662117306</v>
      </c>
      <c r="I61" s="4">
        <v>6.6565687964846658</v>
      </c>
      <c r="J61" s="4">
        <v>7.5430338369535921</v>
      </c>
      <c r="K61" s="4">
        <v>9.236174760909357</v>
      </c>
      <c r="L61" s="4">
        <v>11.040550623562332</v>
      </c>
      <c r="M61" s="4">
        <v>16.993409589164845</v>
      </c>
      <c r="N61" s="4">
        <v>18.907530613518801</v>
      </c>
      <c r="O61" s="4">
        <v>18.966238471221441</v>
      </c>
      <c r="P61" s="4">
        <v>22.393315771401674</v>
      </c>
      <c r="Q61" s="4">
        <v>27.964410588784304</v>
      </c>
      <c r="R61" s="4">
        <v>37.364972594923337</v>
      </c>
      <c r="S61" s="4">
        <v>37.565997196046055</v>
      </c>
      <c r="T61" s="4">
        <v>35.27119378406536</v>
      </c>
    </row>
    <row r="62" spans="1:20" x14ac:dyDescent="0.25">
      <c r="A62" s="8" t="s">
        <v>25</v>
      </c>
      <c r="H62" s="4">
        <v>4.4530536815621318</v>
      </c>
      <c r="I62" s="4">
        <v>5.1772436962573982</v>
      </c>
      <c r="J62" s="4">
        <v>6.6431865226148989</v>
      </c>
      <c r="K62" s="4">
        <v>7.1592157831829777</v>
      </c>
      <c r="L62" s="4">
        <v>7.3457757733769489</v>
      </c>
      <c r="M62" s="4">
        <v>9.3489922271187034</v>
      </c>
      <c r="N62" s="4">
        <v>12.031718522352152</v>
      </c>
      <c r="O62" s="4">
        <v>7.86485395866384</v>
      </c>
      <c r="P62" s="4">
        <v>9.9946841522580741</v>
      </c>
      <c r="Q62" s="4">
        <v>11.941292377570214</v>
      </c>
      <c r="R62" s="4">
        <v>12.007675068952629</v>
      </c>
      <c r="S62" s="4">
        <v>10.757189359623768</v>
      </c>
      <c r="T62" s="4">
        <v>13.90341430757244</v>
      </c>
    </row>
    <row r="63" spans="1:20" x14ac:dyDescent="0.25">
      <c r="A63" s="8" t="s">
        <v>26</v>
      </c>
      <c r="H63" s="4">
        <v>15.645255017656789</v>
      </c>
      <c r="I63" s="4">
        <v>12.502232935475771</v>
      </c>
      <c r="J63" s="4">
        <v>10.365089989011283</v>
      </c>
      <c r="K63" s="4">
        <v>9.1562467689947589</v>
      </c>
      <c r="L63" s="4">
        <v>13.995013277583627</v>
      </c>
      <c r="M63" s="4">
        <v>11.915659038614484</v>
      </c>
      <c r="N63" s="4">
        <v>16.039792100481069</v>
      </c>
      <c r="O63" s="4">
        <v>10.143189731102014</v>
      </c>
      <c r="P63" s="4">
        <v>4.3296953615928118</v>
      </c>
      <c r="Q63" s="4">
        <v>16.446137705904103</v>
      </c>
      <c r="R63" s="4">
        <v>31.972424406593397</v>
      </c>
      <c r="S63" s="4">
        <v>17.348261696646009</v>
      </c>
      <c r="T63" s="4">
        <v>10.129598897803971</v>
      </c>
    </row>
    <row r="64" spans="1:20" x14ac:dyDescent="0.25">
      <c r="A64" s="8" t="s">
        <v>27</v>
      </c>
      <c r="H64" s="4">
        <v>18.185846121289675</v>
      </c>
      <c r="I64" s="4">
        <v>18.297436367832574</v>
      </c>
      <c r="J64" s="4">
        <v>17.680624228856175</v>
      </c>
      <c r="K64" s="4">
        <v>18.379775725361334</v>
      </c>
      <c r="L64" s="4">
        <v>13.783123333318915</v>
      </c>
      <c r="M64" s="4">
        <v>15.986345754137325</v>
      </c>
      <c r="N64" s="4">
        <v>19.133881093453237</v>
      </c>
      <c r="O64" s="4">
        <v>16.929450387619603</v>
      </c>
      <c r="P64" s="4">
        <v>21.054922832382665</v>
      </c>
      <c r="Q64" s="4">
        <v>21.683076303663917</v>
      </c>
      <c r="R64" s="4">
        <v>23.884136930249888</v>
      </c>
      <c r="S64" s="4">
        <v>22.933778709855634</v>
      </c>
      <c r="T64" s="4">
        <v>18.055025194652089</v>
      </c>
    </row>
    <row r="65" spans="1:20" x14ac:dyDescent="0.25">
      <c r="A65" s="8" t="s">
        <v>28</v>
      </c>
      <c r="H65" s="4">
        <v>4.0123153516098391</v>
      </c>
      <c r="I65" s="4">
        <v>2.6531883340913263</v>
      </c>
      <c r="J65" s="4">
        <v>2.8136962562119181</v>
      </c>
      <c r="K65" s="4">
        <v>1.9897514213495191</v>
      </c>
      <c r="L65" s="4">
        <v>3.218520199371333</v>
      </c>
      <c r="M65" s="4">
        <v>3.6281710998100802</v>
      </c>
      <c r="N65" s="4">
        <v>3.6550398720531168</v>
      </c>
      <c r="O65" s="4">
        <v>4.3526257066202616</v>
      </c>
      <c r="P65" s="4">
        <v>4.9465158611051487</v>
      </c>
      <c r="Q65" s="4">
        <v>4.5978073003555453</v>
      </c>
      <c r="R65" s="4">
        <v>4.6570642320485209</v>
      </c>
      <c r="S65" s="4">
        <v>4.170745072542335</v>
      </c>
      <c r="T65" s="4">
        <v>7.1990215171849545</v>
      </c>
    </row>
    <row r="66" spans="1:20" x14ac:dyDescent="0.25">
      <c r="A66" s="8" t="s">
        <v>29</v>
      </c>
      <c r="Q66" s="4">
        <v>34.986357292900749</v>
      </c>
      <c r="R66" s="4">
        <v>36.393189122668851</v>
      </c>
      <c r="S66" s="4">
        <v>41.935244134749048</v>
      </c>
      <c r="T66" s="4">
        <v>36.74831707724092</v>
      </c>
    </row>
    <row r="67" spans="1:20" x14ac:dyDescent="0.25">
      <c r="A67" s="13" t="s">
        <v>30</v>
      </c>
      <c r="H67" s="4">
        <v>22.237820925596118</v>
      </c>
      <c r="I67" s="4">
        <v>18.120594017679093</v>
      </c>
      <c r="J67" s="4">
        <v>14.321649393253143</v>
      </c>
      <c r="K67" s="4">
        <v>17.084202819616543</v>
      </c>
      <c r="L67" s="4">
        <v>15.877237530668344</v>
      </c>
      <c r="M67" s="4">
        <v>27.126596953693422</v>
      </c>
      <c r="N67" s="4">
        <v>37.407786617373425</v>
      </c>
      <c r="O67" s="4">
        <v>24.393167133535798</v>
      </c>
      <c r="P67" s="4">
        <v>22.779717064290665</v>
      </c>
      <c r="Q67" s="4">
        <v>27.23045158021819</v>
      </c>
      <c r="R67" s="4">
        <v>36.117048346780521</v>
      </c>
      <c r="S67" s="4">
        <v>39.568560403413962</v>
      </c>
      <c r="T67" s="4">
        <v>42.617105824273416</v>
      </c>
    </row>
    <row r="68" spans="1:20" x14ac:dyDescent="0.25">
      <c r="A68" s="8" t="s">
        <v>31</v>
      </c>
      <c r="H68" s="4">
        <v>6.2279685612147029</v>
      </c>
      <c r="I68" s="4">
        <v>6.4473009383643127</v>
      </c>
      <c r="J68" s="4">
        <v>3.7033891008378341</v>
      </c>
      <c r="K68" s="4">
        <v>6.1770123050085024</v>
      </c>
      <c r="L68" s="4">
        <v>6.2018092100277249</v>
      </c>
      <c r="M68" s="4">
        <v>8.4506531099598039</v>
      </c>
      <c r="N68" s="4">
        <v>4.4830765535030332</v>
      </c>
      <c r="O68" s="4">
        <v>4.2428921295597668</v>
      </c>
      <c r="P68" s="4">
        <v>4.3953817546450153</v>
      </c>
      <c r="Q68" s="4">
        <v>8.1489707311392312</v>
      </c>
      <c r="R68" s="4">
        <v>7.4993897147407242</v>
      </c>
      <c r="S68" s="4">
        <v>11.860000504776702</v>
      </c>
      <c r="T68" s="4">
        <v>11.068320547453336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8.534621442669561</v>
      </c>
      <c r="I71" s="4">
        <v>9.7809804542044745</v>
      </c>
      <c r="J71" s="4">
        <v>9.9056794270301456</v>
      </c>
      <c r="K71" s="4">
        <v>9.5396155804234652</v>
      </c>
      <c r="L71" s="4">
        <v>9.8700443073305237</v>
      </c>
      <c r="M71" s="4">
        <v>10.489324342485114</v>
      </c>
      <c r="N71" s="4">
        <v>12.579270000570984</v>
      </c>
      <c r="O71" s="4">
        <v>14.58580354942629</v>
      </c>
      <c r="P71" s="4">
        <v>15.287304827008748</v>
      </c>
      <c r="Q71" s="4">
        <v>20.400516535900501</v>
      </c>
      <c r="R71" s="4">
        <v>23.247675639060851</v>
      </c>
      <c r="S71" s="4">
        <v>23.987727097053348</v>
      </c>
      <c r="T71" s="4">
        <v>23.880171791134369</v>
      </c>
    </row>
    <row r="72" spans="1:20" x14ac:dyDescent="0.25">
      <c r="A72" s="23" t="s">
        <v>1</v>
      </c>
      <c r="L72" s="4">
        <v>4.9249003211608295</v>
      </c>
      <c r="M72" s="4">
        <v>7.3029949662631486</v>
      </c>
      <c r="N72" s="4">
        <v>5.7186732161570166</v>
      </c>
      <c r="O72" s="4">
        <v>12.379041545723254</v>
      </c>
      <c r="P72" s="4">
        <v>17.321668371550722</v>
      </c>
      <c r="Q72" s="4">
        <v>19.407501745927139</v>
      </c>
      <c r="R72" s="4">
        <v>24.456668995452123</v>
      </c>
      <c r="S72" s="4">
        <v>31.00897796109172</v>
      </c>
      <c r="T72" s="4">
        <v>28.72371667109601</v>
      </c>
    </row>
    <row r="73" spans="1:20" x14ac:dyDescent="0.25">
      <c r="A73" s="23" t="s">
        <v>2</v>
      </c>
      <c r="H73" s="4">
        <v>5.2110686354735352</v>
      </c>
      <c r="I73" s="4">
        <v>6.8573638569315341</v>
      </c>
      <c r="J73" s="4">
        <v>2.6404190022626968</v>
      </c>
      <c r="K73" s="4">
        <v>3.9811653303798851</v>
      </c>
      <c r="L73" s="4">
        <v>7.6115568950086638</v>
      </c>
      <c r="M73" s="4">
        <v>11.387899020117011</v>
      </c>
      <c r="N73" s="4">
        <v>9.2903966945803873</v>
      </c>
      <c r="O73" s="4">
        <v>10.533293932069142</v>
      </c>
      <c r="P73" s="4">
        <v>16.274967407779393</v>
      </c>
      <c r="Q73" s="4">
        <v>11.003524000186129</v>
      </c>
      <c r="R73" s="4">
        <v>20.273979727861338</v>
      </c>
      <c r="S73" s="4">
        <v>24.325028055754586</v>
      </c>
      <c r="T73" s="4">
        <v>29.465076487917891</v>
      </c>
    </row>
    <row r="74" spans="1:20" x14ac:dyDescent="0.25">
      <c r="A74" s="23" t="s">
        <v>3</v>
      </c>
      <c r="H74" s="4">
        <v>20.646845694799659</v>
      </c>
      <c r="I74" s="4">
        <v>23.360868673230939</v>
      </c>
      <c r="J74" s="4">
        <v>16.826682798592572</v>
      </c>
      <c r="K74" s="4">
        <v>14.473336318175182</v>
      </c>
      <c r="L74" s="4">
        <v>15.348814799327052</v>
      </c>
      <c r="M74" s="4">
        <v>12.60780382845082</v>
      </c>
      <c r="N74" s="4">
        <v>15.307245786354944</v>
      </c>
      <c r="O74" s="4">
        <v>16.488307501998392</v>
      </c>
      <c r="P74" s="4">
        <v>13.369227180092249</v>
      </c>
      <c r="Q74" s="4">
        <v>20.441195731041706</v>
      </c>
      <c r="R74" s="4">
        <v>18.377578610710962</v>
      </c>
      <c r="S74" s="4">
        <v>21.295609735698012</v>
      </c>
      <c r="T74" s="4">
        <v>23.048647352401801</v>
      </c>
    </row>
    <row r="75" spans="1:20" x14ac:dyDescent="0.25">
      <c r="A75" s="23" t="s">
        <v>4</v>
      </c>
      <c r="H75" s="4">
        <v>4.4197602958664106</v>
      </c>
      <c r="I75" s="4">
        <v>5.0579689839229864</v>
      </c>
      <c r="J75" s="4">
        <v>6.7550447450026025</v>
      </c>
      <c r="K75" s="4">
        <v>4.5223348248596897</v>
      </c>
      <c r="L75" s="4">
        <v>6.7949589618359152</v>
      </c>
      <c r="M75" s="4">
        <v>8.3853541238345777</v>
      </c>
      <c r="N75" s="4">
        <v>6.0082953159794421</v>
      </c>
      <c r="O75" s="4">
        <v>11.488738936176681</v>
      </c>
      <c r="P75" s="4">
        <v>15.394646841524951</v>
      </c>
      <c r="Q75" s="4">
        <v>17.654392996221684</v>
      </c>
      <c r="R75" s="4">
        <v>14.344648939849426</v>
      </c>
      <c r="S75" s="4">
        <v>14.701647913753479</v>
      </c>
      <c r="T75" s="4">
        <v>17.933051613308958</v>
      </c>
    </row>
    <row r="76" spans="1:20" x14ac:dyDescent="0.25">
      <c r="A76" s="23" t="s">
        <v>5</v>
      </c>
      <c r="H76" s="4">
        <v>14.555433069266938</v>
      </c>
      <c r="I76" s="4">
        <v>15.153300018793148</v>
      </c>
      <c r="J76" s="4">
        <v>12.740827098082949</v>
      </c>
      <c r="K76" s="4">
        <v>14.433125779308236</v>
      </c>
      <c r="L76" s="4">
        <v>17.346239889838348</v>
      </c>
      <c r="M76" s="4">
        <v>18.619880505612045</v>
      </c>
      <c r="N76" s="4">
        <v>15.319824626372132</v>
      </c>
      <c r="O76" s="4">
        <v>19.015302066441574</v>
      </c>
      <c r="P76" s="4">
        <v>15.643403191838376</v>
      </c>
      <c r="Q76" s="4">
        <v>23.102539928854998</v>
      </c>
      <c r="R76" s="4">
        <v>24.208743773786402</v>
      </c>
      <c r="S76" s="4">
        <v>23.505377089086263</v>
      </c>
      <c r="T76" s="4">
        <v>15.633813869955253</v>
      </c>
    </row>
    <row r="77" spans="1:20" x14ac:dyDescent="0.25">
      <c r="A77" s="23" t="s">
        <v>6</v>
      </c>
      <c r="H77" s="4">
        <v>6.5274912286836608</v>
      </c>
      <c r="I77" s="4">
        <v>7.4875922514140996</v>
      </c>
      <c r="J77" s="4">
        <v>5.5302190832319935</v>
      </c>
      <c r="K77" s="4">
        <v>4.8446512288359846</v>
      </c>
      <c r="L77" s="4">
        <v>6.9455319019719362</v>
      </c>
      <c r="M77" s="4">
        <v>7.1582653024911211</v>
      </c>
      <c r="N77" s="4">
        <v>4.7660949926010883</v>
      </c>
      <c r="O77" s="4">
        <v>3.2882979085341213</v>
      </c>
      <c r="P77" s="4">
        <v>3.572049070651091</v>
      </c>
      <c r="Q77" s="4">
        <v>3.7526752045801062</v>
      </c>
      <c r="R77" s="4">
        <v>3.7051344412067397</v>
      </c>
      <c r="S77" s="4">
        <v>5.2103067087901485</v>
      </c>
      <c r="T77" s="4">
        <v>6.8970002502968741</v>
      </c>
    </row>
    <row r="78" spans="1:20" x14ac:dyDescent="0.25">
      <c r="A78" s="23" t="s">
        <v>7</v>
      </c>
      <c r="H78" s="4">
        <v>6.9865926595122119</v>
      </c>
      <c r="I78" s="4">
        <v>7.4891845099945327</v>
      </c>
      <c r="J78" s="4">
        <v>8.2185784674664148</v>
      </c>
      <c r="K78" s="4">
        <v>7.6761143998730885</v>
      </c>
      <c r="L78" s="4">
        <v>9.5029425647991062</v>
      </c>
      <c r="M78" s="4">
        <v>13.048487466423584</v>
      </c>
      <c r="N78" s="4">
        <v>12.989264384151221</v>
      </c>
      <c r="O78" s="4">
        <v>11.842584321849991</v>
      </c>
      <c r="P78" s="4">
        <v>9.7912080672481565</v>
      </c>
      <c r="Q78" s="4">
        <v>10.820971442952224</v>
      </c>
      <c r="R78" s="4">
        <v>14.872115869063766</v>
      </c>
      <c r="S78" s="4">
        <v>14.166574553609198</v>
      </c>
      <c r="T78" s="4">
        <v>12.835658315631022</v>
      </c>
    </row>
    <row r="79" spans="1:20" x14ac:dyDescent="0.25">
      <c r="A79" s="23" t="s">
        <v>8</v>
      </c>
      <c r="H79" s="4">
        <v>7.6927523046030526</v>
      </c>
      <c r="I79" s="4">
        <v>10.202340349482444</v>
      </c>
      <c r="J79" s="4">
        <v>16.459351049751422</v>
      </c>
      <c r="K79" s="4">
        <v>9.9333048063778069</v>
      </c>
      <c r="L79" s="4">
        <v>7.7624222478486278</v>
      </c>
      <c r="M79" s="4">
        <v>12.191286727259692</v>
      </c>
      <c r="N79" s="4">
        <v>18.712178662166391</v>
      </c>
      <c r="O79" s="4">
        <v>25.889440907577516</v>
      </c>
      <c r="P79" s="4">
        <v>26.957095141245659</v>
      </c>
      <c r="Q79" s="4">
        <v>37.213812654543375</v>
      </c>
      <c r="R79" s="4">
        <v>36.716348800389184</v>
      </c>
      <c r="S79" s="4">
        <v>34.068546653539762</v>
      </c>
      <c r="T79" s="4">
        <v>40.629002564449848</v>
      </c>
    </row>
    <row r="80" spans="1:20" x14ac:dyDescent="0.25">
      <c r="A80" s="23" t="s">
        <v>9</v>
      </c>
      <c r="H80" s="4">
        <v>6.6168363235867957</v>
      </c>
      <c r="I80" s="4">
        <v>9.1832347499581477</v>
      </c>
      <c r="J80" s="4">
        <v>9.1750230700539213</v>
      </c>
      <c r="K80" s="4">
        <v>10.233822848418786</v>
      </c>
      <c r="L80" s="4">
        <v>12.030899629924962</v>
      </c>
      <c r="M80" s="4">
        <v>10.817859380190665</v>
      </c>
      <c r="N80" s="4">
        <v>12.024567775948887</v>
      </c>
      <c r="O80" s="4">
        <v>9.5670903605184048</v>
      </c>
      <c r="P80" s="4">
        <v>13.720243857797122</v>
      </c>
      <c r="Q80" s="4">
        <v>17.361615720445172</v>
      </c>
      <c r="R80" s="4">
        <v>15.460404687060709</v>
      </c>
      <c r="S80" s="4">
        <v>17.673617755250913</v>
      </c>
      <c r="T80" s="4">
        <v>19.242752078202685</v>
      </c>
    </row>
    <row r="81" spans="1:20" x14ac:dyDescent="0.25">
      <c r="A81" s="23" t="s">
        <v>10</v>
      </c>
      <c r="H81" s="4">
        <v>4.0510383868178037</v>
      </c>
      <c r="I81" s="4">
        <v>3.2952461288081882</v>
      </c>
      <c r="J81" s="4">
        <v>5.5083602924848725</v>
      </c>
      <c r="K81" s="4">
        <v>5.8199844511449781</v>
      </c>
      <c r="L81" s="4">
        <v>6.1502110522845239</v>
      </c>
      <c r="M81" s="4">
        <v>11.162721988084847</v>
      </c>
      <c r="N81" s="4">
        <v>9.8038354378158967</v>
      </c>
      <c r="O81" s="4">
        <v>8.0773484938189899</v>
      </c>
      <c r="P81" s="4">
        <v>6.7003301891020817</v>
      </c>
      <c r="Q81" s="4">
        <v>7.8014725413755492</v>
      </c>
      <c r="R81" s="4">
        <v>15.111291925906075</v>
      </c>
      <c r="S81" s="4">
        <v>14.492800944161715</v>
      </c>
      <c r="T81" s="4">
        <v>17.638162086445963</v>
      </c>
    </row>
    <row r="82" spans="1:20" x14ac:dyDescent="0.25">
      <c r="A82" s="23" t="s">
        <v>11</v>
      </c>
      <c r="H82" s="4">
        <v>3.633322267136101</v>
      </c>
      <c r="I82" s="4">
        <v>4.1598567499516053</v>
      </c>
      <c r="J82" s="4">
        <v>4.6956624850422974</v>
      </c>
      <c r="K82" s="4">
        <v>4.1623382413626047</v>
      </c>
      <c r="L82" s="4">
        <v>3.5301450116887896</v>
      </c>
      <c r="M82" s="4">
        <v>7.4226400235892118</v>
      </c>
      <c r="N82" s="4">
        <v>8.5703232814632138</v>
      </c>
      <c r="O82" s="4">
        <v>8.5376817024802154</v>
      </c>
      <c r="P82" s="4">
        <v>10.196052184501681</v>
      </c>
      <c r="Q82" s="4">
        <v>12.204874613913812</v>
      </c>
      <c r="R82" s="4">
        <v>13.172197920415446</v>
      </c>
      <c r="S82" s="4">
        <v>13.582360364268633</v>
      </c>
      <c r="T82" s="4">
        <v>11.795532759956197</v>
      </c>
    </row>
    <row r="83" spans="1:20" x14ac:dyDescent="0.25">
      <c r="A83" s="23" t="s">
        <v>12</v>
      </c>
      <c r="H83" s="4">
        <v>3.6644331946345368</v>
      </c>
      <c r="I83" s="4">
        <v>4.0683240967963226</v>
      </c>
      <c r="J83" s="4">
        <v>2.581362567690288</v>
      </c>
      <c r="K83" s="4">
        <v>3.1634873536700692</v>
      </c>
      <c r="L83" s="4">
        <v>5.6358365846737826</v>
      </c>
      <c r="M83" s="4">
        <v>3.4114608112691669</v>
      </c>
      <c r="N83" s="4">
        <v>4.2882005867906656</v>
      </c>
      <c r="O83" s="4">
        <v>5.1356025435111485</v>
      </c>
      <c r="P83" s="4">
        <v>5.6269167930581645</v>
      </c>
      <c r="Q83" s="4">
        <v>10.124097632215364</v>
      </c>
      <c r="R83" s="4">
        <v>10.211663609342555</v>
      </c>
      <c r="S83" s="4">
        <v>9.0462800961376537</v>
      </c>
      <c r="T83" s="4">
        <v>9.1444582006708508</v>
      </c>
    </row>
    <row r="84" spans="1:20" x14ac:dyDescent="0.25">
      <c r="A84" s="23" t="s">
        <v>13</v>
      </c>
      <c r="H84" s="4">
        <v>15.046314574132269</v>
      </c>
      <c r="I84" s="4">
        <v>15.444408066390576</v>
      </c>
      <c r="J84" s="4">
        <v>15.601386548136869</v>
      </c>
      <c r="K84" s="4">
        <v>15.269679820872616</v>
      </c>
      <c r="L84" s="4">
        <v>12.720097537951156</v>
      </c>
      <c r="M84" s="4">
        <v>14.608668543040086</v>
      </c>
      <c r="N84" s="4">
        <v>14.049507695275572</v>
      </c>
      <c r="O84" s="4">
        <v>20.938462755223217</v>
      </c>
      <c r="P84" s="4">
        <v>23.006436360963985</v>
      </c>
      <c r="Q84" s="4">
        <v>22.997893721760317</v>
      </c>
      <c r="R84" s="4">
        <v>27.006826064358592</v>
      </c>
      <c r="S84" s="4">
        <v>25.34500983720751</v>
      </c>
      <c r="T84" s="4">
        <v>29.231367178798351</v>
      </c>
    </row>
    <row r="85" spans="1:20" x14ac:dyDescent="0.25">
      <c r="A85" s="23" t="s">
        <v>14</v>
      </c>
      <c r="H85" s="4">
        <v>6.8616765187020272</v>
      </c>
      <c r="I85" s="4">
        <v>10.725633992988545</v>
      </c>
      <c r="J85" s="4">
        <v>6.759305038056608</v>
      </c>
      <c r="K85" s="4">
        <v>5.4756604838096798</v>
      </c>
      <c r="L85" s="4">
        <v>8.5134265962061484</v>
      </c>
      <c r="M85" s="4">
        <v>11.037423431858747</v>
      </c>
      <c r="N85" s="4">
        <v>7.2832466561121549</v>
      </c>
      <c r="O85" s="4">
        <v>8.1926686776672586</v>
      </c>
      <c r="P85" s="4">
        <v>9.118533162351838</v>
      </c>
      <c r="Q85" s="4">
        <v>10.50679518370228</v>
      </c>
      <c r="R85" s="4">
        <v>9.6297190049672921</v>
      </c>
      <c r="S85" s="4">
        <v>5.9102533425453583</v>
      </c>
      <c r="T85" s="4">
        <v>9.1913626549724317</v>
      </c>
    </row>
    <row r="86" spans="1:20" x14ac:dyDescent="0.25">
      <c r="A86" s="23" t="s">
        <v>15</v>
      </c>
      <c r="H86" s="4">
        <v>3.9906671597357648</v>
      </c>
      <c r="I86" s="4">
        <v>11.314635556028966</v>
      </c>
      <c r="J86" s="4">
        <v>5.8743964919924005</v>
      </c>
      <c r="K86" s="4">
        <v>4.5729120773203809</v>
      </c>
      <c r="L86" s="4">
        <v>6.8164439737802276</v>
      </c>
      <c r="M86" s="4">
        <v>13.073656595134528</v>
      </c>
      <c r="N86" s="4">
        <v>13.059957332658279</v>
      </c>
      <c r="O86" s="4">
        <v>14.327636386776041</v>
      </c>
      <c r="P86" s="4">
        <v>15.790721517752518</v>
      </c>
      <c r="Q86" s="4">
        <v>14.687514893176674</v>
      </c>
      <c r="R86" s="4">
        <v>10.210718299829262</v>
      </c>
      <c r="S86" s="4">
        <v>7.8095850852612303</v>
      </c>
      <c r="T86" s="4">
        <v>8.0603489430469111</v>
      </c>
    </row>
    <row r="87" spans="1:20" x14ac:dyDescent="0.25">
      <c r="A87" s="23" t="s">
        <v>16</v>
      </c>
      <c r="H87" s="4">
        <v>3.2036590715303137</v>
      </c>
      <c r="I87" s="4">
        <v>3.5483682564063361</v>
      </c>
      <c r="J87" s="4">
        <v>4.715514584206467</v>
      </c>
      <c r="K87" s="4">
        <v>4.4426846369220065</v>
      </c>
      <c r="L87" s="4">
        <v>4.4491223867279919</v>
      </c>
      <c r="M87" s="4">
        <v>5.3079012638120071</v>
      </c>
      <c r="N87" s="4">
        <v>6.2146999051450171</v>
      </c>
      <c r="O87" s="4">
        <v>3.1006102143517258</v>
      </c>
      <c r="P87" s="4">
        <v>4.6100303645098064</v>
      </c>
      <c r="Q87" s="4">
        <v>6.6948183007758439</v>
      </c>
      <c r="R87" s="4">
        <v>10.580134752371478</v>
      </c>
      <c r="S87" s="4">
        <v>9.0123254470910528</v>
      </c>
      <c r="T87" s="4">
        <v>11.860146872635045</v>
      </c>
    </row>
    <row r="88" spans="1:20" x14ac:dyDescent="0.25">
      <c r="A88" s="23" t="s">
        <v>17</v>
      </c>
      <c r="H88" s="4">
        <v>4.0764666474405242</v>
      </c>
      <c r="I88" s="4">
        <v>6.0399299053149269</v>
      </c>
      <c r="J88" s="4">
        <v>9.1145053919380157</v>
      </c>
      <c r="K88" s="4">
        <v>12.150715595257347</v>
      </c>
      <c r="L88" s="4">
        <v>8.2357286491327226</v>
      </c>
      <c r="M88" s="4">
        <v>9.3693401384733832</v>
      </c>
      <c r="N88" s="4">
        <v>2.426326185915459</v>
      </c>
      <c r="O88" s="4">
        <v>12.232399673678431</v>
      </c>
      <c r="P88" s="4">
        <v>11.845293935014082</v>
      </c>
      <c r="Q88" s="4">
        <v>13.781720723662568</v>
      </c>
      <c r="R88" s="4">
        <v>18.278982717404634</v>
      </c>
      <c r="S88" s="4">
        <v>22.074831205470492</v>
      </c>
      <c r="T88" s="4">
        <v>18.488070006992817</v>
      </c>
    </row>
    <row r="89" spans="1:20" x14ac:dyDescent="0.25">
      <c r="A89" s="23" t="s">
        <v>18</v>
      </c>
      <c r="H89" s="4">
        <v>2.1998051601143898</v>
      </c>
      <c r="I89" s="4">
        <v>6.2080898775792184</v>
      </c>
      <c r="J89" s="4">
        <v>3.3164251744650324</v>
      </c>
      <c r="K89" s="4">
        <v>5.4326942077530544</v>
      </c>
      <c r="L89" s="4">
        <v>3.4083003573201798</v>
      </c>
      <c r="M89" s="4">
        <v>10.578706913245725</v>
      </c>
      <c r="N89" s="4">
        <v>12.292652361862128</v>
      </c>
      <c r="O89" s="4">
        <v>6.4822399093184009</v>
      </c>
      <c r="P89" s="4">
        <v>7.1386733270046081</v>
      </c>
      <c r="Q89" s="4">
        <v>9.4706544596225051</v>
      </c>
      <c r="R89" s="4">
        <v>8.0838058430837432</v>
      </c>
      <c r="S89" s="4">
        <v>6.3785300015431998</v>
      </c>
      <c r="T89" s="4">
        <v>11.656809891178741</v>
      </c>
    </row>
    <row r="90" spans="1:20" x14ac:dyDescent="0.25">
      <c r="A90" s="23" t="s">
        <v>19</v>
      </c>
      <c r="H90" s="4">
        <v>11.766139669925865</v>
      </c>
      <c r="I90" s="4">
        <v>15.53724798643832</v>
      </c>
      <c r="J90" s="4">
        <v>16.784380461469624</v>
      </c>
      <c r="K90" s="4">
        <v>15.306644864889448</v>
      </c>
      <c r="L90" s="4">
        <v>17.187882790399353</v>
      </c>
      <c r="M90" s="4">
        <v>21.587253612296546</v>
      </c>
      <c r="N90" s="4">
        <v>27.090501678586559</v>
      </c>
      <c r="O90" s="4">
        <v>28.720232032581997</v>
      </c>
      <c r="P90" s="4">
        <v>29.525211940102906</v>
      </c>
      <c r="Q90" s="4">
        <v>28.1295780352728</v>
      </c>
      <c r="R90" s="4">
        <v>30.943446304185017</v>
      </c>
      <c r="S90" s="4">
        <v>25.092785286340764</v>
      </c>
      <c r="T90" s="4">
        <v>27.485849589080161</v>
      </c>
    </row>
    <row r="91" spans="1:20" x14ac:dyDescent="0.25">
      <c r="A91" s="23" t="s">
        <v>20</v>
      </c>
      <c r="H91" s="4">
        <v>2.5224696870088081</v>
      </c>
      <c r="I91" s="4">
        <v>3.4978347564957355</v>
      </c>
      <c r="J91" s="4">
        <v>2.8442426432917141</v>
      </c>
      <c r="K91" s="4">
        <v>4.9438056095491039</v>
      </c>
      <c r="L91" s="4">
        <v>2.9416622323155952</v>
      </c>
      <c r="M91" s="4">
        <v>3.8004443189122248</v>
      </c>
      <c r="N91" s="4">
        <v>3.3086477093434494</v>
      </c>
      <c r="O91" s="4">
        <v>4.886560355732593</v>
      </c>
      <c r="P91" s="4">
        <v>3.797249540566062</v>
      </c>
      <c r="Q91" s="4">
        <v>3.7343268894758226</v>
      </c>
      <c r="R91" s="4">
        <v>4.9217924245194835</v>
      </c>
      <c r="S91" s="4">
        <v>4.261268641134766</v>
      </c>
      <c r="T91" s="4">
        <v>4.8533323837732878</v>
      </c>
    </row>
    <row r="92" spans="1:20" x14ac:dyDescent="0.25">
      <c r="A92" s="23" t="s">
        <v>21</v>
      </c>
      <c r="H92" s="4">
        <v>6.4576337563430632</v>
      </c>
      <c r="I92" s="4">
        <v>6.1525591795928865</v>
      </c>
      <c r="J92" s="4">
        <v>5.4107518841555935</v>
      </c>
      <c r="K92" s="4">
        <v>4.6342762808731317</v>
      </c>
      <c r="L92" s="4">
        <v>7.0977594150563892</v>
      </c>
      <c r="M92" s="4">
        <v>10.792749268041176</v>
      </c>
      <c r="N92" s="4">
        <v>12.020552940361462</v>
      </c>
      <c r="O92" s="4">
        <v>10.739682816953342</v>
      </c>
      <c r="P92" s="4">
        <v>12.166834174673189</v>
      </c>
      <c r="Q92" s="4">
        <v>11.466874408464808</v>
      </c>
      <c r="R92" s="4">
        <v>8.3776398070322227</v>
      </c>
      <c r="S92" s="4">
        <v>7.9078144911713926</v>
      </c>
      <c r="T92" s="4">
        <v>9.3503903060586602</v>
      </c>
    </row>
    <row r="93" spans="1:20" x14ac:dyDescent="0.25">
      <c r="A93" s="23" t="s">
        <v>22</v>
      </c>
      <c r="H93" s="4">
        <v>4.427544687616332</v>
      </c>
      <c r="I93" s="4">
        <v>3.8691582350660445</v>
      </c>
      <c r="J93" s="4">
        <v>3.9865533910461122</v>
      </c>
      <c r="K93" s="4">
        <v>2.4482436459325037</v>
      </c>
      <c r="L93" s="4">
        <v>5.355282303964275</v>
      </c>
      <c r="M93" s="4">
        <v>7.0194754011854679</v>
      </c>
      <c r="N93" s="4">
        <v>10.215560506893961</v>
      </c>
      <c r="O93" s="4">
        <v>7.5057460002669512</v>
      </c>
      <c r="P93" s="4">
        <v>7.510709876480739</v>
      </c>
      <c r="Q93" s="4">
        <v>7.6954032373108525</v>
      </c>
      <c r="R93" s="4">
        <v>12.127155176198826</v>
      </c>
      <c r="S93" s="4">
        <v>8.3058465064368523</v>
      </c>
      <c r="T93" s="4">
        <v>15.097700723089801</v>
      </c>
    </row>
    <row r="94" spans="1:20" x14ac:dyDescent="0.25">
      <c r="A94" s="23" t="s">
        <v>23</v>
      </c>
      <c r="H94" s="4">
        <v>9.0286303789730606</v>
      </c>
      <c r="I94" s="4">
        <v>11.759293598704465</v>
      </c>
      <c r="J94" s="4">
        <v>11.362425179262862</v>
      </c>
      <c r="K94" s="4">
        <v>15.767056545079884</v>
      </c>
      <c r="L94" s="4">
        <v>15.195887302952253</v>
      </c>
      <c r="M94" s="4">
        <v>15.010770680867742</v>
      </c>
      <c r="N94" s="4">
        <v>18.575400985911401</v>
      </c>
      <c r="O94" s="4">
        <v>18.983238739429012</v>
      </c>
      <c r="P94" s="4">
        <v>17.028886123175909</v>
      </c>
      <c r="Q94" s="4">
        <v>18.228737159257669</v>
      </c>
      <c r="R94" s="4">
        <v>20.26017009546424</v>
      </c>
      <c r="S94" s="4">
        <v>24.604297593921228</v>
      </c>
      <c r="T94" s="4">
        <v>19.505537897923396</v>
      </c>
    </row>
    <row r="95" spans="1:20" x14ac:dyDescent="0.25">
      <c r="A95" s="23" t="s">
        <v>24</v>
      </c>
      <c r="H95" s="4">
        <v>7.9385936097058893</v>
      </c>
      <c r="I95" s="4">
        <v>8.9295235996420601</v>
      </c>
      <c r="J95" s="4">
        <v>10.858110767479708</v>
      </c>
      <c r="K95" s="4">
        <v>12.0791674652697</v>
      </c>
      <c r="L95" s="4">
        <v>15.952554794294901</v>
      </c>
      <c r="M95" s="4">
        <v>23.312051479619637</v>
      </c>
      <c r="N95" s="4">
        <v>23.640669784223224</v>
      </c>
      <c r="O95" s="4">
        <v>25.760330947473065</v>
      </c>
      <c r="P95" s="4">
        <v>30.115010416286076</v>
      </c>
      <c r="Q95" s="4">
        <v>34.800427238586515</v>
      </c>
      <c r="R95" s="4">
        <v>45.948732822839204</v>
      </c>
      <c r="S95" s="4">
        <v>45.05079595524878</v>
      </c>
      <c r="T95" s="4">
        <v>45.150319476278256</v>
      </c>
    </row>
    <row r="96" spans="1:20" x14ac:dyDescent="0.25">
      <c r="A96" s="23" t="s">
        <v>25</v>
      </c>
      <c r="H96" s="4">
        <v>5.1609517144856536</v>
      </c>
      <c r="I96" s="4">
        <v>7.8099957939330507</v>
      </c>
      <c r="J96" s="4">
        <v>8.9247435867382876</v>
      </c>
      <c r="K96" s="4">
        <v>8.2171653881056042</v>
      </c>
      <c r="L96" s="4">
        <v>7.7125986262534685</v>
      </c>
      <c r="M96" s="4">
        <v>12.922393285486885</v>
      </c>
      <c r="N96" s="4">
        <v>14.359794868738991</v>
      </c>
      <c r="O96" s="4">
        <v>13.217923395182041</v>
      </c>
      <c r="P96" s="4">
        <v>12.017700215872351</v>
      </c>
      <c r="Q96" s="4">
        <v>15.808155689249812</v>
      </c>
      <c r="R96" s="4">
        <v>14.382851885958496</v>
      </c>
      <c r="S96" s="4">
        <v>13.88069087319005</v>
      </c>
      <c r="T96" s="4">
        <v>16.342087910481354</v>
      </c>
    </row>
    <row r="97" spans="1:20" x14ac:dyDescent="0.25">
      <c r="A97" s="23" t="s">
        <v>26</v>
      </c>
      <c r="H97" s="4">
        <v>16.145411884742778</v>
      </c>
      <c r="I97" s="4">
        <v>13.732395432193034</v>
      </c>
      <c r="J97" s="4">
        <v>11.344518352297351</v>
      </c>
      <c r="K97" s="4">
        <v>11.08651753924873</v>
      </c>
      <c r="L97" s="4">
        <v>13.669845966081446</v>
      </c>
      <c r="M97" s="4">
        <v>12.696522667621375</v>
      </c>
      <c r="N97" s="4">
        <v>18.746396227482482</v>
      </c>
      <c r="O97" s="4">
        <v>10.677828951482127</v>
      </c>
      <c r="P97" s="4">
        <v>4.6567988319646032</v>
      </c>
      <c r="Q97" s="4">
        <v>19.212088913391668</v>
      </c>
      <c r="R97" s="4">
        <v>36.436905440888516</v>
      </c>
      <c r="S97" s="4">
        <v>19.787724982627278</v>
      </c>
      <c r="T97" s="4">
        <v>12.176238098056062</v>
      </c>
    </row>
    <row r="98" spans="1:20" x14ac:dyDescent="0.25">
      <c r="A98" s="23" t="s">
        <v>27</v>
      </c>
      <c r="H98" s="4">
        <v>22.043537682579839</v>
      </c>
      <c r="I98" s="4">
        <v>22.403301239554661</v>
      </c>
      <c r="J98" s="4">
        <v>22.214835793455116</v>
      </c>
      <c r="K98" s="4">
        <v>18.606139850587233</v>
      </c>
      <c r="L98" s="4">
        <v>16.075813251377497</v>
      </c>
      <c r="M98" s="4">
        <v>21.889017104722242</v>
      </c>
      <c r="N98" s="4">
        <v>22.003757297211436</v>
      </c>
      <c r="O98" s="4">
        <v>25.079818211915011</v>
      </c>
      <c r="P98" s="4">
        <v>28.352626959657773</v>
      </c>
      <c r="Q98" s="4">
        <v>25.470869506398692</v>
      </c>
      <c r="R98" s="4">
        <v>28.812171833340162</v>
      </c>
      <c r="S98" s="4">
        <v>26.671171641527529</v>
      </c>
      <c r="T98" s="4">
        <v>20.055340575537048</v>
      </c>
    </row>
    <row r="99" spans="1:20" x14ac:dyDescent="0.25">
      <c r="A99" s="23" t="s">
        <v>28</v>
      </c>
      <c r="H99" s="4">
        <v>3.3669445850801956</v>
      </c>
      <c r="I99" s="4">
        <v>2.6749446915348254</v>
      </c>
      <c r="J99" s="4">
        <v>2.5951626359200644</v>
      </c>
      <c r="K99" s="4">
        <v>1.5794309729250449</v>
      </c>
      <c r="L99" s="4">
        <v>2.5797576758972984</v>
      </c>
      <c r="M99" s="4">
        <v>3.4362260357934309</v>
      </c>
      <c r="N99" s="4">
        <v>3.19435947951628</v>
      </c>
      <c r="O99" s="4">
        <v>4.3623720905245111</v>
      </c>
      <c r="P99" s="4">
        <v>5.5700567963265222</v>
      </c>
      <c r="Q99" s="4">
        <v>3.9874155725372131</v>
      </c>
      <c r="R99" s="4">
        <v>4.9548209758314519</v>
      </c>
      <c r="S99" s="4">
        <v>4.72433671014553</v>
      </c>
      <c r="T99" s="4">
        <v>6.7082572306355184</v>
      </c>
    </row>
    <row r="100" spans="1:20" x14ac:dyDescent="0.25">
      <c r="A100" s="23" t="s">
        <v>29</v>
      </c>
      <c r="Q100" s="4">
        <v>35.791251382327779</v>
      </c>
      <c r="R100" s="4">
        <v>39.752253481024958</v>
      </c>
      <c r="S100" s="4">
        <v>45.076926896359026</v>
      </c>
      <c r="T100" s="4">
        <v>39.079937688140447</v>
      </c>
    </row>
    <row r="101" spans="1:20" x14ac:dyDescent="0.25">
      <c r="A101" s="24" t="s">
        <v>30</v>
      </c>
      <c r="H101" s="4">
        <v>25.130750551564464</v>
      </c>
      <c r="I101" s="4">
        <v>21.036916485688412</v>
      </c>
      <c r="J101" s="4">
        <v>20.927606761663732</v>
      </c>
      <c r="K101" s="4">
        <v>20.551761924320868</v>
      </c>
      <c r="L101" s="4">
        <v>18.578790985135516</v>
      </c>
      <c r="M101" s="4">
        <v>33.269654582384476</v>
      </c>
      <c r="N101" s="4">
        <v>38.703449606640653</v>
      </c>
      <c r="O101" s="4">
        <v>25.450428112240527</v>
      </c>
      <c r="P101" s="4">
        <v>24.495502032390618</v>
      </c>
      <c r="Q101" s="4">
        <v>27.70811609630012</v>
      </c>
      <c r="R101" s="4">
        <v>41.198113882504884</v>
      </c>
      <c r="S101" s="4">
        <v>45.900543182968988</v>
      </c>
      <c r="T101" s="4">
        <v>46.659700487098029</v>
      </c>
    </row>
    <row r="102" spans="1:20" x14ac:dyDescent="0.25">
      <c r="A102" s="23" t="s">
        <v>31</v>
      </c>
      <c r="H102" s="4">
        <v>7.7752355637201287</v>
      </c>
      <c r="I102" s="4">
        <v>6.1211217708641232</v>
      </c>
      <c r="J102" s="4">
        <v>3.912739681538925</v>
      </c>
      <c r="K102" s="4">
        <v>5.6678941583327047</v>
      </c>
      <c r="L102" s="4">
        <v>6.0105612384336755</v>
      </c>
      <c r="M102" s="4">
        <v>8.1815156623857241</v>
      </c>
      <c r="N102" s="4">
        <v>5.2837590740291844</v>
      </c>
      <c r="O102" s="4">
        <v>5.1394477658451265</v>
      </c>
      <c r="P102" s="4">
        <v>5.7766244044488433</v>
      </c>
      <c r="Q102" s="4">
        <v>9.5599142252532694</v>
      </c>
      <c r="R102" s="4">
        <v>6.4451436369986554</v>
      </c>
      <c r="S102" s="4">
        <v>12.68135291242158</v>
      </c>
      <c r="T102" s="4">
        <v>13.201790136910972</v>
      </c>
    </row>
    <row r="103" spans="1:20" x14ac:dyDescent="0.25">
      <c r="A103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K5" sqref="K5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84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0.30951743705616047</v>
      </c>
      <c r="I3" s="18">
        <v>0.27231213717280361</v>
      </c>
      <c r="J3" s="18">
        <v>0.35963997482309917</v>
      </c>
      <c r="K3" s="18">
        <v>0.25940428845504021</v>
      </c>
      <c r="L3" s="18">
        <v>0.23359795465368477</v>
      </c>
      <c r="M3" s="18">
        <v>0.2013747180753947</v>
      </c>
      <c r="N3" s="18">
        <v>0.18294998534300169</v>
      </c>
      <c r="O3" s="18">
        <v>0.21001772959642553</v>
      </c>
      <c r="P3" s="18">
        <v>0.2109893117803929</v>
      </c>
      <c r="Q3" s="18">
        <v>0.18232231099197094</v>
      </c>
      <c r="R3" s="4">
        <v>0.17246701999410163</v>
      </c>
      <c r="S3" s="4">
        <v>0.16275165621318455</v>
      </c>
      <c r="T3" s="4">
        <v>0.18167904399702595</v>
      </c>
    </row>
    <row r="4" spans="1:21" x14ac:dyDescent="0.25">
      <c r="A4" t="s">
        <v>1</v>
      </c>
      <c r="L4" s="4">
        <v>0</v>
      </c>
      <c r="M4" s="4">
        <v>0</v>
      </c>
      <c r="N4" s="4">
        <v>0</v>
      </c>
      <c r="O4" s="4">
        <v>0</v>
      </c>
      <c r="P4" s="4">
        <v>8.8056018969379826E-2</v>
      </c>
      <c r="Q4" s="4">
        <v>7.6521023692133275E-2</v>
      </c>
      <c r="R4" s="4">
        <v>7.8100860427416721E-2</v>
      </c>
      <c r="S4" s="4">
        <v>0</v>
      </c>
      <c r="T4" s="4">
        <v>7.1708531780719328E-2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0.16371622738874253</v>
      </c>
      <c r="I5" s="18">
        <v>976185518.58239031</v>
      </c>
      <c r="J5" s="18">
        <v>0.16304152530694685</v>
      </c>
      <c r="K5" s="18">
        <v>0</v>
      </c>
      <c r="L5" s="18">
        <v>0</v>
      </c>
      <c r="M5" s="18">
        <v>0</v>
      </c>
      <c r="N5" s="18">
        <v>0</v>
      </c>
      <c r="O5" s="18">
        <v>0.1617541709283499</v>
      </c>
      <c r="P5" s="18">
        <v>0</v>
      </c>
      <c r="Q5" s="18">
        <v>0</v>
      </c>
      <c r="R5" s="4">
        <v>0</v>
      </c>
      <c r="S5" s="4">
        <v>0</v>
      </c>
      <c r="T5" s="4">
        <v>0.32203553249895644</v>
      </c>
    </row>
    <row r="6" spans="1:21" x14ac:dyDescent="0.25">
      <c r="A6" s="21" t="s">
        <v>3</v>
      </c>
      <c r="H6" s="18">
        <v>0.17005694073232186</v>
      </c>
      <c r="I6" s="18">
        <v>0.11388594094877665</v>
      </c>
      <c r="J6" s="18">
        <v>5.569163124975942E-2</v>
      </c>
      <c r="K6" s="18">
        <v>5.594518679045217E-2</v>
      </c>
      <c r="L6" s="18">
        <v>5.5506689675953409E-2</v>
      </c>
      <c r="M6" s="18">
        <v>5.4271462599635618E-2</v>
      </c>
      <c r="N6" s="18">
        <v>5.3815911953034978E-2</v>
      </c>
      <c r="O6" s="18">
        <v>0.16010660794554019</v>
      </c>
      <c r="P6" s="18">
        <v>0.16540656680055088</v>
      </c>
      <c r="Q6" s="18">
        <v>5.2499383289744496E-2</v>
      </c>
      <c r="R6" s="4">
        <v>0</v>
      </c>
      <c r="S6" s="4">
        <v>0.10332247469229636</v>
      </c>
      <c r="T6" s="4">
        <v>5.1253398792260811E-2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0.14137492772206819</v>
      </c>
      <c r="I7" s="18">
        <v>7.0423092512510527E-2</v>
      </c>
      <c r="J7" s="18">
        <v>0</v>
      </c>
      <c r="K7" s="18">
        <v>6.8253607955317236E-2</v>
      </c>
      <c r="L7" s="18">
        <v>0</v>
      </c>
      <c r="M7" s="18">
        <v>0.13110893907302049</v>
      </c>
      <c r="N7" s="18">
        <v>0</v>
      </c>
      <c r="O7" s="18">
        <v>0</v>
      </c>
      <c r="P7" s="18">
        <v>6.337786261960987E-2</v>
      </c>
      <c r="Q7" s="18">
        <v>6.2776396627300432E-2</v>
      </c>
      <c r="R7" s="4">
        <v>0</v>
      </c>
      <c r="S7" s="4">
        <v>6.174090331139926E-2</v>
      </c>
      <c r="T7" s="4">
        <v>0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0.95646871749500839</v>
      </c>
      <c r="I8" s="18">
        <v>0.23701753216789306</v>
      </c>
      <c r="J8" s="18">
        <v>0.91388214393095435</v>
      </c>
      <c r="K8" s="18">
        <v>1.3557780002720476</v>
      </c>
      <c r="L8" s="18">
        <v>0.66152541770843387</v>
      </c>
      <c r="M8" s="18">
        <v>0.21186710000550854</v>
      </c>
      <c r="N8" s="18">
        <v>0.825117909349246</v>
      </c>
      <c r="O8" s="18">
        <v>0.20070640626749908</v>
      </c>
      <c r="P8" s="18">
        <v>1.1954088493433546</v>
      </c>
      <c r="Q8" s="18">
        <v>0.18968507724735087</v>
      </c>
      <c r="R8" s="4">
        <v>0.37655446892440181</v>
      </c>
      <c r="S8" s="4">
        <v>0.35788277979007316</v>
      </c>
      <c r="T8" s="4">
        <v>0.34741390301801933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0.23459529964857623</v>
      </c>
      <c r="I9" s="18">
        <v>0</v>
      </c>
      <c r="J9" s="18">
        <v>0</v>
      </c>
      <c r="K9" s="18">
        <v>0.46407242851666453</v>
      </c>
      <c r="L9" s="18">
        <v>0.23024216983986592</v>
      </c>
      <c r="M9" s="18">
        <v>0.45015136339594186</v>
      </c>
      <c r="N9" s="18">
        <v>0</v>
      </c>
      <c r="O9" s="18">
        <v>0.22105806169571338</v>
      </c>
      <c r="P9" s="18">
        <v>0</v>
      </c>
      <c r="Q9" s="18">
        <v>0.43389787206937785</v>
      </c>
      <c r="R9" s="4">
        <v>0.65393908146408741</v>
      </c>
      <c r="S9" s="4">
        <v>0</v>
      </c>
      <c r="T9" s="4">
        <v>0.21065268966409828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0.75045989120207734</v>
      </c>
      <c r="I10" s="18">
        <v>0.5149670353733431</v>
      </c>
      <c r="J10" s="18">
        <v>0.95617709252117078</v>
      </c>
      <c r="K10" s="18">
        <v>0.45522826699672153</v>
      </c>
      <c r="L10" s="18">
        <v>0.44987335525201633</v>
      </c>
      <c r="M10" s="18">
        <v>0.48229875865068594</v>
      </c>
      <c r="N10" s="18">
        <v>0.60717641231358621</v>
      </c>
      <c r="O10" s="18">
        <v>0.30053388384729468</v>
      </c>
      <c r="P10" s="18">
        <v>0.46787723350554961</v>
      </c>
      <c r="Q10" s="18">
        <v>0.46387620557630482</v>
      </c>
      <c r="R10" s="4">
        <v>0.33836312544854719</v>
      </c>
      <c r="S10" s="4">
        <v>0.37388673355649882</v>
      </c>
      <c r="T10" s="4">
        <v>0.41276403772518011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0.58026662422430786</v>
      </c>
      <c r="I11" s="18">
        <v>0.41635142424282784</v>
      </c>
      <c r="J11" s="18">
        <v>0.40756621573431867</v>
      </c>
      <c r="K11" s="18">
        <v>0.24609121344922158</v>
      </c>
      <c r="L11" s="18">
        <v>0.40801777560448771</v>
      </c>
      <c r="M11" s="18">
        <v>0</v>
      </c>
      <c r="N11" s="18">
        <v>0.3189670876043425</v>
      </c>
      <c r="O11" s="18">
        <v>0.23847052256331772</v>
      </c>
      <c r="P11" s="18">
        <v>8.9225613045790311E-2</v>
      </c>
      <c r="Q11" s="18">
        <v>0.15841048636866678</v>
      </c>
      <c r="R11" s="4">
        <v>8.2612547462199329E-2</v>
      </c>
      <c r="S11" s="4">
        <v>7.9206811583026712E-2</v>
      </c>
      <c r="T11" s="4">
        <v>7.9314801334823687E-2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0.24602515607220837</v>
      </c>
      <c r="I12" s="18">
        <v>0.73148569332191948</v>
      </c>
      <c r="J12" s="18">
        <v>0.47155202105310018</v>
      </c>
      <c r="K12" s="18">
        <v>0.70393629598816976</v>
      </c>
      <c r="L12" s="18">
        <v>0.69324237099913433</v>
      </c>
      <c r="M12" s="18">
        <v>0.44934530389222904</v>
      </c>
      <c r="N12" s="18">
        <v>0</v>
      </c>
      <c r="O12" s="18">
        <v>0.1098006621682653</v>
      </c>
      <c r="P12" s="18">
        <v>0.10883726838830682</v>
      </c>
      <c r="Q12" s="18">
        <v>0.86450366121623046</v>
      </c>
      <c r="R12" s="4">
        <v>0.32241007982873576</v>
      </c>
      <c r="S12" s="4">
        <v>0</v>
      </c>
      <c r="T12" s="4">
        <v>0.42722768155115087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0</v>
      </c>
      <c r="I13" s="18">
        <v>0</v>
      </c>
      <c r="J13" s="18">
        <v>0.11584412089232966</v>
      </c>
      <c r="K13" s="18">
        <v>0.2332425866222303</v>
      </c>
      <c r="L13" s="18">
        <v>0.23238111466411934</v>
      </c>
      <c r="M13" s="18">
        <v>0</v>
      </c>
      <c r="N13" s="18">
        <v>0.11427601845530272</v>
      </c>
      <c r="O13" s="18">
        <v>0.11448147630183068</v>
      </c>
      <c r="P13" s="18">
        <v>0</v>
      </c>
      <c r="Q13" s="18">
        <v>0.11561700913041395</v>
      </c>
      <c r="R13" s="4">
        <v>0</v>
      </c>
      <c r="S13" s="4">
        <v>0</v>
      </c>
      <c r="T13" s="4">
        <v>0.11926619422623766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0.73694357075689998</v>
      </c>
      <c r="I14" s="18">
        <v>0.29036796092370148</v>
      </c>
      <c r="J14" s="18">
        <v>1.5329102166682194</v>
      </c>
      <c r="K14" s="18">
        <v>0.54999326620086586</v>
      </c>
      <c r="L14" s="18">
        <v>0.53637011311402039</v>
      </c>
      <c r="M14" s="18">
        <v>1.0316922977721894</v>
      </c>
      <c r="N14" s="18">
        <v>1.132813752781876</v>
      </c>
      <c r="O14" s="18">
        <v>1.2293652275914011</v>
      </c>
      <c r="P14" s="18">
        <v>0.27034719500727122</v>
      </c>
      <c r="Q14" s="18">
        <v>0.35253162596469695</v>
      </c>
      <c r="R14" s="4">
        <v>0.81496646413000107</v>
      </c>
      <c r="S14" s="4">
        <v>0.3377983975924973</v>
      </c>
      <c r="T14" s="4">
        <v>0.55157470607245807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0.74844417167812416</v>
      </c>
      <c r="I15" s="18">
        <v>0.75452460336321681</v>
      </c>
      <c r="J15" s="18">
        <v>0</v>
      </c>
      <c r="K15" s="18">
        <v>0.7458196196977438</v>
      </c>
      <c r="L15" s="18">
        <v>0</v>
      </c>
      <c r="M15" s="18">
        <v>0.36346322297378342</v>
      </c>
      <c r="N15" s="18">
        <v>0</v>
      </c>
      <c r="O15" s="18">
        <v>1.0759165266660173</v>
      </c>
      <c r="P15" s="18">
        <v>0</v>
      </c>
      <c r="Q15" s="18">
        <v>0.35355683122002984</v>
      </c>
      <c r="R15" s="4">
        <v>0.35092767731498214</v>
      </c>
      <c r="S15" s="4">
        <v>0.6964885415794605</v>
      </c>
      <c r="T15" s="4">
        <v>0</v>
      </c>
    </row>
    <row r="16" spans="1:21" x14ac:dyDescent="0.25">
      <c r="A16" s="21" t="s">
        <v>13</v>
      </c>
      <c r="H16" s="4">
        <v>0.1349007602557179</v>
      </c>
      <c r="I16" s="4">
        <v>8.8910505855986532E-2</v>
      </c>
      <c r="J16" s="4">
        <v>0.13026527689942796</v>
      </c>
      <c r="K16" s="4">
        <v>4.3325587003413879E-2</v>
      </c>
      <c r="L16" s="4">
        <v>0.12824000635088209</v>
      </c>
      <c r="M16" s="4">
        <v>0.12482882846896193</v>
      </c>
      <c r="N16" s="4">
        <v>4.1121539661502948E-2</v>
      </c>
      <c r="O16" s="4">
        <v>0.20342684398825911</v>
      </c>
      <c r="P16" s="4">
        <v>0.20149083552785063</v>
      </c>
      <c r="Q16" s="4">
        <v>0.11987222771299182</v>
      </c>
      <c r="R16" s="4">
        <v>0.12243156890071918</v>
      </c>
      <c r="S16" s="4">
        <v>3.9406892224466888E-2</v>
      </c>
      <c r="T16" s="4">
        <v>0.11758124836826621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0.46205525256710195</v>
      </c>
      <c r="I17" s="18">
        <v>0.30354159388734187</v>
      </c>
      <c r="J17" s="18">
        <v>0.2919891662675661</v>
      </c>
      <c r="K17" s="18">
        <v>0.4338102458616715</v>
      </c>
      <c r="L17" s="18">
        <v>0.49625017339315836</v>
      </c>
      <c r="M17" s="18">
        <v>0.34325359094744173</v>
      </c>
      <c r="N17" s="18">
        <v>0.20268312460844998</v>
      </c>
      <c r="O17" s="18">
        <v>0.33312722973714315</v>
      </c>
      <c r="P17" s="18">
        <v>0.2057268780237243</v>
      </c>
      <c r="Q17" s="18">
        <v>0.32586631102573355</v>
      </c>
      <c r="R17" s="4">
        <v>0.52836163768500044</v>
      </c>
      <c r="S17" s="4">
        <v>0.4495884326188585</v>
      </c>
      <c r="T17" s="4">
        <v>0.38357769875167963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0.21690562436283972</v>
      </c>
      <c r="I18" s="18">
        <v>0.43425254116336293</v>
      </c>
      <c r="J18" s="18">
        <v>0.52996159050376668</v>
      </c>
      <c r="K18" s="18">
        <v>0.21294286336703294</v>
      </c>
      <c r="L18" s="18">
        <v>0.31742953183429351</v>
      </c>
      <c r="M18" s="18">
        <v>0</v>
      </c>
      <c r="N18" s="18">
        <v>0</v>
      </c>
      <c r="O18" s="18">
        <v>0</v>
      </c>
      <c r="P18" s="18">
        <v>0.41284782429196604</v>
      </c>
      <c r="Q18" s="18">
        <v>0.20672736319868421</v>
      </c>
      <c r="R18" s="4">
        <v>0.10819760507306111</v>
      </c>
      <c r="S18" s="4">
        <v>0.10419232402645819</v>
      </c>
      <c r="T18" s="4">
        <v>0.10487769373112464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4">
        <v>0</v>
      </c>
      <c r="S19" s="4">
        <v>0</v>
      </c>
      <c r="T19" s="4">
        <v>0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0</v>
      </c>
      <c r="I20" s="18">
        <v>0.10754388147601095</v>
      </c>
      <c r="J20" s="18">
        <v>0.13936479644126976</v>
      </c>
      <c r="K20" s="18">
        <v>6.958739905151734E-2</v>
      </c>
      <c r="L20" s="18">
        <v>3.4329501021534189E-2</v>
      </c>
      <c r="M20" s="18">
        <v>0.23373278265889738</v>
      </c>
      <c r="N20" s="18">
        <v>0.13179129088356942</v>
      </c>
      <c r="O20" s="18">
        <v>9.7571742453219257E-2</v>
      </c>
      <c r="P20" s="18">
        <v>0.13248545723997662</v>
      </c>
      <c r="Q20" s="18">
        <v>3.172822646968413E-2</v>
      </c>
      <c r="R20" s="4">
        <v>3.1354685456066442E-2</v>
      </c>
      <c r="S20" s="4">
        <v>0.15498137477232771</v>
      </c>
      <c r="T20" s="4">
        <v>0.12260904394715197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0</v>
      </c>
      <c r="I21" s="18">
        <v>0</v>
      </c>
      <c r="J21" s="18">
        <v>0</v>
      </c>
      <c r="K21" s="18">
        <v>0.31711467041729874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4">
        <v>0</v>
      </c>
      <c r="S21" s="4">
        <v>0</v>
      </c>
      <c r="T21" s="4">
        <v>0.24504835686254983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0.47845791101448387</v>
      </c>
      <c r="I22" s="18">
        <v>0.42875407159920415</v>
      </c>
      <c r="J22" s="18">
        <v>0.6938887295206374</v>
      </c>
      <c r="K22" s="18">
        <v>0.73938193726166723</v>
      </c>
      <c r="L22" s="18">
        <v>0.50230471635832163</v>
      </c>
      <c r="M22" s="18">
        <v>0.48986622644021788</v>
      </c>
      <c r="N22" s="18">
        <v>0.26465447866922837</v>
      </c>
      <c r="O22" s="18">
        <v>0.35002710609909637</v>
      </c>
      <c r="P22" s="18">
        <v>0.30424172773696379</v>
      </c>
      <c r="Q22" s="18">
        <v>0.34588591959470194</v>
      </c>
      <c r="R22" s="4">
        <v>0.21909207681592927</v>
      </c>
      <c r="S22" s="4">
        <v>0.25777590468258177</v>
      </c>
      <c r="T22" s="4">
        <v>0.21457333328618441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0.63833318438892361</v>
      </c>
      <c r="I23" s="18">
        <v>0.64127706109679483</v>
      </c>
      <c r="J23" s="18">
        <v>1.2535107702898893</v>
      </c>
      <c r="K23" s="18">
        <v>0.62871510651840246</v>
      </c>
      <c r="L23" s="18">
        <v>0.3112286439572946</v>
      </c>
      <c r="M23" s="18">
        <v>0.60688818085267793</v>
      </c>
      <c r="N23" s="18">
        <v>1.1993908054221099</v>
      </c>
      <c r="O23" s="18">
        <v>0.59225819045696748</v>
      </c>
      <c r="P23" s="18">
        <v>0.29230043246433579</v>
      </c>
      <c r="Q23" s="18">
        <v>0.2883737175732406</v>
      </c>
      <c r="R23" s="4">
        <v>0.28436072864593109</v>
      </c>
      <c r="S23" s="4">
        <v>0.28027295446708006</v>
      </c>
      <c r="T23" s="4">
        <v>0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0.14075823646820693</v>
      </c>
      <c r="I24" s="18">
        <v>0.14163275493814687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4">
        <v>0.12654463545654143</v>
      </c>
      <c r="S24" s="4">
        <v>0</v>
      </c>
      <c r="T24" s="4">
        <v>0.12289118722718156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0.35594155439676806</v>
      </c>
      <c r="I25" s="18">
        <v>0</v>
      </c>
      <c r="J25" s="18">
        <v>0.11660697944079025</v>
      </c>
      <c r="K25" s="18">
        <v>0</v>
      </c>
      <c r="L25" s="18">
        <v>0</v>
      </c>
      <c r="M25" s="18">
        <v>0.11486990982712079</v>
      </c>
      <c r="N25" s="18">
        <v>0.34386618378684697</v>
      </c>
      <c r="O25" s="18">
        <v>0</v>
      </c>
      <c r="P25" s="18">
        <v>0.11460837287513212</v>
      </c>
      <c r="Q25" s="18">
        <v>0</v>
      </c>
      <c r="R25" s="4">
        <v>0</v>
      </c>
      <c r="S25" s="4">
        <v>0.23160441410220747</v>
      </c>
      <c r="T25" s="4">
        <v>0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0</v>
      </c>
      <c r="I26" s="18">
        <v>0</v>
      </c>
      <c r="J26" s="18">
        <v>0</v>
      </c>
      <c r="K26" s="18">
        <v>0</v>
      </c>
      <c r="L26" s="18">
        <v>0.14602414108417686</v>
      </c>
      <c r="M26" s="18">
        <v>0</v>
      </c>
      <c r="N26" s="18">
        <v>0</v>
      </c>
      <c r="O26" s="18">
        <v>0.14215473599875358</v>
      </c>
      <c r="P26" s="18">
        <v>0</v>
      </c>
      <c r="Q26" s="18">
        <v>0</v>
      </c>
      <c r="R26" s="4">
        <v>0.14827947616815187</v>
      </c>
      <c r="S26" s="4">
        <v>0.14247603980438608</v>
      </c>
      <c r="T26" s="4">
        <v>0.28610224035220333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0.20610595769881324</v>
      </c>
      <c r="I27" s="18">
        <v>0.55199525160436691</v>
      </c>
      <c r="J27" s="18">
        <v>0.47198664844168886</v>
      </c>
      <c r="K27" s="18">
        <v>0.27054290574650042</v>
      </c>
      <c r="L27" s="18">
        <v>0.20090689297077047</v>
      </c>
      <c r="M27" s="18">
        <v>0.19592374125527035</v>
      </c>
      <c r="N27" s="18">
        <v>0.25822031460530248</v>
      </c>
      <c r="O27" s="18">
        <v>0.19134717853482658</v>
      </c>
      <c r="P27" s="18">
        <v>0.4409432153327294</v>
      </c>
      <c r="Q27" s="18">
        <v>0.31092779361160294</v>
      </c>
      <c r="R27" s="4">
        <v>0.36819212756138991</v>
      </c>
      <c r="S27" s="4">
        <v>0.24213268532169868</v>
      </c>
      <c r="T27" s="4">
        <v>0.29845422201699184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0</v>
      </c>
      <c r="I28" s="18">
        <v>0.17910038159155961</v>
      </c>
      <c r="J28" s="18">
        <v>0</v>
      </c>
      <c r="K28" s="18">
        <v>0</v>
      </c>
      <c r="L28" s="18">
        <v>0</v>
      </c>
      <c r="M28" s="18">
        <v>0.33797428353676567</v>
      </c>
      <c r="N28" s="18">
        <v>0.16718619218601163</v>
      </c>
      <c r="O28" s="18">
        <v>0.16543339380254743</v>
      </c>
      <c r="P28" s="18">
        <v>0</v>
      </c>
      <c r="Q28" s="18">
        <v>0</v>
      </c>
      <c r="R28" s="4">
        <v>0</v>
      </c>
      <c r="S28" s="4">
        <v>0</v>
      </c>
      <c r="T28" s="4">
        <v>0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0.39228531695672891</v>
      </c>
      <c r="I29" s="18">
        <v>0.39024495101134415</v>
      </c>
      <c r="J29" s="18">
        <v>0.18880830466530973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4">
        <v>0</v>
      </c>
      <c r="S29" s="4">
        <v>0.30790268575507312</v>
      </c>
      <c r="T29" s="4">
        <v>0.15015219727019702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0</v>
      </c>
      <c r="I30" s="18">
        <v>0.69538606929638269</v>
      </c>
      <c r="J30" s="18">
        <v>1.3511169143083823</v>
      </c>
      <c r="K30" s="18">
        <v>0</v>
      </c>
      <c r="L30" s="18">
        <v>0.66223323467854756</v>
      </c>
      <c r="M30" s="18">
        <v>0.32059708000179538</v>
      </c>
      <c r="N30" s="18">
        <v>0</v>
      </c>
      <c r="O30" s="18">
        <v>0.30832683483141121</v>
      </c>
      <c r="P30" s="18">
        <v>0</v>
      </c>
      <c r="Q30" s="18">
        <v>0</v>
      </c>
      <c r="R30" s="4">
        <v>0</v>
      </c>
      <c r="S30" s="4">
        <v>0</v>
      </c>
      <c r="T30" s="4">
        <v>0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0.84423664966374057</v>
      </c>
      <c r="I31" s="18">
        <v>0.50734729209317686</v>
      </c>
      <c r="J31" s="18">
        <v>0.65910803766103776</v>
      </c>
      <c r="K31" s="18">
        <v>0.24715910125666093</v>
      </c>
      <c r="L31" s="18">
        <v>0.48783401676680821</v>
      </c>
      <c r="M31" s="18">
        <v>0.71113695786671549</v>
      </c>
      <c r="N31" s="18">
        <v>0.77823092608141653</v>
      </c>
      <c r="O31" s="18">
        <v>0.53623025960224457</v>
      </c>
      <c r="P31" s="18">
        <v>0.45217831477000675</v>
      </c>
      <c r="Q31" s="18">
        <v>0.5928261924602527</v>
      </c>
      <c r="R31" s="4">
        <v>0.51613460524521326</v>
      </c>
      <c r="S31" s="4">
        <v>0.42925976500145546</v>
      </c>
      <c r="T31" s="4">
        <v>0.63225150324117418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7.8096858773151825E-2</v>
      </c>
      <c r="R32" s="4">
        <v>0.10813576933770039</v>
      </c>
      <c r="S32" s="4">
        <v>0.13183729140718403</v>
      </c>
      <c r="T32" s="4">
        <v>7.0420543202549743E-2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0.21111254198500679</v>
      </c>
      <c r="I33" s="18">
        <v>0</v>
      </c>
      <c r="J33" s="18">
        <v>0</v>
      </c>
      <c r="K33" s="18">
        <v>0.20111644501914352</v>
      </c>
      <c r="L33" s="18">
        <v>0.19780470427037905</v>
      </c>
      <c r="M33" s="18">
        <v>0.19198869570559687</v>
      </c>
      <c r="N33" s="18">
        <v>0</v>
      </c>
      <c r="O33" s="18">
        <v>0</v>
      </c>
      <c r="P33" s="18">
        <v>0</v>
      </c>
      <c r="Q33" s="18">
        <v>0.18267143677807338</v>
      </c>
      <c r="R33" s="4">
        <v>0</v>
      </c>
      <c r="S33" s="4">
        <v>0</v>
      </c>
      <c r="T33" s="4">
        <v>0.35661122622125258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0.20708092515474125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0.5801672382345372</v>
      </c>
      <c r="Q34" s="18">
        <v>0</v>
      </c>
      <c r="R34" s="4">
        <v>0</v>
      </c>
      <c r="S34" s="4">
        <v>0</v>
      </c>
      <c r="T34" s="4">
        <v>0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0.38321921053735447</v>
      </c>
      <c r="I37" s="4">
        <v>0.40334641618197925</v>
      </c>
      <c r="J37" s="4">
        <v>0.36876284254659564</v>
      </c>
      <c r="K37" s="4">
        <v>0.38812080766663704</v>
      </c>
      <c r="L37" s="4">
        <v>0.46822632707572331</v>
      </c>
      <c r="M37" s="4">
        <v>0.28755593259678386</v>
      </c>
      <c r="N37" s="4">
        <v>0.29181906370107707</v>
      </c>
      <c r="O37" s="4">
        <v>0.28262735253017768</v>
      </c>
      <c r="P37" s="4">
        <v>0.28807450525409478</v>
      </c>
      <c r="Q37" s="4">
        <v>0.23337458549499218</v>
      </c>
      <c r="R37" s="4">
        <v>0.24445384837273498</v>
      </c>
      <c r="S37" s="4">
        <v>0.1819872364460115</v>
      </c>
      <c r="T37" s="4">
        <v>0.24226130048272404</v>
      </c>
    </row>
    <row r="38" spans="1:20" x14ac:dyDescent="0.25">
      <c r="A38" s="8" t="s">
        <v>1</v>
      </c>
      <c r="L38" s="4">
        <v>0</v>
      </c>
      <c r="M38" s="4">
        <v>0</v>
      </c>
      <c r="N38" s="4">
        <v>7.978529458087108E-2</v>
      </c>
      <c r="O38" s="4">
        <v>0</v>
      </c>
      <c r="P38" s="4">
        <v>7.6054337477737002E-2</v>
      </c>
      <c r="Q38" s="4">
        <v>0.22295016276105051</v>
      </c>
      <c r="R38" s="4">
        <v>7.5562998833859488E-2</v>
      </c>
      <c r="S38" s="4">
        <v>0</v>
      </c>
      <c r="T38" s="4">
        <v>0</v>
      </c>
    </row>
    <row r="39" spans="1:20" x14ac:dyDescent="0.25">
      <c r="A39" s="8" t="s">
        <v>2</v>
      </c>
      <c r="H39" s="4">
        <v>0.16198476695251579</v>
      </c>
      <c r="I39" s="4">
        <v>0</v>
      </c>
      <c r="J39" s="4">
        <v>0</v>
      </c>
      <c r="K39" s="4">
        <v>0</v>
      </c>
      <c r="L39" s="4">
        <v>0.16123849556752964</v>
      </c>
      <c r="M39" s="4">
        <v>0</v>
      </c>
      <c r="N39" s="4">
        <v>0</v>
      </c>
      <c r="O39" s="4">
        <v>0</v>
      </c>
      <c r="P39" s="4">
        <v>0.16861128919921944</v>
      </c>
      <c r="Q39" s="4">
        <v>0.1547254322935743</v>
      </c>
      <c r="R39" s="4">
        <v>0</v>
      </c>
      <c r="S39" s="4">
        <v>0</v>
      </c>
      <c r="T39" s="4">
        <v>0</v>
      </c>
    </row>
    <row r="40" spans="1:20" x14ac:dyDescent="0.25">
      <c r="A40" s="8" t="s">
        <v>3</v>
      </c>
      <c r="H40" s="4">
        <v>0.21746919141148921</v>
      </c>
      <c r="I40" s="4">
        <v>5.4268055584468372E-2</v>
      </c>
      <c r="J40" s="4">
        <v>0</v>
      </c>
      <c r="K40" s="4">
        <v>0.10954608320088741</v>
      </c>
      <c r="L40" s="4">
        <v>0.10852464456955234</v>
      </c>
      <c r="M40" s="4">
        <v>0.10626817517883606</v>
      </c>
      <c r="N40" s="4">
        <v>5.2677866711595973E-2</v>
      </c>
      <c r="O40" s="4">
        <v>0</v>
      </c>
      <c r="P40" s="4">
        <v>0.15689281026119764</v>
      </c>
      <c r="Q40" s="4">
        <v>0.10189774980625671</v>
      </c>
      <c r="R40" s="4">
        <v>5.0266411983512616E-2</v>
      </c>
      <c r="S40" s="4">
        <v>0</v>
      </c>
      <c r="T40" s="4">
        <v>9.7539197248114939E-2</v>
      </c>
    </row>
    <row r="41" spans="1:20" x14ac:dyDescent="0.25">
      <c r="A41" s="8" t="s">
        <v>4</v>
      </c>
      <c r="H41" s="4">
        <v>0.13710077112328717</v>
      </c>
      <c r="I41" s="4">
        <v>0</v>
      </c>
      <c r="J41" s="4">
        <v>0</v>
      </c>
      <c r="K41" s="4">
        <v>0.46977466057465855</v>
      </c>
      <c r="L41" s="4">
        <v>6.6031812742058646E-2</v>
      </c>
      <c r="M41" s="4">
        <v>6.4303429880646398E-2</v>
      </c>
      <c r="N41" s="4">
        <v>0</v>
      </c>
      <c r="O41" s="4">
        <v>0</v>
      </c>
      <c r="P41" s="4">
        <v>0</v>
      </c>
      <c r="Q41" s="4">
        <v>6.1082395191222473E-2</v>
      </c>
      <c r="R41" s="4">
        <v>6.1888924234341176E-2</v>
      </c>
      <c r="S41" s="4">
        <v>5.9531643604623874E-2</v>
      </c>
      <c r="T41" s="4">
        <v>0</v>
      </c>
    </row>
    <row r="42" spans="1:20" x14ac:dyDescent="0.25">
      <c r="A42" s="8" t="s">
        <v>5</v>
      </c>
      <c r="H42" s="4">
        <v>0.85458764009896115</v>
      </c>
      <c r="I42" s="4">
        <v>1.2262649270163903</v>
      </c>
      <c r="J42" s="4">
        <v>1.5711094342136418</v>
      </c>
      <c r="K42" s="4">
        <v>1.34919572136676</v>
      </c>
      <c r="L42" s="4">
        <v>1.6740724103963689</v>
      </c>
      <c r="M42" s="4">
        <v>0.71306967582069869</v>
      </c>
      <c r="N42" s="4">
        <v>0.86872145468172068</v>
      </c>
      <c r="O42" s="4">
        <v>0.50947892329849154</v>
      </c>
      <c r="P42" s="4">
        <v>0.5270835033871164</v>
      </c>
      <c r="Q42" s="4">
        <v>0.32710809555246168</v>
      </c>
      <c r="R42" s="4">
        <v>0</v>
      </c>
      <c r="S42" s="4">
        <v>0.32648809683166807</v>
      </c>
      <c r="T42" s="4">
        <v>0.64268681998225707</v>
      </c>
    </row>
    <row r="43" spans="1:20" x14ac:dyDescent="0.25">
      <c r="A43" s="8" t="s">
        <v>6</v>
      </c>
      <c r="H43" s="4">
        <v>0.23167239669727832</v>
      </c>
      <c r="I43" s="4">
        <v>0.230126462775848</v>
      </c>
      <c r="J43" s="4">
        <v>0</v>
      </c>
      <c r="K43" s="4">
        <v>0.69076239037593068</v>
      </c>
      <c r="L43" s="4">
        <v>0.45447503761538394</v>
      </c>
      <c r="M43" s="4">
        <v>0</v>
      </c>
      <c r="N43" s="4">
        <v>0.21916344087303494</v>
      </c>
      <c r="O43" s="4">
        <v>0.86565936234838836</v>
      </c>
      <c r="P43" s="4">
        <v>0.42702822178274374</v>
      </c>
      <c r="Q43" s="4">
        <v>0.21047612055802775</v>
      </c>
      <c r="R43" s="4">
        <v>0.21277143634031387</v>
      </c>
      <c r="S43" s="4">
        <v>0.21478714284850225</v>
      </c>
      <c r="T43" s="4">
        <v>0.40137340345701311</v>
      </c>
    </row>
    <row r="44" spans="1:20" x14ac:dyDescent="0.25">
      <c r="A44" s="8" t="s">
        <v>7</v>
      </c>
      <c r="H44" s="4">
        <v>0.5442542175166406</v>
      </c>
      <c r="I44" s="4">
        <v>1.078980277319511</v>
      </c>
      <c r="J44" s="4">
        <v>0.89080360194654851</v>
      </c>
      <c r="K44" s="4">
        <v>0.76269228936406142</v>
      </c>
      <c r="L44" s="4">
        <v>0.48677087705654148</v>
      </c>
      <c r="M44" s="4">
        <v>0.77723093344571526</v>
      </c>
      <c r="N44" s="4">
        <v>0.55502439246816537</v>
      </c>
      <c r="O44" s="4">
        <v>0.46414759420909213</v>
      </c>
      <c r="P44" s="4">
        <v>0.59747037158321969</v>
      </c>
      <c r="Q44" s="4">
        <v>0.62490978098910388</v>
      </c>
      <c r="R44" s="4">
        <v>0.70306565751789596</v>
      </c>
      <c r="S44" s="4">
        <v>0.36080366852341578</v>
      </c>
      <c r="T44" s="4">
        <v>0.28338139218134134</v>
      </c>
    </row>
    <row r="45" spans="1:20" x14ac:dyDescent="0.25">
      <c r="A45" s="8" t="s">
        <v>8</v>
      </c>
      <c r="H45" s="4">
        <v>0.66749046114412869</v>
      </c>
      <c r="I45" s="4">
        <v>0.58090235379974031</v>
      </c>
      <c r="J45" s="4">
        <v>0.82534495705152444</v>
      </c>
      <c r="K45" s="4">
        <v>0.41748483552141907</v>
      </c>
      <c r="L45" s="4">
        <v>0.41376939192883638</v>
      </c>
      <c r="M45" s="4">
        <v>0.48703947373761403</v>
      </c>
      <c r="N45" s="4">
        <v>0.32287076016207467</v>
      </c>
      <c r="O45" s="4">
        <v>0.40130710539913761</v>
      </c>
      <c r="P45" s="4">
        <v>0.41232350359421072</v>
      </c>
      <c r="Q45" s="4">
        <v>0.23804154650197154</v>
      </c>
      <c r="R45" s="4">
        <v>0.55637805855862454</v>
      </c>
      <c r="S45" s="4">
        <v>7.8431384851981936E-2</v>
      </c>
      <c r="T45" s="4">
        <v>0.39961244220824355</v>
      </c>
    </row>
    <row r="46" spans="1:20" x14ac:dyDescent="0.25">
      <c r="A46" s="8" t="s">
        <v>9</v>
      </c>
      <c r="H46" s="4">
        <v>0.37305915972154863</v>
      </c>
      <c r="I46" s="4">
        <v>0.24295748846486434</v>
      </c>
      <c r="J46" s="4">
        <v>0.35673103664184247</v>
      </c>
      <c r="K46" s="4">
        <v>0.71176963791371317</v>
      </c>
      <c r="L46" s="4">
        <v>1.2777097716246999</v>
      </c>
      <c r="M46" s="4">
        <v>0.56380591545166492</v>
      </c>
      <c r="N46" s="4">
        <v>0.44463065576307803</v>
      </c>
      <c r="O46" s="4">
        <v>0.329247257798364</v>
      </c>
      <c r="P46" s="4">
        <v>0.44313314654167896</v>
      </c>
      <c r="Q46" s="4">
        <v>0.32239993479783718</v>
      </c>
      <c r="R46" s="4">
        <v>0.54419363286718636</v>
      </c>
      <c r="S46" s="4">
        <v>0</v>
      </c>
      <c r="T46" s="4">
        <v>0.31572369680624013</v>
      </c>
    </row>
    <row r="47" spans="1:20" x14ac:dyDescent="0.25">
      <c r="A47" s="8" t="s">
        <v>10</v>
      </c>
      <c r="H47" s="4">
        <v>0.23341662416538969</v>
      </c>
      <c r="I47" s="4">
        <v>0</v>
      </c>
      <c r="J47" s="4">
        <v>0</v>
      </c>
      <c r="K47" s="4">
        <v>0.11607541958442957</v>
      </c>
      <c r="L47" s="4">
        <v>0.23027836874770008</v>
      </c>
      <c r="M47" s="4">
        <v>0</v>
      </c>
      <c r="N47" s="4">
        <v>0.22594025488952785</v>
      </c>
      <c r="O47" s="4">
        <v>0</v>
      </c>
      <c r="P47" s="4">
        <v>0.11768499625735351</v>
      </c>
      <c r="Q47" s="4">
        <v>0.11320938927881724</v>
      </c>
      <c r="R47" s="4">
        <v>0.2317344414177604</v>
      </c>
      <c r="S47" s="4">
        <v>0</v>
      </c>
      <c r="T47" s="4">
        <v>0</v>
      </c>
    </row>
    <row r="48" spans="1:20" x14ac:dyDescent="0.25">
      <c r="A48" s="8" t="s">
        <v>11</v>
      </c>
      <c r="H48" s="4">
        <v>0.82736253371502333</v>
      </c>
      <c r="I48" s="4">
        <v>0.94775323451931748</v>
      </c>
      <c r="J48" s="4">
        <v>0.92956361821855449</v>
      </c>
      <c r="K48" s="4">
        <v>1.191220573540644</v>
      </c>
      <c r="L48" s="4">
        <v>1.2912487933763146</v>
      </c>
      <c r="M48" s="4">
        <v>1.2457054305282538</v>
      </c>
      <c r="N48" s="4">
        <v>2.1912480384677973</v>
      </c>
      <c r="O48" s="4">
        <v>0.9510210828059763</v>
      </c>
      <c r="P48" s="4">
        <v>1.0779041611222755</v>
      </c>
      <c r="Q48" s="4">
        <v>0.91538207294848806</v>
      </c>
      <c r="R48" s="4">
        <v>0.56159604714388722</v>
      </c>
      <c r="S48" s="4">
        <v>0.32795626197967681</v>
      </c>
      <c r="T48" s="4">
        <v>1.0505431899385993</v>
      </c>
    </row>
    <row r="49" spans="1:20" x14ac:dyDescent="0.25">
      <c r="A49" s="8" t="s">
        <v>12</v>
      </c>
      <c r="H49" s="4">
        <v>0.35898135450844687</v>
      </c>
      <c r="I49" s="4">
        <v>0.71777182952287399</v>
      </c>
      <c r="J49" s="4">
        <v>0.7166729518884547</v>
      </c>
      <c r="K49" s="4">
        <v>0</v>
      </c>
      <c r="L49" s="4">
        <v>0.72160900074786183</v>
      </c>
      <c r="M49" s="4">
        <v>0</v>
      </c>
      <c r="N49" s="4">
        <v>0.703462739055984</v>
      </c>
      <c r="O49" s="4">
        <v>0.69807803758535925</v>
      </c>
      <c r="P49" s="4">
        <v>0.69192870698728981</v>
      </c>
      <c r="Q49" s="4">
        <v>0.74733498476096771</v>
      </c>
      <c r="R49" s="4">
        <v>0.33875453507633835</v>
      </c>
      <c r="S49" s="4">
        <v>0.669333559300343</v>
      </c>
      <c r="T49" s="4">
        <v>0.66058156544090918</v>
      </c>
    </row>
    <row r="50" spans="1:20" x14ac:dyDescent="0.25">
      <c r="A50" s="8" t="s">
        <v>13</v>
      </c>
      <c r="H50" s="4">
        <v>0.21409617799784961</v>
      </c>
      <c r="I50" s="4">
        <v>0.25371087247667834</v>
      </c>
      <c r="J50" s="4">
        <v>0.20888097398958966</v>
      </c>
      <c r="K50" s="4">
        <v>0.16729995875729961</v>
      </c>
      <c r="L50" s="4">
        <v>0.16556658157218279</v>
      </c>
      <c r="M50" s="4">
        <v>8.0774759180152353E-2</v>
      </c>
      <c r="N50" s="4">
        <v>3.9966660131851288E-2</v>
      </c>
      <c r="O50" s="4">
        <v>0.15826144610478463</v>
      </c>
      <c r="P50" s="4">
        <v>0.11918034910623933</v>
      </c>
      <c r="Q50" s="4">
        <v>0.15526991446506477</v>
      </c>
      <c r="R50" s="4">
        <v>0.12002414331805976</v>
      </c>
      <c r="S50" s="4">
        <v>0.11441175114248144</v>
      </c>
      <c r="T50" s="4">
        <v>0.22692435369258795</v>
      </c>
    </row>
    <row r="51" spans="1:20" x14ac:dyDescent="0.25">
      <c r="A51" s="8" t="s">
        <v>14</v>
      </c>
      <c r="H51" s="4">
        <v>0.51703749334314231</v>
      </c>
      <c r="I51" s="4">
        <v>0.58012580086004228</v>
      </c>
      <c r="J51" s="4">
        <v>0.2136097066984928</v>
      </c>
      <c r="K51" s="4">
        <v>0.14225909032597331</v>
      </c>
      <c r="L51" s="4">
        <v>0.76586544331087725</v>
      </c>
      <c r="M51" s="4">
        <v>0.53968761531606468</v>
      </c>
      <c r="N51" s="4">
        <v>0.46392682617372299</v>
      </c>
      <c r="O51" s="4">
        <v>0.32559431250813009</v>
      </c>
      <c r="P51" s="4">
        <v>0.52259202881888989</v>
      </c>
      <c r="Q51" s="4">
        <v>0.51455774067493254</v>
      </c>
      <c r="R51" s="4">
        <v>0.75813200854032359</v>
      </c>
      <c r="S51" s="4">
        <v>0.43177785533659463</v>
      </c>
      <c r="T51" s="4">
        <v>0.60492790944155705</v>
      </c>
    </row>
    <row r="52" spans="1:20" x14ac:dyDescent="0.25">
      <c r="A52" s="8" t="s">
        <v>15</v>
      </c>
      <c r="H52" s="4">
        <v>0</v>
      </c>
      <c r="I52" s="4">
        <v>0.10376957509264549</v>
      </c>
      <c r="J52" s="4">
        <v>0.41267174624319114</v>
      </c>
      <c r="K52" s="4">
        <v>0.52209898829746448</v>
      </c>
      <c r="L52" s="4">
        <v>0.41449241135944093</v>
      </c>
      <c r="M52" s="4">
        <v>0.10185581291124285</v>
      </c>
      <c r="N52" s="4">
        <v>0</v>
      </c>
      <c r="O52" s="4">
        <v>0.3041176310777402</v>
      </c>
      <c r="P52" s="4">
        <v>0.10124455886429523</v>
      </c>
      <c r="Q52" s="4">
        <v>0.20238293766119803</v>
      </c>
      <c r="R52" s="4">
        <v>0.3063026157977039</v>
      </c>
      <c r="S52" s="4">
        <v>0.10664143445014429</v>
      </c>
      <c r="T52" s="4">
        <v>0.20719010905201918</v>
      </c>
    </row>
    <row r="53" spans="1:20" x14ac:dyDescent="0.25">
      <c r="A53" s="8" t="s">
        <v>16</v>
      </c>
      <c r="H53" s="4">
        <v>0</v>
      </c>
      <c r="I53" s="4">
        <v>0</v>
      </c>
      <c r="J53" s="4">
        <v>0.23976507626015969</v>
      </c>
      <c r="K53" s="4">
        <v>0</v>
      </c>
      <c r="L53" s="4">
        <v>0.23694689152645132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</row>
    <row r="54" spans="1:20" x14ac:dyDescent="0.25">
      <c r="A54" s="8" t="s">
        <v>17</v>
      </c>
      <c r="H54" s="4">
        <v>3.559475091327232E-2</v>
      </c>
      <c r="I54" s="4">
        <v>0.10552286261858923</v>
      </c>
      <c r="J54" s="4">
        <v>0.13894727569202867</v>
      </c>
      <c r="K54" s="4">
        <v>0.27900058915230336</v>
      </c>
      <c r="L54" s="4">
        <v>0.1371352117948279</v>
      </c>
      <c r="M54" s="4">
        <v>6.6677134976858024E-2</v>
      </c>
      <c r="N54" s="4">
        <v>0.22994412554844137</v>
      </c>
      <c r="O54" s="4">
        <v>0.12940260832955533</v>
      </c>
      <c r="P54" s="4">
        <v>3.184450709320473E-2</v>
      </c>
      <c r="Q54" s="4">
        <v>0.18799281140554894</v>
      </c>
      <c r="R54" s="4">
        <v>0</v>
      </c>
      <c r="S54" s="4">
        <v>0.12117614291368885</v>
      </c>
      <c r="T54" s="4">
        <v>6.2022504860926995E-2</v>
      </c>
    </row>
    <row r="55" spans="1:20" x14ac:dyDescent="0.25">
      <c r="A55" s="8" t="s">
        <v>18</v>
      </c>
      <c r="H55" s="4">
        <v>0.31042211198788111</v>
      </c>
      <c r="I55" s="4">
        <v>0</v>
      </c>
      <c r="J55" s="4">
        <v>0</v>
      </c>
      <c r="K55" s="4">
        <v>0.63004544126926121</v>
      </c>
      <c r="L55" s="4">
        <v>0</v>
      </c>
      <c r="M55" s="4">
        <v>0</v>
      </c>
      <c r="N55" s="4">
        <v>0.29373051024631891</v>
      </c>
      <c r="O55" s="4">
        <v>0.28569756832514487</v>
      </c>
      <c r="P55" s="4">
        <v>0.28818623459499332</v>
      </c>
      <c r="Q55" s="4">
        <v>0</v>
      </c>
      <c r="R55" s="4">
        <v>0</v>
      </c>
      <c r="S55" s="4">
        <v>0.49147014250078486</v>
      </c>
      <c r="T55" s="4">
        <v>0.23483501243498359</v>
      </c>
    </row>
    <row r="56" spans="1:20" x14ac:dyDescent="0.25">
      <c r="A56" s="8" t="s">
        <v>19</v>
      </c>
      <c r="H56" s="4">
        <v>0.86959267821272168</v>
      </c>
      <c r="I56" s="4">
        <v>0.77094301622766115</v>
      </c>
      <c r="J56" s="4">
        <v>0.71900425675685153</v>
      </c>
      <c r="K56" s="4">
        <v>0.72480342096600625</v>
      </c>
      <c r="L56" s="4">
        <v>1.0738108812639955</v>
      </c>
      <c r="M56" s="4">
        <v>0.87481065816817283</v>
      </c>
      <c r="N56" s="4">
        <v>0.52024466204698661</v>
      </c>
      <c r="O56" s="4">
        <v>0.51567378435148026</v>
      </c>
      <c r="P56" s="4">
        <v>0.59814245593029791</v>
      </c>
      <c r="Q56" s="4">
        <v>0.64110078457361208</v>
      </c>
      <c r="R56" s="4">
        <v>0.51567919007960505</v>
      </c>
      <c r="S56" s="4">
        <v>0.25558754033861691</v>
      </c>
      <c r="T56" s="4">
        <v>0.50068744523405284</v>
      </c>
    </row>
    <row r="57" spans="1:20" x14ac:dyDescent="0.25">
      <c r="A57" s="8" t="s">
        <v>20</v>
      </c>
      <c r="H57" s="4">
        <v>0.93462893673496716</v>
      </c>
      <c r="I57" s="4">
        <v>0.3118516214974541</v>
      </c>
      <c r="J57" s="4">
        <v>0.62244005964469629</v>
      </c>
      <c r="K57" s="4">
        <v>0</v>
      </c>
      <c r="L57" s="4">
        <v>0.62287049000929084</v>
      </c>
      <c r="M57" s="4">
        <v>2.1271488001361378</v>
      </c>
      <c r="N57" s="4">
        <v>0.29975702894262024</v>
      </c>
      <c r="O57" s="4">
        <v>0.58980264259894422</v>
      </c>
      <c r="P57" s="4">
        <v>0.5908320385188921</v>
      </c>
      <c r="Q57" s="4">
        <v>0</v>
      </c>
      <c r="R57" s="4">
        <v>0</v>
      </c>
      <c r="S57" s="4">
        <v>0</v>
      </c>
      <c r="T57" s="4">
        <v>0</v>
      </c>
    </row>
    <row r="58" spans="1:20" x14ac:dyDescent="0.25">
      <c r="A58" s="8" t="s">
        <v>21</v>
      </c>
      <c r="H58" s="4">
        <v>0</v>
      </c>
      <c r="I58" s="4">
        <v>0.27367604288087605</v>
      </c>
      <c r="J58" s="4">
        <v>0</v>
      </c>
      <c r="K58" s="4">
        <v>0.13788261945478031</v>
      </c>
      <c r="L58" s="4">
        <v>0.27265188422835979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0.12049327440280401</v>
      </c>
      <c r="T58" s="4">
        <v>0.11783074170115729</v>
      </c>
    </row>
    <row r="59" spans="1:20" x14ac:dyDescent="0.25">
      <c r="A59" s="8" t="s">
        <v>22</v>
      </c>
      <c r="H59" s="4">
        <v>0</v>
      </c>
      <c r="I59" s="4">
        <v>0</v>
      </c>
      <c r="J59" s="4">
        <v>0.11392259415417599</v>
      </c>
      <c r="K59" s="4">
        <v>0</v>
      </c>
      <c r="L59" s="4">
        <v>0.4598967168958874</v>
      </c>
      <c r="M59" s="4">
        <v>0.11316147123491981</v>
      </c>
      <c r="N59" s="4">
        <v>0.11291822936086249</v>
      </c>
      <c r="O59" s="4">
        <v>0.22536023834098806</v>
      </c>
      <c r="P59" s="4">
        <v>0.34671183740931516</v>
      </c>
      <c r="Q59" s="4">
        <v>0.22443812476560243</v>
      </c>
      <c r="R59" s="4">
        <v>0.11494326724527733</v>
      </c>
      <c r="S59" s="4">
        <v>0</v>
      </c>
      <c r="T59" s="4">
        <v>0.22312911812678643</v>
      </c>
    </row>
    <row r="60" spans="1:20" x14ac:dyDescent="0.25">
      <c r="A60" s="8" t="s">
        <v>23</v>
      </c>
      <c r="H60" s="4">
        <v>0</v>
      </c>
      <c r="I60" s="4">
        <v>0.28950519913701978</v>
      </c>
      <c r="J60" s="4">
        <v>0</v>
      </c>
      <c r="K60" s="4">
        <v>0</v>
      </c>
      <c r="L60" s="4">
        <v>0.28528225194310836</v>
      </c>
      <c r="M60" s="4">
        <v>0.13975713005938278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</row>
    <row r="61" spans="1:20" x14ac:dyDescent="0.25">
      <c r="A61" s="8" t="s">
        <v>24</v>
      </c>
      <c r="H61" s="4">
        <v>0.68172367012755053</v>
      </c>
      <c r="I61" s="4">
        <v>1.0140540042978043</v>
      </c>
      <c r="J61" s="4">
        <v>0.66980661289887855</v>
      </c>
      <c r="K61" s="4">
        <v>0.94430010483267657</v>
      </c>
      <c r="L61" s="4">
        <v>1.3298000263184613</v>
      </c>
      <c r="M61" s="4">
        <v>0.64819946393904337</v>
      </c>
      <c r="N61" s="4">
        <v>0.89619744448530525</v>
      </c>
      <c r="O61" s="4">
        <v>0.44220046938442742</v>
      </c>
      <c r="P61" s="4">
        <v>0.8280148099175354</v>
      </c>
      <c r="Q61" s="4">
        <v>0.12836218828635024</v>
      </c>
      <c r="R61" s="4">
        <v>0.55457331743734695</v>
      </c>
      <c r="S61" s="4">
        <v>0.60132538051954632</v>
      </c>
      <c r="T61" s="4">
        <v>0.64874961112094742</v>
      </c>
    </row>
    <row r="62" spans="1:20" x14ac:dyDescent="0.25">
      <c r="A62" s="8" t="s">
        <v>25</v>
      </c>
      <c r="H62" s="4">
        <v>0.17127129544469735</v>
      </c>
      <c r="I62" s="4">
        <v>0</v>
      </c>
      <c r="J62" s="4">
        <v>0</v>
      </c>
      <c r="K62" s="4">
        <v>0.17020436732636493</v>
      </c>
      <c r="L62" s="4">
        <v>0.16800336198727817</v>
      </c>
      <c r="M62" s="4">
        <v>0</v>
      </c>
      <c r="N62" s="4">
        <v>0.16213704406657867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</row>
    <row r="63" spans="1:20" x14ac:dyDescent="0.25">
      <c r="A63" s="8" t="s">
        <v>26</v>
      </c>
      <c r="H63" s="4">
        <v>0.18625303592448558</v>
      </c>
      <c r="I63" s="4">
        <v>0</v>
      </c>
      <c r="J63" s="4">
        <v>0.18024768050074824</v>
      </c>
      <c r="K63" s="4">
        <v>0</v>
      </c>
      <c r="L63" s="4">
        <v>0</v>
      </c>
      <c r="M63" s="4">
        <v>0</v>
      </c>
      <c r="N63" s="4">
        <v>0.16660362385539976</v>
      </c>
      <c r="O63" s="4">
        <v>0.16297316242707197</v>
      </c>
      <c r="P63" s="4">
        <v>0</v>
      </c>
      <c r="Q63" s="4">
        <v>0</v>
      </c>
      <c r="R63" s="4">
        <v>0</v>
      </c>
      <c r="S63" s="4">
        <v>0.29623904974570547</v>
      </c>
      <c r="T63" s="4">
        <v>0</v>
      </c>
    </row>
    <row r="64" spans="1:20" x14ac:dyDescent="0.25">
      <c r="A64" s="8" t="s">
        <v>27</v>
      </c>
      <c r="H64" s="4">
        <v>0.33065174765981226</v>
      </c>
      <c r="I64" s="4">
        <v>0.32876646035037033</v>
      </c>
      <c r="J64" s="4">
        <v>0.65205813019983749</v>
      </c>
      <c r="K64" s="4">
        <v>0.32804235924915559</v>
      </c>
      <c r="L64" s="4">
        <v>0.32256872066563896</v>
      </c>
      <c r="M64" s="4">
        <v>0.62637018477920448</v>
      </c>
      <c r="N64" s="4">
        <v>0</v>
      </c>
      <c r="O64" s="4">
        <v>0.30140116579559723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</row>
    <row r="65" spans="1:20" x14ac:dyDescent="0.25">
      <c r="A65" s="8" t="s">
        <v>28</v>
      </c>
      <c r="H65" s="4">
        <v>1.4739117618158593</v>
      </c>
      <c r="I65" s="4">
        <v>0.89877534505619627</v>
      </c>
      <c r="J65" s="4">
        <v>0.6504264927816481</v>
      </c>
      <c r="K65" s="4">
        <v>0.16414216846193405</v>
      </c>
      <c r="L65" s="4">
        <v>0.56663963500081371</v>
      </c>
      <c r="M65" s="4">
        <v>0.70936072411542717</v>
      </c>
      <c r="N65" s="4">
        <v>1.086508927300601</v>
      </c>
      <c r="O65" s="4">
        <v>0.91481529650459759</v>
      </c>
      <c r="P65" s="4">
        <v>0.15254797204095788</v>
      </c>
      <c r="Q65" s="4">
        <v>0.29894682230289976</v>
      </c>
      <c r="R65" s="4">
        <v>0.36513547160459769</v>
      </c>
      <c r="S65" s="4">
        <v>0.28165795754656658</v>
      </c>
      <c r="T65" s="4">
        <v>0.33802210556403317</v>
      </c>
    </row>
    <row r="66" spans="1:20" x14ac:dyDescent="0.25">
      <c r="A66" s="8" t="s">
        <v>29</v>
      </c>
      <c r="Q66" s="4">
        <v>0.1083151370608294</v>
      </c>
      <c r="R66" s="4">
        <v>0.16880157067795265</v>
      </c>
      <c r="S66" s="4">
        <v>0.19120336006484182</v>
      </c>
      <c r="T66" s="4">
        <v>0.15283906501707267</v>
      </c>
    </row>
    <row r="67" spans="1:20" x14ac:dyDescent="0.25">
      <c r="A67" s="13" t="s">
        <v>30</v>
      </c>
      <c r="H67" s="4">
        <v>0</v>
      </c>
      <c r="I67" s="4">
        <v>0</v>
      </c>
      <c r="J67" s="4">
        <v>0.37580905112047841</v>
      </c>
      <c r="K67" s="4">
        <v>0.18856290866184516</v>
      </c>
      <c r="L67" s="4">
        <v>0.37094729762736134</v>
      </c>
      <c r="M67" s="4">
        <v>0</v>
      </c>
      <c r="N67" s="4">
        <v>0.17845287213116484</v>
      </c>
      <c r="O67" s="4">
        <v>0.3527206472226353</v>
      </c>
      <c r="P67" s="4">
        <v>0</v>
      </c>
      <c r="Q67" s="4">
        <v>0</v>
      </c>
      <c r="R67" s="4">
        <v>0</v>
      </c>
      <c r="S67" s="4">
        <v>0.3556034953320143</v>
      </c>
      <c r="T67" s="4">
        <v>0.33451598113303105</v>
      </c>
    </row>
    <row r="68" spans="1:20" x14ac:dyDescent="0.25">
      <c r="A68" s="8" t="s">
        <v>31</v>
      </c>
      <c r="H68" s="4">
        <v>0</v>
      </c>
      <c r="I68" s="4">
        <v>0.20519396821660341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0.34692158604979945</v>
      </c>
      <c r="I71" s="4">
        <v>0.33937206647030238</v>
      </c>
      <c r="J71" s="4">
        <v>0.36425136969100524</v>
      </c>
      <c r="K71" s="4">
        <v>0.32438944224777838</v>
      </c>
      <c r="L71" s="4">
        <v>0.35199234986320188</v>
      </c>
      <c r="M71" s="4">
        <v>0.24484472446578576</v>
      </c>
      <c r="N71" s="4">
        <v>0.2840918923898812</v>
      </c>
      <c r="O71" s="4">
        <v>0.24668845679355283</v>
      </c>
      <c r="P71" s="4">
        <v>0.24996585718210246</v>
      </c>
      <c r="Q71" s="4">
        <v>0.20814263480699785</v>
      </c>
      <c r="R71" s="4">
        <v>0.20894256669302844</v>
      </c>
      <c r="S71" s="4">
        <v>0.17252038393031277</v>
      </c>
      <c r="T71" s="4">
        <v>0.21252876536532039</v>
      </c>
    </row>
    <row r="72" spans="1:20" x14ac:dyDescent="0.25">
      <c r="A72" s="23" t="s">
        <v>1</v>
      </c>
      <c r="L72" s="4">
        <v>0</v>
      </c>
      <c r="M72" s="4">
        <v>0</v>
      </c>
      <c r="N72" s="4">
        <v>4.0445050868549375E-2</v>
      </c>
      <c r="O72" s="4">
        <v>0</v>
      </c>
      <c r="P72" s="4">
        <v>8.1968945765950998E-2</v>
      </c>
      <c r="Q72" s="4">
        <v>0.15080553151673495</v>
      </c>
      <c r="R72" s="4">
        <v>7.6813090284234095E-2</v>
      </c>
      <c r="S72" s="4">
        <v>0</v>
      </c>
      <c r="T72" s="4">
        <v>3.5306311200842495E-2</v>
      </c>
    </row>
    <row r="73" spans="1:20" x14ac:dyDescent="0.25">
      <c r="A73" s="23" t="s">
        <v>2</v>
      </c>
      <c r="H73" s="4">
        <v>0.16284589485854797</v>
      </c>
      <c r="I73" s="4">
        <v>0.16347631290355388</v>
      </c>
      <c r="J73" s="4">
        <v>8.0899844439307117E-2</v>
      </c>
      <c r="K73" s="4">
        <v>0</v>
      </c>
      <c r="L73" s="4">
        <v>8.1475401080481111E-2</v>
      </c>
      <c r="M73" s="4">
        <v>0</v>
      </c>
      <c r="N73" s="4">
        <v>0</v>
      </c>
      <c r="O73" s="4">
        <v>7.9550133178059965E-2</v>
      </c>
      <c r="P73" s="4">
        <v>8.5879643627277541E-2</v>
      </c>
      <c r="Q73" s="4">
        <v>7.8994826849975108E-2</v>
      </c>
      <c r="R73" s="4">
        <v>0</v>
      </c>
      <c r="S73" s="4">
        <v>0</v>
      </c>
      <c r="T73" s="4">
        <v>0.15629389416333891</v>
      </c>
    </row>
    <row r="74" spans="1:20" x14ac:dyDescent="0.25">
      <c r="A74" s="23" t="s">
        <v>3</v>
      </c>
      <c r="H74" s="4">
        <v>0.19425795680591079</v>
      </c>
      <c r="I74" s="4">
        <v>0.10378329795933984</v>
      </c>
      <c r="J74" s="4">
        <v>2.7440432419066418E-2</v>
      </c>
      <c r="K74" s="4">
        <v>8.3080937730776766E-2</v>
      </c>
      <c r="L74" s="4">
        <v>8.2312370313911268E-2</v>
      </c>
      <c r="M74" s="4">
        <v>8.0545129436023002E-2</v>
      </c>
      <c r="N74" s="4">
        <v>5.3240808474880406E-2</v>
      </c>
      <c r="O74" s="4">
        <v>7.9135447556748978E-2</v>
      </c>
      <c r="P74" s="4">
        <v>0.16109474597479786</v>
      </c>
      <c r="Q74" s="4">
        <v>7.7568764088814621E-2</v>
      </c>
      <c r="R74" s="4">
        <v>2.557772405318939E-2</v>
      </c>
      <c r="S74" s="4">
        <v>5.0577563404438107E-2</v>
      </c>
      <c r="T74" s="4">
        <v>7.4970989226009102E-2</v>
      </c>
    </row>
    <row r="75" spans="1:20" x14ac:dyDescent="0.25">
      <c r="A75" s="23" t="s">
        <v>4</v>
      </c>
      <c r="H75" s="4">
        <v>0.13920504868870584</v>
      </c>
      <c r="I75" s="4">
        <v>2.7977675926291197E-2</v>
      </c>
      <c r="J75" s="4">
        <v>0</v>
      </c>
      <c r="K75" s="4">
        <v>0.27109559681289486</v>
      </c>
      <c r="L75" s="4">
        <v>3.3338033512241294E-2</v>
      </c>
      <c r="M75" s="4">
        <v>9.738438525782192E-2</v>
      </c>
      <c r="N75" s="4">
        <v>0</v>
      </c>
      <c r="O75" s="4">
        <v>0</v>
      </c>
      <c r="P75" s="4">
        <v>3.1308128628369472E-2</v>
      </c>
      <c r="Q75" s="4">
        <v>6.1917811584792835E-2</v>
      </c>
      <c r="R75" s="4">
        <v>3.1431759691269844E-2</v>
      </c>
      <c r="S75" s="4">
        <v>6.0616150072397505E-2</v>
      </c>
      <c r="T75" s="4">
        <v>0</v>
      </c>
    </row>
    <row r="76" spans="1:20" x14ac:dyDescent="0.25">
      <c r="A76" s="23" t="s">
        <v>5</v>
      </c>
      <c r="H76" s="4">
        <v>0.90266251592353086</v>
      </c>
      <c r="I76" s="4">
        <v>0.76491429088503049</v>
      </c>
      <c r="J76" s="4">
        <v>1.2673099757403075</v>
      </c>
      <c r="K76" s="4">
        <v>1.3522194431757433</v>
      </c>
      <c r="L76" s="4">
        <v>1.2106933334003287</v>
      </c>
      <c r="M76" s="4">
        <v>0.48405100348613533</v>
      </c>
      <c r="N76" s="4">
        <v>0.84878620931399906</v>
      </c>
      <c r="O76" s="4">
        <v>0.36795917478237417</v>
      </c>
      <c r="P76" s="4">
        <v>0.83470530438017798</v>
      </c>
      <c r="Q76" s="4">
        <v>0.26347955242341992</v>
      </c>
      <c r="R76" s="4">
        <v>0.17564709135891055</v>
      </c>
      <c r="S76" s="4">
        <v>0.34126203038626191</v>
      </c>
      <c r="T76" s="4">
        <v>0.50232484747298234</v>
      </c>
    </row>
    <row r="77" spans="1:20" x14ac:dyDescent="0.25">
      <c r="A77" s="23" t="s">
        <v>6</v>
      </c>
      <c r="H77" s="4">
        <v>0.23312468673870221</v>
      </c>
      <c r="I77" s="4">
        <v>0.11571812748999376</v>
      </c>
      <c r="J77" s="4">
        <v>0</v>
      </c>
      <c r="K77" s="4">
        <v>0.57807248227460883</v>
      </c>
      <c r="L77" s="4">
        <v>0.34307885562883544</v>
      </c>
      <c r="M77" s="4">
        <v>0.22339804057578613</v>
      </c>
      <c r="N77" s="4">
        <v>0.11055205673036278</v>
      </c>
      <c r="O77" s="4">
        <v>0.54677952546011055</v>
      </c>
      <c r="P77" s="4">
        <v>0.21622898892103204</v>
      </c>
      <c r="Q77" s="4">
        <v>0.32049527545094647</v>
      </c>
      <c r="R77" s="4">
        <v>0.42941052249805589</v>
      </c>
      <c r="S77" s="4">
        <v>0.10963991305432097</v>
      </c>
      <c r="T77" s="4">
        <v>0.30832345053899879</v>
      </c>
    </row>
    <row r="78" spans="1:20" x14ac:dyDescent="0.25">
      <c r="A78" s="23" t="s">
        <v>7</v>
      </c>
      <c r="H78" s="4">
        <v>0.64562572431135945</v>
      </c>
      <c r="I78" s="4">
        <v>0.80078992336728227</v>
      </c>
      <c r="J78" s="4">
        <v>0.92313033370071818</v>
      </c>
      <c r="K78" s="4">
        <v>0.61037624655577094</v>
      </c>
      <c r="L78" s="4">
        <v>0.46847150503755708</v>
      </c>
      <c r="M78" s="4">
        <v>0.630893140190112</v>
      </c>
      <c r="N78" s="4">
        <v>0.5808957184784167</v>
      </c>
      <c r="O78" s="4">
        <v>0.38305011090492419</v>
      </c>
      <c r="P78" s="4">
        <v>0.53332802475459429</v>
      </c>
      <c r="Q78" s="4">
        <v>0.54536775017710482</v>
      </c>
      <c r="R78" s="4">
        <v>0.52339173272948347</v>
      </c>
      <c r="S78" s="4">
        <v>0.36722871211470715</v>
      </c>
      <c r="T78" s="4">
        <v>0.34668407093405434</v>
      </c>
    </row>
    <row r="79" spans="1:20" x14ac:dyDescent="0.25">
      <c r="A79" s="23" t="s">
        <v>8</v>
      </c>
      <c r="H79" s="4">
        <v>0.62373667334619343</v>
      </c>
      <c r="I79" s="4">
        <v>0.49821535933132388</v>
      </c>
      <c r="J79" s="4">
        <v>0.61515517953771437</v>
      </c>
      <c r="K79" s="4">
        <v>0.33119367788770288</v>
      </c>
      <c r="L79" s="4">
        <v>0.41087304300796573</v>
      </c>
      <c r="M79" s="4">
        <v>0.24185025116148584</v>
      </c>
      <c r="N79" s="4">
        <v>0.32090705277005205</v>
      </c>
      <c r="O79" s="4">
        <v>0.31949574370166456</v>
      </c>
      <c r="P79" s="4">
        <v>0.25027412939754057</v>
      </c>
      <c r="Q79" s="4">
        <v>0.19819037285665833</v>
      </c>
      <c r="R79" s="4">
        <v>0.31991633289090954</v>
      </c>
      <c r="S79" s="4">
        <v>7.8817191044532234E-2</v>
      </c>
      <c r="T79" s="4">
        <v>0.24082966633959965</v>
      </c>
    </row>
    <row r="80" spans="1:20" x14ac:dyDescent="0.25">
      <c r="A80" s="23" t="s">
        <v>9</v>
      </c>
      <c r="H80" s="4">
        <v>0.30919795904611191</v>
      </c>
      <c r="I80" s="4">
        <v>0.4884238649956239</v>
      </c>
      <c r="J80" s="4">
        <v>0.41438938977515727</v>
      </c>
      <c r="K80" s="4">
        <v>0.70783883322183505</v>
      </c>
      <c r="L80" s="4">
        <v>0.9846583410596722</v>
      </c>
      <c r="M80" s="4">
        <v>0.50646759113884299</v>
      </c>
      <c r="N80" s="4">
        <v>0.22212044663357472</v>
      </c>
      <c r="O80" s="4">
        <v>0.219549735984856</v>
      </c>
      <c r="P80" s="4">
        <v>0.27622733638026031</v>
      </c>
      <c r="Q80" s="4">
        <v>0.59270187005414543</v>
      </c>
      <c r="R80" s="4">
        <v>0.43376676871723174</v>
      </c>
      <c r="S80" s="4">
        <v>0</v>
      </c>
      <c r="T80" s="4">
        <v>0.37106403630185197</v>
      </c>
    </row>
    <row r="81" spans="1:20" x14ac:dyDescent="0.25">
      <c r="A81" s="23" t="s">
        <v>10</v>
      </c>
      <c r="H81" s="4">
        <v>0.11742140251645806</v>
      </c>
      <c r="I81" s="4">
        <v>0</v>
      </c>
      <c r="J81" s="4">
        <v>5.766109529787606E-2</v>
      </c>
      <c r="K81" s="4">
        <v>0.17440882537476465</v>
      </c>
      <c r="L81" s="4">
        <v>0.23132511438799341</v>
      </c>
      <c r="M81" s="4">
        <v>0</v>
      </c>
      <c r="N81" s="4">
        <v>0.17042898110737933</v>
      </c>
      <c r="O81" s="4">
        <v>5.6842126563996898E-2</v>
      </c>
      <c r="P81" s="4">
        <v>5.934571134846104E-2</v>
      </c>
      <c r="Q81" s="4">
        <v>0.11440053319800511</v>
      </c>
      <c r="R81" s="4">
        <v>0.11736049346635724</v>
      </c>
      <c r="S81" s="4">
        <v>0</v>
      </c>
      <c r="T81" s="4">
        <v>5.8506540972774211E-2</v>
      </c>
    </row>
    <row r="82" spans="1:20" x14ac:dyDescent="0.25">
      <c r="A82" s="23" t="s">
        <v>11</v>
      </c>
      <c r="H82" s="4">
        <v>0.78365774389210041</v>
      </c>
      <c r="I82" s="4">
        <v>0.62832640844765431</v>
      </c>
      <c r="J82" s="4">
        <v>1.2239645402785109</v>
      </c>
      <c r="K82" s="4">
        <v>0.8773310784631303</v>
      </c>
      <c r="L82" s="4">
        <v>0.92087857122395389</v>
      </c>
      <c r="M82" s="4">
        <v>1.1405521412915991</v>
      </c>
      <c r="N82" s="4">
        <v>1.6708628427307899</v>
      </c>
      <c r="O82" s="4">
        <v>1.0878571308043765</v>
      </c>
      <c r="P82" s="4">
        <v>0.68121548563949352</v>
      </c>
      <c r="Q82" s="4">
        <v>0.63929310163191</v>
      </c>
      <c r="R82" s="4">
        <v>0.68562740692273483</v>
      </c>
      <c r="S82" s="4">
        <v>0.33276180249515003</v>
      </c>
      <c r="T82" s="4">
        <v>0.80767120725190045</v>
      </c>
    </row>
    <row r="83" spans="1:20" x14ac:dyDescent="0.25">
      <c r="A83" s="23" t="s">
        <v>12</v>
      </c>
      <c r="H83" s="4">
        <v>0.54966497919518054</v>
      </c>
      <c r="I83" s="4">
        <v>0.73581276397394024</v>
      </c>
      <c r="J83" s="4">
        <v>0.36415136636147383</v>
      </c>
      <c r="K83" s="4">
        <v>0.36742628667246718</v>
      </c>
      <c r="L83" s="4">
        <v>0.36574150660704935</v>
      </c>
      <c r="M83" s="4">
        <v>0.17934035032344031</v>
      </c>
      <c r="N83" s="4">
        <v>0.35634677843982254</v>
      </c>
      <c r="O83" s="4">
        <v>0.88443454632470053</v>
      </c>
      <c r="P83" s="4">
        <v>0.35097278072715804</v>
      </c>
      <c r="Q83" s="4">
        <v>0.55356528275409245</v>
      </c>
      <c r="R83" s="4">
        <v>0.34473367599860727</v>
      </c>
      <c r="S83" s="4">
        <v>0.68264110567106828</v>
      </c>
      <c r="T83" s="4">
        <v>0.33772901150973716</v>
      </c>
    </row>
    <row r="84" spans="1:20" x14ac:dyDescent="0.25">
      <c r="A84" s="23" t="s">
        <v>13</v>
      </c>
      <c r="H84" s="4">
        <v>0.1754672253543122</v>
      </c>
      <c r="I84" s="4">
        <v>0.1730949199728791</v>
      </c>
      <c r="J84" s="4">
        <v>0.17033234071026232</v>
      </c>
      <c r="K84" s="4">
        <v>0.10639286154271117</v>
      </c>
      <c r="L84" s="4">
        <v>0.14720117964678464</v>
      </c>
      <c r="M84" s="4">
        <v>0.10247346347189931</v>
      </c>
      <c r="N84" s="4">
        <v>4.0535875847238313E-2</v>
      </c>
      <c r="O84" s="4">
        <v>0.18052897299859444</v>
      </c>
      <c r="P84" s="4">
        <v>0.15975794001398674</v>
      </c>
      <c r="Q84" s="4">
        <v>0.13782718638258579</v>
      </c>
      <c r="R84" s="4">
        <v>0.12120949689483446</v>
      </c>
      <c r="S84" s="4">
        <v>7.7523354569512593E-2</v>
      </c>
      <c r="T84" s="4">
        <v>0.17322749241332874</v>
      </c>
    </row>
    <row r="85" spans="1:20" x14ac:dyDescent="0.25">
      <c r="A85" s="23" t="s">
        <v>14</v>
      </c>
      <c r="H85" s="4">
        <v>0.49011975133585911</v>
      </c>
      <c r="I85" s="4">
        <v>0.44404603227287531</v>
      </c>
      <c r="J85" s="4">
        <v>0.25231186149780105</v>
      </c>
      <c r="K85" s="4">
        <v>0.28656281043619475</v>
      </c>
      <c r="L85" s="4">
        <v>0.63225563801967</v>
      </c>
      <c r="M85" s="4">
        <v>0.442329128257754</v>
      </c>
      <c r="N85" s="4">
        <v>0.33455987444101737</v>
      </c>
      <c r="O85" s="4">
        <v>0.32931769917315568</v>
      </c>
      <c r="P85" s="4">
        <v>0.36640705685605635</v>
      </c>
      <c r="Q85" s="4">
        <v>0.42189383919657719</v>
      </c>
      <c r="R85" s="4">
        <v>0.64581184073254083</v>
      </c>
      <c r="S85" s="4">
        <v>0.44043676641620488</v>
      </c>
      <c r="T85" s="4">
        <v>0.4979966790338673</v>
      </c>
    </row>
    <row r="86" spans="1:20" x14ac:dyDescent="0.25">
      <c r="A86" s="23" t="s">
        <v>15</v>
      </c>
      <c r="H86" s="4">
        <v>0.10641779092628707</v>
      </c>
      <c r="I86" s="4">
        <v>0.26638922148524974</v>
      </c>
      <c r="J86" s="4">
        <v>0.47052476058131765</v>
      </c>
      <c r="K86" s="4">
        <v>0.36932219025703122</v>
      </c>
      <c r="L86" s="4">
        <v>0.36646072718132061</v>
      </c>
      <c r="M86" s="4">
        <v>5.1407881959277757E-2</v>
      </c>
      <c r="N86" s="4">
        <v>0</v>
      </c>
      <c r="O86" s="4">
        <v>0.15344122638411659</v>
      </c>
      <c r="P86" s="4">
        <v>0.2555469793989269</v>
      </c>
      <c r="Q86" s="4">
        <v>0.20453208326051139</v>
      </c>
      <c r="R86" s="4">
        <v>0.20844720233018119</v>
      </c>
      <c r="S86" s="4">
        <v>0.10543405839307983</v>
      </c>
      <c r="T86" s="4">
        <v>0.15687597273848028</v>
      </c>
    </row>
    <row r="87" spans="1:20" x14ac:dyDescent="0.25">
      <c r="A87" s="23" t="s">
        <v>16</v>
      </c>
      <c r="H87" s="4">
        <v>0</v>
      </c>
      <c r="I87" s="4">
        <v>0</v>
      </c>
      <c r="J87" s="4">
        <v>0.11885959448909866</v>
      </c>
      <c r="K87" s="4">
        <v>0</v>
      </c>
      <c r="L87" s="4">
        <v>0.11769690315588154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</row>
    <row r="88" spans="1:20" x14ac:dyDescent="0.25">
      <c r="A88" s="23" t="s">
        <v>17</v>
      </c>
      <c r="H88" s="4">
        <v>1.7879239681756684E-2</v>
      </c>
      <c r="I88" s="4">
        <v>0.10653056874622406</v>
      </c>
      <c r="J88" s="4">
        <v>0.1391557228866015</v>
      </c>
      <c r="K88" s="4">
        <v>0.17437321389729174</v>
      </c>
      <c r="L88" s="4">
        <v>8.5759205391372245E-2</v>
      </c>
      <c r="M88" s="4">
        <v>0.1501400806952887</v>
      </c>
      <c r="N88" s="4">
        <v>0.18094129782007914</v>
      </c>
      <c r="O88" s="4">
        <v>0.11352968112198358</v>
      </c>
      <c r="P88" s="4">
        <v>8.1950065792550986E-2</v>
      </c>
      <c r="Q88" s="4">
        <v>0.1103512791459956</v>
      </c>
      <c r="R88" s="4">
        <v>1.5541220678961739E-2</v>
      </c>
      <c r="S88" s="4">
        <v>0.13788509560658377</v>
      </c>
      <c r="T88" s="4">
        <v>9.1873852675552162E-2</v>
      </c>
    </row>
    <row r="89" spans="1:20" x14ac:dyDescent="0.25">
      <c r="A89" s="23" t="s">
        <v>18</v>
      </c>
      <c r="H89" s="4">
        <v>0.15712894000817071</v>
      </c>
      <c r="I89" s="4">
        <v>0</v>
      </c>
      <c r="J89" s="4">
        <v>0</v>
      </c>
      <c r="K89" s="4">
        <v>0.47439897928862379</v>
      </c>
      <c r="L89" s="4">
        <v>0</v>
      </c>
      <c r="M89" s="4">
        <v>0</v>
      </c>
      <c r="N89" s="4">
        <v>0.14762614210964842</v>
      </c>
      <c r="O89" s="4">
        <v>0.14379187219318265</v>
      </c>
      <c r="P89" s="4">
        <v>0.14533753468102387</v>
      </c>
      <c r="Q89" s="4">
        <v>0</v>
      </c>
      <c r="R89" s="4">
        <v>0</v>
      </c>
      <c r="S89" s="4">
        <v>0.25006226550411054</v>
      </c>
      <c r="T89" s="4">
        <v>0.23983299948579806</v>
      </c>
    </row>
    <row r="90" spans="1:20" x14ac:dyDescent="0.25">
      <c r="A90" s="23" t="s">
        <v>19</v>
      </c>
      <c r="H90" s="4">
        <v>0.67836590542316122</v>
      </c>
      <c r="I90" s="4">
        <v>0.60291378223771941</v>
      </c>
      <c r="J90" s="4">
        <v>0.70662846034475402</v>
      </c>
      <c r="K90" s="4">
        <v>0.73200607459546185</v>
      </c>
      <c r="L90" s="4">
        <v>0.79093079619605122</v>
      </c>
      <c r="M90" s="4">
        <v>0.68406697677702943</v>
      </c>
      <c r="N90" s="4">
        <v>0.39355325141496172</v>
      </c>
      <c r="O90" s="4">
        <v>0.43359589067646209</v>
      </c>
      <c r="P90" s="4">
        <v>0.45266981508867227</v>
      </c>
      <c r="Q90" s="4">
        <v>0.49523351376488617</v>
      </c>
      <c r="R90" s="4">
        <v>0.36948982070899855</v>
      </c>
      <c r="S90" s="4">
        <v>0.25666284912048498</v>
      </c>
      <c r="T90" s="4">
        <v>0.36062925370782822</v>
      </c>
    </row>
    <row r="91" spans="1:20" x14ac:dyDescent="0.25">
      <c r="A91" s="23" t="s">
        <v>20</v>
      </c>
      <c r="H91" s="4">
        <v>0.78827177719025254</v>
      </c>
      <c r="I91" s="4">
        <v>0.47538140372091175</v>
      </c>
      <c r="J91" s="4">
        <v>0.93688540317551672</v>
      </c>
      <c r="K91" s="4">
        <v>0.31407270097026563</v>
      </c>
      <c r="L91" s="4">
        <v>0.46697547403123496</v>
      </c>
      <c r="M91" s="4">
        <v>1.3664749046883753</v>
      </c>
      <c r="N91" s="4">
        <v>0.74950589573329673</v>
      </c>
      <c r="O91" s="4">
        <v>0.5910278660182382</v>
      </c>
      <c r="P91" s="4">
        <v>0.44231381516135621</v>
      </c>
      <c r="Q91" s="4">
        <v>0.1429061474166084</v>
      </c>
      <c r="R91" s="4">
        <v>0.14024222637339212</v>
      </c>
      <c r="S91" s="4">
        <v>0.13744802128179187</v>
      </c>
      <c r="T91" s="4">
        <v>0</v>
      </c>
    </row>
    <row r="92" spans="1:20" x14ac:dyDescent="0.25">
      <c r="A92" s="23" t="s">
        <v>21</v>
      </c>
      <c r="H92" s="4">
        <v>6.9436922111215729E-2</v>
      </c>
      <c r="I92" s="4">
        <v>0.20834814707344956</v>
      </c>
      <c r="J92" s="4">
        <v>0</v>
      </c>
      <c r="K92" s="4">
        <v>6.9410489774006184E-2</v>
      </c>
      <c r="L92" s="4">
        <v>0.13714018899451774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6.2382603737591316E-2</v>
      </c>
      <c r="S92" s="4">
        <v>6.1289928427092542E-2</v>
      </c>
      <c r="T92" s="4">
        <v>0.12030777423543568</v>
      </c>
    </row>
    <row r="93" spans="1:20" x14ac:dyDescent="0.25">
      <c r="A93" s="23" t="s">
        <v>22</v>
      </c>
      <c r="H93" s="4">
        <v>0.1747715008269605</v>
      </c>
      <c r="I93" s="4">
        <v>0</v>
      </c>
      <c r="J93" s="4">
        <v>0.11524915773034301</v>
      </c>
      <c r="K93" s="4">
        <v>0</v>
      </c>
      <c r="L93" s="4">
        <v>0.23182950775415884</v>
      </c>
      <c r="M93" s="4">
        <v>0.11400929061709238</v>
      </c>
      <c r="N93" s="4">
        <v>0.22752753225344974</v>
      </c>
      <c r="O93" s="4">
        <v>0.11360005034754231</v>
      </c>
      <c r="P93" s="4">
        <v>0.23176477581800006</v>
      </c>
      <c r="Q93" s="4">
        <v>0.11351558563314965</v>
      </c>
      <c r="R93" s="4">
        <v>5.8291901990327667E-2</v>
      </c>
      <c r="S93" s="4">
        <v>0.11375444850990205</v>
      </c>
      <c r="T93" s="4">
        <v>0.11399619001933717</v>
      </c>
    </row>
    <row r="94" spans="1:20" x14ac:dyDescent="0.25">
      <c r="A94" s="23" t="s">
        <v>23</v>
      </c>
      <c r="H94" s="4">
        <v>0</v>
      </c>
      <c r="I94" s="4">
        <v>0.14624455535176539</v>
      </c>
      <c r="J94" s="4">
        <v>0</v>
      </c>
      <c r="K94" s="4">
        <v>0</v>
      </c>
      <c r="L94" s="4">
        <v>0.21645921058065296</v>
      </c>
      <c r="M94" s="4">
        <v>7.0723408528818726E-2</v>
      </c>
      <c r="N94" s="4">
        <v>0</v>
      </c>
      <c r="O94" s="4">
        <v>7.0134700425097632E-2</v>
      </c>
      <c r="P94" s="4">
        <v>0</v>
      </c>
      <c r="Q94" s="4">
        <v>0</v>
      </c>
      <c r="R94" s="4">
        <v>7.2997307463898639E-2</v>
      </c>
      <c r="S94" s="4">
        <v>7.0081215999922855E-2</v>
      </c>
      <c r="T94" s="4">
        <v>0.14060057196875078</v>
      </c>
    </row>
    <row r="95" spans="1:20" x14ac:dyDescent="0.25">
      <c r="A95" s="23" t="s">
        <v>24</v>
      </c>
      <c r="H95" s="4">
        <v>0.444834986750761</v>
      </c>
      <c r="I95" s="4">
        <v>0.78383480327026056</v>
      </c>
      <c r="J95" s="4">
        <v>0.57122484288830311</v>
      </c>
      <c r="K95" s="4">
        <v>0.60853300759751705</v>
      </c>
      <c r="L95" s="4">
        <v>0.76729805932968342</v>
      </c>
      <c r="M95" s="4">
        <v>0.42290959851890553</v>
      </c>
      <c r="N95" s="4">
        <v>0.57855107514460502</v>
      </c>
      <c r="O95" s="4">
        <v>0.31737737214354178</v>
      </c>
      <c r="P95" s="4">
        <v>0.6355543044993156</v>
      </c>
      <c r="Q95" s="4">
        <v>0.21905778239792734</v>
      </c>
      <c r="R95" s="4">
        <v>0.46207561068818653</v>
      </c>
      <c r="S95" s="4">
        <v>0.42326559551415188</v>
      </c>
      <c r="T95" s="4">
        <v>0.47531605789092285</v>
      </c>
    </row>
    <row r="96" spans="1:20" x14ac:dyDescent="0.25">
      <c r="A96" s="23" t="s">
        <v>25</v>
      </c>
      <c r="H96" s="4">
        <v>8.7473757872638211E-2</v>
      </c>
      <c r="I96" s="4">
        <v>8.7843900472472855E-2</v>
      </c>
      <c r="J96" s="4">
        <v>0</v>
      </c>
      <c r="K96" s="4">
        <v>8.6458999270342313E-2</v>
      </c>
      <c r="L96" s="4">
        <v>8.5279731826501032E-2</v>
      </c>
      <c r="M96" s="4">
        <v>0.16644958866145401</v>
      </c>
      <c r="N96" s="4">
        <v>0.16462291163078321</v>
      </c>
      <c r="O96" s="4">
        <v>8.1381289178580216E-2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1:20" x14ac:dyDescent="0.25">
      <c r="A97" s="23" t="s">
        <v>26</v>
      </c>
      <c r="H97" s="4">
        <v>0.28660494469957593</v>
      </c>
      <c r="I97" s="4">
        <v>0.19035442629716007</v>
      </c>
      <c r="J97" s="4">
        <v>0.18442870644619275</v>
      </c>
      <c r="K97" s="4">
        <v>0</v>
      </c>
      <c r="L97" s="4">
        <v>0</v>
      </c>
      <c r="M97" s="4">
        <v>0</v>
      </c>
      <c r="N97" s="4">
        <v>8.4966089863603253E-2</v>
      </c>
      <c r="O97" s="4">
        <v>8.308164579556028E-2</v>
      </c>
      <c r="P97" s="4">
        <v>0</v>
      </c>
      <c r="Q97" s="4">
        <v>0</v>
      </c>
      <c r="R97" s="4">
        <v>0</v>
      </c>
      <c r="S97" s="4">
        <v>0.30195827794160363</v>
      </c>
      <c r="T97" s="4">
        <v>7.3609696128280139E-2</v>
      </c>
    </row>
    <row r="98" spans="1:20" x14ac:dyDescent="0.25">
      <c r="A98" s="23" t="s">
        <v>27</v>
      </c>
      <c r="H98" s="4">
        <v>0.16956567448138338</v>
      </c>
      <c r="I98" s="4">
        <v>0.50817699803389582</v>
      </c>
      <c r="J98" s="4">
        <v>0.99540045358407869</v>
      </c>
      <c r="K98" s="4">
        <v>0.16646951108760077</v>
      </c>
      <c r="L98" s="4">
        <v>0.49020457183381322</v>
      </c>
      <c r="M98" s="4">
        <v>0.47527161772953241</v>
      </c>
      <c r="N98" s="4">
        <v>0</v>
      </c>
      <c r="O98" s="4">
        <v>0.30482466728997221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</row>
    <row r="99" spans="1:20" x14ac:dyDescent="0.25">
      <c r="A99" s="23" t="s">
        <v>28</v>
      </c>
      <c r="H99" s="4">
        <v>1.1638820787931541</v>
      </c>
      <c r="I99" s="4">
        <v>0.70510405236789597</v>
      </c>
      <c r="J99" s="4">
        <v>0.65473848811782231</v>
      </c>
      <c r="K99" s="4">
        <v>0.20549117196156955</v>
      </c>
      <c r="L99" s="4">
        <v>0.52731789632675752</v>
      </c>
      <c r="M99" s="4">
        <v>0.71024773046256462</v>
      </c>
      <c r="N99" s="4">
        <v>0.93258344919905523</v>
      </c>
      <c r="O99" s="4">
        <v>0.72598067341631012</v>
      </c>
      <c r="P99" s="4">
        <v>0.30171860618965651</v>
      </c>
      <c r="Q99" s="4">
        <v>0.4448607949026086</v>
      </c>
      <c r="R99" s="4">
        <v>0.43985017337426707</v>
      </c>
      <c r="S99" s="4">
        <v>0.35438971582745932</v>
      </c>
      <c r="T99" s="4">
        <v>0.48231333571292956</v>
      </c>
    </row>
    <row r="100" spans="1:20" x14ac:dyDescent="0.25">
      <c r="A100" s="23" t="s">
        <v>29</v>
      </c>
      <c r="Q100" s="4">
        <v>9.3276837791327227E-2</v>
      </c>
      <c r="R100" s="4">
        <v>0.13865089872826211</v>
      </c>
      <c r="S100" s="4">
        <v>0.16175773268217883</v>
      </c>
      <c r="T100" s="4">
        <v>0.11206462991150451</v>
      </c>
    </row>
    <row r="101" spans="1:20" x14ac:dyDescent="0.25">
      <c r="A101" s="24" t="s">
        <v>30</v>
      </c>
      <c r="H101" s="4">
        <v>0.10092670904242756</v>
      </c>
      <c r="I101" s="4">
        <v>0</v>
      </c>
      <c r="J101" s="4">
        <v>0.19481735191397334</v>
      </c>
      <c r="K101" s="4">
        <v>0.19462540350756397</v>
      </c>
      <c r="L101" s="4">
        <v>0.28714879599115062</v>
      </c>
      <c r="M101" s="4">
        <v>9.3072779190415733E-2</v>
      </c>
      <c r="N101" s="4">
        <v>9.1843439264943899E-2</v>
      </c>
      <c r="O101" s="4">
        <v>0.18142060680476038</v>
      </c>
      <c r="P101" s="4">
        <v>0</v>
      </c>
      <c r="Q101" s="4">
        <v>8.8709703173784807E-2</v>
      </c>
      <c r="R101" s="4">
        <v>0</v>
      </c>
      <c r="S101" s="4">
        <v>0.1832235514307089</v>
      </c>
      <c r="T101" s="4">
        <v>0.34521041265071883</v>
      </c>
    </row>
    <row r="102" spans="1:20" x14ac:dyDescent="0.25">
      <c r="A102" s="23" t="s">
        <v>31</v>
      </c>
      <c r="H102" s="4">
        <v>0.10366980751626838</v>
      </c>
      <c r="I102" s="4">
        <v>0.10250311793984149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0.28793580091243398</v>
      </c>
      <c r="Q102" s="4">
        <v>0</v>
      </c>
      <c r="R102" s="4">
        <v>0</v>
      </c>
      <c r="S102" s="4">
        <v>0</v>
      </c>
      <c r="T102" s="4">
        <v>0</v>
      </c>
    </row>
    <row r="103" spans="1:20" x14ac:dyDescent="0.25">
      <c r="A103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7" sqref="G17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70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2.0108750987288482</v>
      </c>
      <c r="I3" s="18">
        <v>1.9982473896890749</v>
      </c>
      <c r="J3" s="18">
        <v>1.9396775670659623</v>
      </c>
      <c r="K3" s="18">
        <v>1.8461459117037942</v>
      </c>
      <c r="L3" s="18">
        <v>1.7357135148255454</v>
      </c>
      <c r="M3" s="18">
        <v>1.6082324660825205</v>
      </c>
      <c r="N3" s="18">
        <v>1.6172799500000274</v>
      </c>
      <c r="O3" s="18">
        <v>1.6874864150454401</v>
      </c>
      <c r="P3" s="18">
        <v>1.6195275437830419</v>
      </c>
      <c r="Q3" s="18">
        <v>1.9850020619266699</v>
      </c>
      <c r="R3" s="4">
        <v>1.9688815575703367</v>
      </c>
      <c r="S3" s="4">
        <v>2.0106089221413415</v>
      </c>
      <c r="T3" s="4">
        <v>2.0830871208974071</v>
      </c>
    </row>
    <row r="4" spans="1:21" x14ac:dyDescent="0.25">
      <c r="A4" t="s">
        <v>1</v>
      </c>
      <c r="L4" s="4">
        <v>0.95490502222297879</v>
      </c>
      <c r="M4" s="4">
        <v>1.1824407124226792</v>
      </c>
      <c r="N4" s="4">
        <v>1.4861169511700858</v>
      </c>
      <c r="O4" s="4">
        <v>0.64139510315699899</v>
      </c>
      <c r="P4" s="4">
        <v>0.94673014856378035</v>
      </c>
      <c r="Q4" s="4">
        <v>1.4604583950384293</v>
      </c>
      <c r="R4" s="4">
        <v>1.282878669711603</v>
      </c>
      <c r="S4" s="4">
        <v>1.1763526135300242</v>
      </c>
      <c r="T4" s="4">
        <v>2.1031123011846362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1.0186787481966202</v>
      </c>
      <c r="I5" s="18">
        <v>8872677506.941246</v>
      </c>
      <c r="J5" s="18">
        <v>0.82713022436339567</v>
      </c>
      <c r="K5" s="18">
        <v>0.81969956334612659</v>
      </c>
      <c r="L5" s="18">
        <v>1.8005622453418031</v>
      </c>
      <c r="M5" s="18">
        <v>1.1410707460844864</v>
      </c>
      <c r="N5" s="18">
        <v>1.9563060243568762</v>
      </c>
      <c r="O5" s="18">
        <v>1.7792958802118488</v>
      </c>
      <c r="P5" s="18">
        <v>1.2984730051911431</v>
      </c>
      <c r="Q5" s="18">
        <v>2.5846188057546771</v>
      </c>
      <c r="R5" s="4">
        <v>1.4527326641402674</v>
      </c>
      <c r="S5" s="4">
        <v>1.4514945903000034</v>
      </c>
      <c r="T5" s="4">
        <v>2.1114441145265679</v>
      </c>
    </row>
    <row r="6" spans="1:21" x14ac:dyDescent="0.25">
      <c r="A6" s="21" t="s">
        <v>3</v>
      </c>
      <c r="H6" s="18">
        <v>3.911309636843403</v>
      </c>
      <c r="I6" s="18">
        <v>3.9679759925569593</v>
      </c>
      <c r="J6" s="18">
        <v>2.9948251064198779</v>
      </c>
      <c r="K6" s="18">
        <v>3.2813742606591561</v>
      </c>
      <c r="L6" s="18">
        <v>2.1508361331358197</v>
      </c>
      <c r="M6" s="18">
        <v>2.2907605725195039</v>
      </c>
      <c r="N6" s="18">
        <v>2.2208736475259014</v>
      </c>
      <c r="O6" s="18">
        <v>2.1932997012948281</v>
      </c>
      <c r="P6" s="18">
        <v>1.9744377134367666</v>
      </c>
      <c r="Q6" s="18">
        <v>2.6867184391184957</v>
      </c>
      <c r="R6" s="4">
        <v>2.4076781674560013</v>
      </c>
      <c r="S6" s="4">
        <v>2.8999772235219585</v>
      </c>
      <c r="T6" s="4">
        <v>3.3653965059509829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1.7671865965258526</v>
      </c>
      <c r="I7" s="18">
        <v>1.7780129818526957</v>
      </c>
      <c r="J7" s="18">
        <v>1.7343964076548597</v>
      </c>
      <c r="K7" s="18">
        <v>0.81423147575361454</v>
      </c>
      <c r="L7" s="18">
        <v>1.405301702194782</v>
      </c>
      <c r="M7" s="18">
        <v>0.98821729409274151</v>
      </c>
      <c r="N7" s="18">
        <v>1.9555971557632423</v>
      </c>
      <c r="O7" s="18">
        <v>1.7953109109154233</v>
      </c>
      <c r="P7" s="18">
        <v>2.3653271340784663</v>
      </c>
      <c r="Q7" s="18">
        <v>2.4563507194596554</v>
      </c>
      <c r="R7" s="4">
        <v>2.565445804814968</v>
      </c>
      <c r="S7" s="4">
        <v>1.6098170451258547</v>
      </c>
      <c r="T7" s="4">
        <v>1.6098190630823164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2.6302889731112731</v>
      </c>
      <c r="I8" s="18">
        <v>2.872377686939017</v>
      </c>
      <c r="J8" s="18">
        <v>1.3908718186883355</v>
      </c>
      <c r="K8" s="18">
        <v>2.9202612903995298</v>
      </c>
      <c r="L8" s="18">
        <v>3.9436210432168028</v>
      </c>
      <c r="M8" s="18">
        <v>4.2584583223698562</v>
      </c>
      <c r="N8" s="18">
        <v>4.5678096027373289</v>
      </c>
      <c r="O8" s="18">
        <v>2.0154065527172835</v>
      </c>
      <c r="P8" s="18">
        <v>2.9395422631262647</v>
      </c>
      <c r="Q8" s="18">
        <v>3.0385742850480395</v>
      </c>
      <c r="R8" s="4">
        <v>2.4024113942820522</v>
      </c>
      <c r="S8" s="4">
        <v>2.5113900056852203</v>
      </c>
      <c r="T8" s="4">
        <v>2.2730904527011098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0.46919059929715246</v>
      </c>
      <c r="I9" s="18">
        <v>0.95297093367407171</v>
      </c>
      <c r="J9" s="18">
        <v>1.4055977795993564</v>
      </c>
      <c r="K9" s="18">
        <v>1.8453841471894941</v>
      </c>
      <c r="L9" s="18">
        <v>2.0588502914106916</v>
      </c>
      <c r="M9" s="18">
        <v>1.5833812491543306</v>
      </c>
      <c r="N9" s="18">
        <v>1.1226874888208394</v>
      </c>
      <c r="O9" s="18">
        <v>1.55812625474405</v>
      </c>
      <c r="P9" s="18">
        <v>0.669097195247916</v>
      </c>
      <c r="Q9" s="18">
        <v>0.43389787206937785</v>
      </c>
      <c r="R9" s="4">
        <v>1.5060666312637088</v>
      </c>
      <c r="S9" s="4">
        <v>1.70305304134753</v>
      </c>
      <c r="T9" s="4">
        <v>2.9670156293433689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2.1106684440058423</v>
      </c>
      <c r="I10" s="18">
        <v>2.8367288206797725</v>
      </c>
      <c r="J10" s="18">
        <v>2.5870970693443014</v>
      </c>
      <c r="K10" s="18">
        <v>2.4890460874523357</v>
      </c>
      <c r="L10" s="18">
        <v>2.6818773444867761</v>
      </c>
      <c r="M10" s="18">
        <v>2.291319683955086</v>
      </c>
      <c r="N10" s="18">
        <v>2.4445795423867263</v>
      </c>
      <c r="O10" s="18">
        <v>2.5094326489332364</v>
      </c>
      <c r="P10" s="18">
        <v>2.2612539414010868</v>
      </c>
      <c r="Q10" s="18">
        <v>2.6214025920316382</v>
      </c>
      <c r="R10" s="4">
        <v>1.9473487865929457</v>
      </c>
      <c r="S10" s="4">
        <v>2.6249570165744163</v>
      </c>
      <c r="T10" s="4">
        <v>3.1299399542682598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1.3263237125127036</v>
      </c>
      <c r="I11" s="18">
        <v>0.75685448033011449</v>
      </c>
      <c r="J11" s="18">
        <v>2.0676348238806845</v>
      </c>
      <c r="K11" s="18">
        <v>1.5494211547886871</v>
      </c>
      <c r="L11" s="18">
        <v>0.97294371028359361</v>
      </c>
      <c r="M11" s="18">
        <v>1.7702705373188177</v>
      </c>
      <c r="N11" s="18">
        <v>2.4881517585345283</v>
      </c>
      <c r="O11" s="18">
        <v>2.6259291314381916</v>
      </c>
      <c r="P11" s="18">
        <v>1.5179030786866752</v>
      </c>
      <c r="Q11" s="18">
        <v>1.9869201004527062</v>
      </c>
      <c r="R11" s="4">
        <v>2.3891595991085643</v>
      </c>
      <c r="S11" s="4">
        <v>3.9727112742358859</v>
      </c>
      <c r="T11" s="4">
        <v>2.9627002346532123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2.4602515607220838</v>
      </c>
      <c r="I12" s="18">
        <v>1.6005813965026687</v>
      </c>
      <c r="J12" s="18">
        <v>1.3157335870791482</v>
      </c>
      <c r="K12" s="18">
        <v>1.7495018037917285</v>
      </c>
      <c r="L12" s="18">
        <v>1.1479718479013619</v>
      </c>
      <c r="M12" s="18">
        <v>1.9192344063669331</v>
      </c>
      <c r="N12" s="18">
        <v>1.3402584172445193</v>
      </c>
      <c r="O12" s="18">
        <v>1.8704145357717767</v>
      </c>
      <c r="P12" s="18">
        <v>1.5395734408872332</v>
      </c>
      <c r="Q12" s="18">
        <v>3.5722526286684948</v>
      </c>
      <c r="R12" s="4">
        <v>1.8340164865424335</v>
      </c>
      <c r="S12" s="4">
        <v>1.5019886710378294</v>
      </c>
      <c r="T12" s="4">
        <v>2.0457679105305617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4.1350141181196323</v>
      </c>
      <c r="I13" s="18">
        <v>1.3157165382969693</v>
      </c>
      <c r="J13" s="18">
        <v>1.7630755144947796</v>
      </c>
      <c r="K13" s="18">
        <v>1.9709145790088562</v>
      </c>
      <c r="L13" s="18">
        <v>1.0389884832507406</v>
      </c>
      <c r="M13" s="18">
        <v>2.1826687164372198</v>
      </c>
      <c r="N13" s="18">
        <v>1.8403667285873586</v>
      </c>
      <c r="O13" s="18">
        <v>0.68926810567316277</v>
      </c>
      <c r="P13" s="18">
        <v>1.1582638808752028</v>
      </c>
      <c r="Q13" s="18">
        <v>3.1249625896391882</v>
      </c>
      <c r="R13" s="4">
        <v>1.8682503391586662</v>
      </c>
      <c r="S13" s="4">
        <v>1.5320644103451004</v>
      </c>
      <c r="T13" s="4">
        <v>1.6823886552321918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0.58955485660551998</v>
      </c>
      <c r="I14" s="18">
        <v>0.43986537848623042</v>
      </c>
      <c r="J14" s="18">
        <v>2.2622972783802204</v>
      </c>
      <c r="K14" s="18">
        <v>0.82014314372665043</v>
      </c>
      <c r="L14" s="18">
        <v>2.1316797091549966</v>
      </c>
      <c r="M14" s="18">
        <v>1.4256462295834553</v>
      </c>
      <c r="N14" s="18">
        <v>1.9003629403966111</v>
      </c>
      <c r="O14" s="18">
        <v>1.9712426434243555</v>
      </c>
      <c r="P14" s="18">
        <v>0.84403780677141915</v>
      </c>
      <c r="Q14" s="18">
        <v>1.0581544519035586</v>
      </c>
      <c r="R14" s="4">
        <v>1.1542486848867417</v>
      </c>
      <c r="S14" s="4">
        <v>0.5629973293208288</v>
      </c>
      <c r="T14" s="4">
        <v>1.4472885867380085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1.8711104291953102</v>
      </c>
      <c r="I15" s="18">
        <v>2.2859908454069631</v>
      </c>
      <c r="J15" s="18">
        <v>0.75114347647385893</v>
      </c>
      <c r="K15" s="18">
        <v>1.482875967499641</v>
      </c>
      <c r="L15" s="18">
        <v>0.7370722748189239</v>
      </c>
      <c r="M15" s="18">
        <v>0.36527450149358626</v>
      </c>
      <c r="N15" s="18">
        <v>0.3634449566157974</v>
      </c>
      <c r="O15" s="18">
        <v>1.7956787198888444</v>
      </c>
      <c r="P15" s="18">
        <v>0</v>
      </c>
      <c r="Q15" s="18">
        <v>2.4799486304147806</v>
      </c>
      <c r="R15" s="4">
        <v>1.056060530309795</v>
      </c>
      <c r="S15" s="4">
        <v>2.4422423589223379</v>
      </c>
      <c r="T15" s="4">
        <v>3.1233648682885278</v>
      </c>
    </row>
    <row r="16" spans="1:21" x14ac:dyDescent="0.25">
      <c r="A16" s="21" t="s">
        <v>13</v>
      </c>
      <c r="H16" s="4">
        <v>1.663776043153854</v>
      </c>
      <c r="I16" s="4">
        <v>1.5304524007236449</v>
      </c>
      <c r="J16" s="4">
        <v>2.3273904042744231</v>
      </c>
      <c r="K16" s="4">
        <v>1.5470869567712533</v>
      </c>
      <c r="L16" s="4">
        <v>1.4427629209919488</v>
      </c>
      <c r="M16" s="4">
        <v>1.6308616875554578</v>
      </c>
      <c r="N16" s="4">
        <v>1.86256385525631</v>
      </c>
      <c r="O16" s="4">
        <v>1.3448719881290998</v>
      </c>
      <c r="P16" s="4">
        <v>2.0700585441125257</v>
      </c>
      <c r="Q16" s="4">
        <v>1.7234962517845711</v>
      </c>
      <c r="R16" s="4">
        <v>1.4344609654414002</v>
      </c>
      <c r="S16" s="4">
        <v>1.3816347050413413</v>
      </c>
      <c r="T16" s="4">
        <v>1.6991579560579047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2.5413038891190607</v>
      </c>
      <c r="I17" s="18">
        <v>1.8392860928159074</v>
      </c>
      <c r="J17" s="18">
        <v>1.7034925536588126</v>
      </c>
      <c r="K17" s="18">
        <v>1.4375388075383122</v>
      </c>
      <c r="L17" s="18">
        <v>2.0426690972777384</v>
      </c>
      <c r="M17" s="18">
        <v>2.2077706048978309</v>
      </c>
      <c r="N17" s="18">
        <v>1.7000654242756696</v>
      </c>
      <c r="O17" s="18">
        <v>0.93460246275682879</v>
      </c>
      <c r="P17" s="18">
        <v>1.3906660748221744</v>
      </c>
      <c r="Q17" s="18">
        <v>1.3050169884411522</v>
      </c>
      <c r="R17" s="4">
        <v>2.1397603661351345</v>
      </c>
      <c r="S17" s="4">
        <v>0.96619020149110124</v>
      </c>
      <c r="T17" s="4">
        <v>2.0031837790606892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1.9521506192655576</v>
      </c>
      <c r="I18" s="18">
        <v>2.5216803813944728</v>
      </c>
      <c r="J18" s="18">
        <v>1.7206796795880981</v>
      </c>
      <c r="K18" s="18">
        <v>1.9052265559798018</v>
      </c>
      <c r="L18" s="18">
        <v>0.8410338005464657</v>
      </c>
      <c r="M18" s="18">
        <v>1.6689796345070462</v>
      </c>
      <c r="N18" s="18">
        <v>2.2902443449929497</v>
      </c>
      <c r="O18" s="18">
        <v>2.6933464154577447</v>
      </c>
      <c r="P18" s="18">
        <v>2.2905479058767559</v>
      </c>
      <c r="Q18" s="18">
        <v>2.0677658399944581</v>
      </c>
      <c r="R18" s="4">
        <v>2.0766926594868482</v>
      </c>
      <c r="S18" s="4">
        <v>1.667077184423331</v>
      </c>
      <c r="T18" s="4">
        <v>2.8387459628459513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1.4644611881173619</v>
      </c>
      <c r="I19" s="18">
        <v>1.7155465016758269</v>
      </c>
      <c r="J19" s="18">
        <v>1.4349312188058654</v>
      </c>
      <c r="K19" s="18">
        <v>0.7035751837410561</v>
      </c>
      <c r="L19" s="18">
        <v>1.3945405946054956</v>
      </c>
      <c r="M19" s="18">
        <v>1.8434142957845077</v>
      </c>
      <c r="N19" s="18">
        <v>1.8407209584289315</v>
      </c>
      <c r="O19" s="18">
        <v>4.1148379960848684</v>
      </c>
      <c r="P19" s="18">
        <v>1.3818123481051507</v>
      </c>
      <c r="Q19" s="18">
        <v>2.5422060252277889</v>
      </c>
      <c r="R19" s="4">
        <v>1.8715076657520171</v>
      </c>
      <c r="S19" s="4">
        <v>2.8353307366908029</v>
      </c>
      <c r="T19" s="4">
        <v>1.4497348324145474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1.9039572134113307</v>
      </c>
      <c r="I20" s="18">
        <v>1.846351802818945</v>
      </c>
      <c r="J20" s="18">
        <v>1.8735902592869971</v>
      </c>
      <c r="K20" s="18">
        <v>1.9715894772783451</v>
      </c>
      <c r="L20" s="18">
        <v>1.8759772603887186</v>
      </c>
      <c r="M20" s="18">
        <v>2.2483052551206466</v>
      </c>
      <c r="N20" s="18">
        <v>1.7244847343065748</v>
      </c>
      <c r="O20" s="18">
        <v>1.5640769466845801</v>
      </c>
      <c r="P20" s="18">
        <v>1.1642414334688409</v>
      </c>
      <c r="Q20" s="18">
        <v>1.6217656329789973</v>
      </c>
      <c r="R20" s="4">
        <v>1.7303644584390434</v>
      </c>
      <c r="S20" s="4">
        <v>1.9274169584483929</v>
      </c>
      <c r="T20" s="4">
        <v>1.4848347310689725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3.1818962829087623</v>
      </c>
      <c r="I21" s="18">
        <v>2.2768131624464751</v>
      </c>
      <c r="J21" s="18">
        <v>2.2444302715794762</v>
      </c>
      <c r="K21" s="18">
        <v>1.5762582241197782</v>
      </c>
      <c r="L21" s="18">
        <v>3.1097759488974992</v>
      </c>
      <c r="M21" s="18">
        <v>1.5236486130843689</v>
      </c>
      <c r="N21" s="18">
        <v>3.5847565416202793</v>
      </c>
      <c r="O21" s="18">
        <v>2.6054549193768031</v>
      </c>
      <c r="P21" s="18">
        <v>0.84616910664479705</v>
      </c>
      <c r="Q21" s="18">
        <v>2.1896038730846441</v>
      </c>
      <c r="R21" s="4">
        <v>2.9197708291334976</v>
      </c>
      <c r="S21" s="4">
        <v>2.2975271830109296</v>
      </c>
      <c r="T21" s="4">
        <v>0.73991873987717971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1.0526074042318645</v>
      </c>
      <c r="I22" s="18">
        <v>1.587667351603784</v>
      </c>
      <c r="J22" s="18">
        <v>1.1264592172108339</v>
      </c>
      <c r="K22" s="18">
        <v>1.2863167139011027</v>
      </c>
      <c r="L22" s="18">
        <v>1.5879616303397366</v>
      </c>
      <c r="M22" s="18">
        <v>1.3426566007082383</v>
      </c>
      <c r="N22" s="18">
        <v>1.1099343604319489</v>
      </c>
      <c r="O22" s="18">
        <v>0.96348386054485413</v>
      </c>
      <c r="P22" s="18">
        <v>1.0113088274744526</v>
      </c>
      <c r="Q22" s="18">
        <v>1.9937852650923176</v>
      </c>
      <c r="R22" s="4">
        <v>1.5597494701822581</v>
      </c>
      <c r="S22" s="4">
        <v>1.0766757146774646</v>
      </c>
      <c r="T22" s="4">
        <v>1.6438291967714123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0.63833318438892361</v>
      </c>
      <c r="I23" s="18">
        <v>1.6190696814285623</v>
      </c>
      <c r="J23" s="18">
        <v>1.9077654776349779</v>
      </c>
      <c r="K23" s="18">
        <v>0.93753217658508625</v>
      </c>
      <c r="L23" s="18">
        <v>2.4738133949329764</v>
      </c>
      <c r="M23" s="18">
        <v>0.91486881083688576</v>
      </c>
      <c r="N23" s="18">
        <v>2.1126524317729323</v>
      </c>
      <c r="O23" s="18">
        <v>2.6754191862987677</v>
      </c>
      <c r="P23" s="18">
        <v>0.88049884117718402</v>
      </c>
      <c r="Q23" s="18">
        <v>1.7343619299762043</v>
      </c>
      <c r="R23" s="4">
        <v>0</v>
      </c>
      <c r="S23" s="4">
        <v>0</v>
      </c>
      <c r="T23" s="4">
        <v>0.27612153942397072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2.5336482564277252</v>
      </c>
      <c r="I24" s="18">
        <v>1.7164247779605566</v>
      </c>
      <c r="J24" s="18">
        <v>1.6878187824959761</v>
      </c>
      <c r="K24" s="18">
        <v>2.6299272645574576</v>
      </c>
      <c r="L24" s="18">
        <v>2.6052072521371659</v>
      </c>
      <c r="M24" s="18">
        <v>2.0302995506417987</v>
      </c>
      <c r="N24" s="18">
        <v>3.6197523208762821</v>
      </c>
      <c r="O24" s="18">
        <v>1.4488442349272812</v>
      </c>
      <c r="P24" s="18">
        <v>1.1799655922033314</v>
      </c>
      <c r="Q24" s="18">
        <v>1.8004605586662326</v>
      </c>
      <c r="R24" s="4">
        <v>1.1459929210162711</v>
      </c>
      <c r="S24" s="4">
        <v>1.1248245007252016</v>
      </c>
      <c r="T24" s="4">
        <v>1.4868314890340162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1.3051190327881497</v>
      </c>
      <c r="I25" s="18">
        <v>0.72181141684595518</v>
      </c>
      <c r="J25" s="18">
        <v>0.70987429897226972</v>
      </c>
      <c r="K25" s="18">
        <v>0.35013950725100573</v>
      </c>
      <c r="L25" s="18">
        <v>0.46460981342406138</v>
      </c>
      <c r="M25" s="18">
        <v>0.80809645866753577</v>
      </c>
      <c r="N25" s="18">
        <v>2.0766820511048798</v>
      </c>
      <c r="O25" s="18">
        <v>1.2622667485901127</v>
      </c>
      <c r="P25" s="18">
        <v>0.80578502159900589</v>
      </c>
      <c r="Q25" s="18">
        <v>1.9545085777004985</v>
      </c>
      <c r="R25" s="4">
        <v>1.8470566262211285</v>
      </c>
      <c r="S25" s="4">
        <v>0.92692005210102568</v>
      </c>
      <c r="T25" s="4">
        <v>1.6430690206875915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2.8405268429786661</v>
      </c>
      <c r="I26" s="18">
        <v>3.6299428835875642</v>
      </c>
      <c r="J26" s="18">
        <v>2.5231429193703727</v>
      </c>
      <c r="K26" s="18">
        <v>3.2141481737891864</v>
      </c>
      <c r="L26" s="18">
        <v>2.6115272074898415</v>
      </c>
      <c r="M26" s="18">
        <v>3.0217188162613824</v>
      </c>
      <c r="N26" s="18">
        <v>2.2959619605022383</v>
      </c>
      <c r="O26" s="18">
        <v>1.2813622081384013</v>
      </c>
      <c r="P26" s="18">
        <v>2.7128234331692247</v>
      </c>
      <c r="Q26" s="18">
        <v>1.423288635311929</v>
      </c>
      <c r="R26" s="4">
        <v>2.4236827448535121</v>
      </c>
      <c r="S26" s="4">
        <v>1.5727994936323659</v>
      </c>
      <c r="T26" s="4">
        <v>2.8876160082887465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2.1984635487873412</v>
      </c>
      <c r="I27" s="18">
        <v>2.9963575579464941</v>
      </c>
      <c r="J27" s="18">
        <v>3.2838141327987969</v>
      </c>
      <c r="K27" s="18">
        <v>3.0257267161364076</v>
      </c>
      <c r="L27" s="18">
        <v>1.9296074614059819</v>
      </c>
      <c r="M27" s="18">
        <v>4.0036354767584452</v>
      </c>
      <c r="N27" s="18">
        <v>2.469126276258546</v>
      </c>
      <c r="O27" s="18">
        <v>1.4692043320337724</v>
      </c>
      <c r="P27" s="18">
        <v>1.8981771900032922</v>
      </c>
      <c r="Q27" s="18">
        <v>1.5578963068482317</v>
      </c>
      <c r="R27" s="4">
        <v>2.7757690406961046</v>
      </c>
      <c r="S27" s="4">
        <v>2.4865871268638871</v>
      </c>
      <c r="T27" s="4">
        <v>2.3469271375876875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2.3242051665293002</v>
      </c>
      <c r="I28" s="18">
        <v>1.8087408102278038</v>
      </c>
      <c r="J28" s="18">
        <v>3.0133110687252924</v>
      </c>
      <c r="K28" s="18">
        <v>3.6543382292264637</v>
      </c>
      <c r="L28" s="18">
        <v>2.4098191680519165</v>
      </c>
      <c r="M28" s="18">
        <v>3.0569268668732379</v>
      </c>
      <c r="N28" s="18">
        <v>2.5241836859456654</v>
      </c>
      <c r="O28" s="18">
        <v>1.6577721103940757</v>
      </c>
      <c r="P28" s="18">
        <v>1.6463372313960887</v>
      </c>
      <c r="Q28" s="18">
        <v>1.9486394935533959</v>
      </c>
      <c r="R28" s="4">
        <v>2.0962896319619069</v>
      </c>
      <c r="S28" s="4">
        <v>1.4339534584635247</v>
      </c>
      <c r="T28" s="4">
        <v>2.6987686819504511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1.7652839263052802</v>
      </c>
      <c r="I29" s="18">
        <v>1.5764387827810915</v>
      </c>
      <c r="J29" s="18">
        <v>1.724127023406256</v>
      </c>
      <c r="K29" s="18">
        <v>1.8638849255329351</v>
      </c>
      <c r="L29" s="18">
        <v>2.5557285365088611</v>
      </c>
      <c r="M29" s="18">
        <v>1.069110413134835</v>
      </c>
      <c r="N29" s="18">
        <v>2.6179463825731637</v>
      </c>
      <c r="O29" s="18">
        <v>1.1945843096134414</v>
      </c>
      <c r="P29" s="18">
        <v>4.0006172555573061</v>
      </c>
      <c r="Q29" s="18">
        <v>2.9207986536993551</v>
      </c>
      <c r="R29" s="4">
        <v>1.9111965447801176</v>
      </c>
      <c r="S29" s="4">
        <v>2.3166170619120852</v>
      </c>
      <c r="T29" s="4">
        <v>1.3674470268291929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1.7402865903957065</v>
      </c>
      <c r="I30" s="18">
        <v>3.1602273431827994</v>
      </c>
      <c r="J30" s="18">
        <v>3.4271932698407315</v>
      </c>
      <c r="K30" s="18">
        <v>3.0123684996385203</v>
      </c>
      <c r="L30" s="18">
        <v>1.3159468756532386</v>
      </c>
      <c r="M30" s="18">
        <v>3.2219473986891392</v>
      </c>
      <c r="N30" s="18">
        <v>2.5326354791125256</v>
      </c>
      <c r="O30" s="18">
        <v>1.5437701411458433</v>
      </c>
      <c r="P30" s="18">
        <v>3.0454338301343253</v>
      </c>
      <c r="Q30" s="18">
        <v>1.1855038325959104</v>
      </c>
      <c r="R30" s="4">
        <v>2.3249248218886547</v>
      </c>
      <c r="S30" s="4">
        <v>1.7019210465839372</v>
      </c>
      <c r="T30" s="4">
        <v>2.7823746833971996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0.59096565476461838</v>
      </c>
      <c r="I31" s="18">
        <v>0.51237174595207058</v>
      </c>
      <c r="J31" s="18">
        <v>0.58515418791433538</v>
      </c>
      <c r="K31" s="18">
        <v>0.65521882543278731</v>
      </c>
      <c r="L31" s="18">
        <v>0.64626138404068911</v>
      </c>
      <c r="M31" s="18">
        <v>0.87349879191638846</v>
      </c>
      <c r="N31" s="18">
        <v>0.46999044163348291</v>
      </c>
      <c r="O31" s="18">
        <v>1.6879485246344295</v>
      </c>
      <c r="P31" s="18">
        <v>1.471134295926749</v>
      </c>
      <c r="Q31" s="18">
        <v>1.4834769720850609</v>
      </c>
      <c r="R31" s="4">
        <v>0.65681965716063617</v>
      </c>
      <c r="S31" s="4">
        <v>1.1459342388903642</v>
      </c>
      <c r="T31" s="4">
        <v>1.4789347497323815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2.0227830201853685</v>
      </c>
      <c r="R32" s="4">
        <v>2.7039602756854619</v>
      </c>
      <c r="S32" s="4">
        <v>3.1731192865561337</v>
      </c>
      <c r="T32" s="4">
        <v>1.9995864564569161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1.4777877938950477</v>
      </c>
      <c r="I33" s="18">
        <v>0.84528138723801594</v>
      </c>
      <c r="J33" s="18">
        <v>1.8469467939223101</v>
      </c>
      <c r="K33" s="18">
        <v>1.1996094033114091</v>
      </c>
      <c r="L33" s="18">
        <v>1.9653233101512169</v>
      </c>
      <c r="M33" s="18">
        <v>2.8941817500469962</v>
      </c>
      <c r="N33" s="18">
        <v>1.1428441937327274</v>
      </c>
      <c r="O33" s="18">
        <v>2.4294320686728175</v>
      </c>
      <c r="P33" s="18">
        <v>0.93655385493775201</v>
      </c>
      <c r="Q33" s="18">
        <v>1.4639810861785594</v>
      </c>
      <c r="R33" s="4">
        <v>1.2753742186395862</v>
      </c>
      <c r="S33" s="4">
        <v>1.4401912698381545</v>
      </c>
      <c r="T33" s="4">
        <v>2.5214022204191249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5.1770231288685311</v>
      </c>
      <c r="I34" s="18">
        <v>3.773564622041691</v>
      </c>
      <c r="J34" s="18">
        <v>2.0569498372142796</v>
      </c>
      <c r="K34" s="18">
        <v>2.2251604799890869</v>
      </c>
      <c r="L34" s="18">
        <v>1.6043342194816206</v>
      </c>
      <c r="M34" s="18">
        <v>0.99200400826024182</v>
      </c>
      <c r="N34" s="18">
        <v>0.39444037540777693</v>
      </c>
      <c r="O34" s="18">
        <v>1.3662345914942835</v>
      </c>
      <c r="P34" s="18">
        <v>0.97464820555578746</v>
      </c>
      <c r="Q34" s="18">
        <v>0.57783491634093265</v>
      </c>
      <c r="R34" s="4">
        <v>0.96030689175353368</v>
      </c>
      <c r="S34" s="4">
        <v>1.3343688216114951</v>
      </c>
      <c r="T34" s="4">
        <v>1.7258927893104092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3.3170135270435481</v>
      </c>
      <c r="I37" s="4">
        <v>3.0380182522517183</v>
      </c>
      <c r="J37" s="4">
        <v>2.9190670806502843</v>
      </c>
      <c r="K37" s="4">
        <v>3.1593550679960289</v>
      </c>
      <c r="L37" s="4">
        <v>2.6945685141500437</v>
      </c>
      <c r="M37" s="4">
        <v>2.548344445020291</v>
      </c>
      <c r="N37" s="4">
        <v>2.6132714168892877</v>
      </c>
      <c r="O37" s="4">
        <v>2.5855274017707965</v>
      </c>
      <c r="P37" s="4">
        <v>2.4684409250429149</v>
      </c>
      <c r="Q37" s="4">
        <v>3.0539448445957573</v>
      </c>
      <c r="R37" s="4">
        <v>3.0191600110380707</v>
      </c>
      <c r="S37" s="4">
        <v>3.1156214879557154</v>
      </c>
      <c r="T37" s="4">
        <v>3.1829776805997501</v>
      </c>
    </row>
    <row r="38" spans="1:20" x14ac:dyDescent="0.25">
      <c r="A38" s="8" t="s">
        <v>1</v>
      </c>
      <c r="L38" s="4">
        <v>1.1011404760606922</v>
      </c>
      <c r="M38" s="4">
        <v>1.478318040024154</v>
      </c>
      <c r="N38" s="4">
        <v>1.7622557113190414</v>
      </c>
      <c r="O38" s="4">
        <v>1.635378246634664</v>
      </c>
      <c r="P38" s="4">
        <v>1.5356858926846653</v>
      </c>
      <c r="Q38" s="4">
        <v>2.5571289873762852</v>
      </c>
      <c r="R38" s="4">
        <v>2.7750887896922403</v>
      </c>
      <c r="S38" s="4">
        <v>1.7064962722941539</v>
      </c>
      <c r="T38" s="4">
        <v>3.5187963985936377</v>
      </c>
    </row>
    <row r="39" spans="1:20" x14ac:dyDescent="0.25">
      <c r="A39" s="8" t="s">
        <v>2</v>
      </c>
      <c r="H39" s="4">
        <v>3.5276682580770102</v>
      </c>
      <c r="I39" s="4">
        <v>3.1068098355826455</v>
      </c>
      <c r="J39" s="4">
        <v>1.9492218310361491</v>
      </c>
      <c r="K39" s="4">
        <v>3.2343220331325284</v>
      </c>
      <c r="L39" s="4">
        <v>0.80282457876817792</v>
      </c>
      <c r="M39" s="4">
        <v>1.7477611072551107</v>
      </c>
      <c r="N39" s="4">
        <v>3.6345238122758348</v>
      </c>
      <c r="O39" s="4">
        <v>2.8250306517316495</v>
      </c>
      <c r="P39" s="4">
        <v>2.6664243434818236</v>
      </c>
      <c r="Q39" s="4">
        <v>3.896229008250983</v>
      </c>
      <c r="R39" s="4">
        <v>2.3125351408832442</v>
      </c>
      <c r="S39" s="4">
        <v>2.9076784786350158</v>
      </c>
      <c r="T39" s="4">
        <v>3.2054905002490375</v>
      </c>
    </row>
    <row r="40" spans="1:20" x14ac:dyDescent="0.25">
      <c r="A40" s="8" t="s">
        <v>3</v>
      </c>
      <c r="H40" s="4">
        <v>6.7415449337561659</v>
      </c>
      <c r="I40" s="4">
        <v>4.5112188224850271</v>
      </c>
      <c r="J40" s="4">
        <v>5.307786341134296</v>
      </c>
      <c r="K40" s="4">
        <v>5.5571188732611567</v>
      </c>
      <c r="L40" s="4">
        <v>3.3502096437098512</v>
      </c>
      <c r="M40" s="4">
        <v>3.68137060879838</v>
      </c>
      <c r="N40" s="4">
        <v>2.9088026797506523</v>
      </c>
      <c r="O40" s="4">
        <v>2.768619196141668</v>
      </c>
      <c r="P40" s="4">
        <v>2.03025941413844</v>
      </c>
      <c r="Q40" s="4">
        <v>4.8416148164477661</v>
      </c>
      <c r="R40" s="4">
        <v>4.1415000027751274</v>
      </c>
      <c r="S40" s="4">
        <v>4.0152268578082948</v>
      </c>
      <c r="T40" s="4">
        <v>4.9260269192177892</v>
      </c>
    </row>
    <row r="41" spans="1:20" x14ac:dyDescent="0.25">
      <c r="A41" s="8" t="s">
        <v>4</v>
      </c>
      <c r="H41" s="4">
        <v>3.0847673502739612</v>
      </c>
      <c r="I41" s="4">
        <v>1.8525558679268799</v>
      </c>
      <c r="J41" s="4">
        <v>2.0278827406171951</v>
      </c>
      <c r="K41" s="4">
        <v>1.4685775504349547</v>
      </c>
      <c r="L41" s="4">
        <v>1.2493632853663794</v>
      </c>
      <c r="M41" s="4">
        <v>2.5827439465463748</v>
      </c>
      <c r="N41" s="4">
        <v>2.103278315308569</v>
      </c>
      <c r="O41" s="4">
        <v>3.4511316042461173</v>
      </c>
      <c r="P41" s="4">
        <v>2.6832833819248711</v>
      </c>
      <c r="Q41" s="4">
        <v>3.0901642541100021</v>
      </c>
      <c r="R41" s="4">
        <v>3.9993849021150436</v>
      </c>
      <c r="S41" s="4">
        <v>2.8594392686220953</v>
      </c>
      <c r="T41" s="4">
        <v>3.1516547141947902</v>
      </c>
    </row>
    <row r="42" spans="1:20" x14ac:dyDescent="0.25">
      <c r="A42" s="8" t="s">
        <v>5</v>
      </c>
      <c r="H42" s="4">
        <v>2.9910567403463646</v>
      </c>
      <c r="I42" s="4">
        <v>3.7294203973021416</v>
      </c>
      <c r="J42" s="4">
        <v>3.1785871423674141</v>
      </c>
      <c r="K42" s="4">
        <v>2.8757480309597372</v>
      </c>
      <c r="L42" s="4">
        <v>2.0375408907581845</v>
      </c>
      <c r="M42" s="4">
        <v>1.6110228809907845</v>
      </c>
      <c r="N42" s="4">
        <v>3.4887024621413034</v>
      </c>
      <c r="O42" s="4">
        <v>1.7011414896576751</v>
      </c>
      <c r="P42" s="4">
        <v>3.8496301219042826</v>
      </c>
      <c r="Q42" s="4">
        <v>3.7914392945980993</v>
      </c>
      <c r="R42" s="4">
        <v>3.7226736222924601</v>
      </c>
      <c r="S42" s="4">
        <v>1.9105654295682184</v>
      </c>
      <c r="T42" s="4">
        <v>2.6894258352657503</v>
      </c>
    </row>
    <row r="43" spans="1:20" x14ac:dyDescent="0.25">
      <c r="A43" s="8" t="s">
        <v>6</v>
      </c>
      <c r="H43" s="4">
        <v>4.4017755372482883</v>
      </c>
      <c r="I43" s="4">
        <v>4.8991601547830763</v>
      </c>
      <c r="J43" s="4">
        <v>3.0028966915141639</v>
      </c>
      <c r="K43" s="4">
        <v>2.061259143900358</v>
      </c>
      <c r="L43" s="4">
        <v>4.5257645123761501</v>
      </c>
      <c r="M43" s="4">
        <v>1.781277095208895</v>
      </c>
      <c r="N43" s="4">
        <v>3.5205578573640604</v>
      </c>
      <c r="O43" s="4">
        <v>1.9477335652838739</v>
      </c>
      <c r="P43" s="4">
        <v>0.64821349833488351</v>
      </c>
      <c r="Q43" s="4">
        <v>0.42413688668158273</v>
      </c>
      <c r="R43" s="4">
        <v>1.4541405674685035</v>
      </c>
      <c r="S43" s="4">
        <v>4.2897905446535693</v>
      </c>
      <c r="T43" s="4">
        <v>6.6422006330710772</v>
      </c>
    </row>
    <row r="44" spans="1:20" x14ac:dyDescent="0.25">
      <c r="A44" s="8" t="s">
        <v>7</v>
      </c>
      <c r="H44" s="4">
        <v>3.5830069319845506</v>
      </c>
      <c r="I44" s="4">
        <v>3.0991811176524484</v>
      </c>
      <c r="J44" s="4">
        <v>4.6407362184277892</v>
      </c>
      <c r="K44" s="4">
        <v>4.1501714625036632</v>
      </c>
      <c r="L44" s="4">
        <v>4.4507704304005804</v>
      </c>
      <c r="M44" s="4">
        <v>3.6853922668940871</v>
      </c>
      <c r="N44" s="4">
        <v>4.3292581645264985</v>
      </c>
      <c r="O44" s="4">
        <v>4.1688149453754795</v>
      </c>
      <c r="P44" s="4">
        <v>4.2765631637664914</v>
      </c>
      <c r="Q44" s="4">
        <v>3.5267725855243364</v>
      </c>
      <c r="R44" s="4">
        <v>3.9883925600678296</v>
      </c>
      <c r="S44" s="4">
        <v>4.8551547418312238</v>
      </c>
      <c r="T44" s="4">
        <v>4.2800341140730156</v>
      </c>
    </row>
    <row r="45" spans="1:20" x14ac:dyDescent="0.25">
      <c r="A45" s="8" t="s">
        <v>8</v>
      </c>
      <c r="H45" s="4">
        <v>3.1705796904346117</v>
      </c>
      <c r="I45" s="4">
        <v>2.1032015103168842</v>
      </c>
      <c r="J45" s="4">
        <v>2.2542234139469759</v>
      </c>
      <c r="K45" s="4">
        <v>2.4915787154825595</v>
      </c>
      <c r="L45" s="4">
        <v>1.6481634196012869</v>
      </c>
      <c r="M45" s="4">
        <v>2.5267474003494015</v>
      </c>
      <c r="N45" s="4">
        <v>2.9984294998152907</v>
      </c>
      <c r="O45" s="4">
        <v>2.8156060641062766</v>
      </c>
      <c r="P45" s="4">
        <v>1.7694393245343902</v>
      </c>
      <c r="Q45" s="4">
        <v>3.2928534882918301</v>
      </c>
      <c r="R45" s="4">
        <v>3.5726191086246972</v>
      </c>
      <c r="S45" s="4">
        <v>5.9642353096678695</v>
      </c>
      <c r="T45" s="4">
        <v>3.3807479023657843</v>
      </c>
    </row>
    <row r="46" spans="1:20" x14ac:dyDescent="0.25">
      <c r="A46" s="8" t="s">
        <v>9</v>
      </c>
      <c r="H46" s="4">
        <v>2.1140019050887755</v>
      </c>
      <c r="I46" s="4">
        <v>3.2019122218328224</v>
      </c>
      <c r="J46" s="4">
        <v>2.0448725858119197</v>
      </c>
      <c r="K46" s="4">
        <v>2.005948533099231</v>
      </c>
      <c r="L46" s="4">
        <v>2.5447441830365389</v>
      </c>
      <c r="M46" s="4">
        <v>2.1512973755357754</v>
      </c>
      <c r="N46" s="4">
        <v>2.4551921399243528</v>
      </c>
      <c r="O46" s="4">
        <v>2.3065909585874089</v>
      </c>
      <c r="P46" s="4">
        <v>2.0816873028282492</v>
      </c>
      <c r="Q46" s="4">
        <v>3.4486888944674647</v>
      </c>
      <c r="R46" s="4">
        <v>3.3171261283522058</v>
      </c>
      <c r="S46" s="4">
        <v>2.5430928773320738</v>
      </c>
      <c r="T46" s="4">
        <v>2.5529743924245296</v>
      </c>
    </row>
    <row r="47" spans="1:20" x14ac:dyDescent="0.25">
      <c r="A47" s="8" t="s">
        <v>10</v>
      </c>
      <c r="H47" s="4">
        <v>3.7346659866462351</v>
      </c>
      <c r="I47" s="4">
        <v>1.2898710846531489</v>
      </c>
      <c r="J47" s="4">
        <v>3.600144798456284</v>
      </c>
      <c r="K47" s="4">
        <v>3.9255619555802057</v>
      </c>
      <c r="L47" s="4">
        <v>1.834530978360484</v>
      </c>
      <c r="M47" s="4">
        <v>2.614206955662294</v>
      </c>
      <c r="N47" s="4">
        <v>3.7428373237912345</v>
      </c>
      <c r="O47" s="4">
        <v>2.2616666896695015</v>
      </c>
      <c r="P47" s="4">
        <v>0.57006094890375192</v>
      </c>
      <c r="Q47" s="4">
        <v>4.6638531071534759</v>
      </c>
      <c r="R47" s="4">
        <v>2.9630660060930807</v>
      </c>
      <c r="S47" s="4">
        <v>3.4305154184340423</v>
      </c>
      <c r="T47" s="4">
        <v>4.2782327090891865</v>
      </c>
    </row>
    <row r="48" spans="1:20" x14ac:dyDescent="0.25">
      <c r="A48" s="8" t="s">
        <v>11</v>
      </c>
      <c r="H48" s="4">
        <v>2.6199813567642405</v>
      </c>
      <c r="I48" s="4">
        <v>1.6470783603835057</v>
      </c>
      <c r="J48" s="4">
        <v>1.6119813538155092</v>
      </c>
      <c r="K48" s="4">
        <v>3.4229903975664362</v>
      </c>
      <c r="L48" s="4">
        <v>1.9287818302542237</v>
      </c>
      <c r="M48" s="4">
        <v>2.6267689562912273</v>
      </c>
      <c r="N48" s="4">
        <v>3.1777210895827457</v>
      </c>
      <c r="O48" s="4">
        <v>2.8627538385474089</v>
      </c>
      <c r="P48" s="4">
        <v>0.81736506338883252</v>
      </c>
      <c r="Q48" s="4">
        <v>1.8187529658908983</v>
      </c>
      <c r="R48" s="4">
        <v>1.8822992348938046</v>
      </c>
      <c r="S48" s="4">
        <v>1.0755997011615792</v>
      </c>
      <c r="T48" s="4">
        <v>0.73523393865469799</v>
      </c>
    </row>
    <row r="49" spans="1:20" x14ac:dyDescent="0.25">
      <c r="A49" s="8" t="s">
        <v>12</v>
      </c>
      <c r="H49" s="4">
        <v>3.5898135450844681</v>
      </c>
      <c r="I49" s="4">
        <v>2.5467729822749683</v>
      </c>
      <c r="J49" s="4">
        <v>2.5373872220217395</v>
      </c>
      <c r="K49" s="4">
        <v>1.4462550661327487</v>
      </c>
      <c r="L49" s="4">
        <v>2.1557833569022447</v>
      </c>
      <c r="M49" s="4">
        <v>0.71096457746732811</v>
      </c>
      <c r="N49" s="4">
        <v>3.5312990380046911</v>
      </c>
      <c r="O49" s="4">
        <v>1.7451950939633982</v>
      </c>
      <c r="P49" s="4">
        <v>2.7803875148903185</v>
      </c>
      <c r="Q49" s="4">
        <v>1.3804795139182711</v>
      </c>
      <c r="R49" s="4">
        <v>4.0792823067365953</v>
      </c>
      <c r="S49" s="4">
        <v>3.3505935065269368</v>
      </c>
      <c r="T49" s="4">
        <v>4.3349949697435051</v>
      </c>
    </row>
    <row r="50" spans="1:20" x14ac:dyDescent="0.25">
      <c r="A50" s="8" t="s">
        <v>13</v>
      </c>
      <c r="H50" s="4">
        <v>3.5111773191647333</v>
      </c>
      <c r="I50" s="4">
        <v>3.2456758632662526</v>
      </c>
      <c r="J50" s="4">
        <v>2.2800905577437707</v>
      </c>
      <c r="K50" s="4">
        <v>2.9162583623025902</v>
      </c>
      <c r="L50" s="4">
        <v>3.0894535865899404</v>
      </c>
      <c r="M50" s="4">
        <v>2.6360051565440443</v>
      </c>
      <c r="N50" s="4">
        <v>2.7686645572452453</v>
      </c>
      <c r="O50" s="4">
        <v>2.7363327391591787</v>
      </c>
      <c r="P50" s="4">
        <v>2.4877518077094747</v>
      </c>
      <c r="Q50" s="4">
        <v>2.4672325335631755</v>
      </c>
      <c r="R50" s="4">
        <v>2.9372070768021015</v>
      </c>
      <c r="S50" s="4">
        <v>1.9844790931301957</v>
      </c>
      <c r="T50" s="4">
        <v>1.9808014883746621</v>
      </c>
    </row>
    <row r="51" spans="1:20" x14ac:dyDescent="0.25">
      <c r="A51" s="8" t="s">
        <v>14</v>
      </c>
      <c r="H51" s="4">
        <v>4.1362999467451385</v>
      </c>
      <c r="I51" s="4">
        <v>4.1902779320148813</v>
      </c>
      <c r="J51" s="4">
        <v>2.4489298010233069</v>
      </c>
      <c r="K51" s="4">
        <v>2.1225305171708504</v>
      </c>
      <c r="L51" s="4">
        <v>3.6746635120189217</v>
      </c>
      <c r="M51" s="4">
        <v>3.8611310601955253</v>
      </c>
      <c r="N51" s="4">
        <v>2.1957797665961638</v>
      </c>
      <c r="O51" s="4">
        <v>1.0439690655022582</v>
      </c>
      <c r="P51" s="4">
        <v>1.4183967061248695</v>
      </c>
      <c r="Q51" s="4">
        <v>2.2154372783972982</v>
      </c>
      <c r="R51" s="4">
        <v>2.4849704186843402</v>
      </c>
      <c r="S51" s="4">
        <v>1.0337813280622163</v>
      </c>
      <c r="T51" s="4">
        <v>2.9609340277721117</v>
      </c>
    </row>
    <row r="52" spans="1:20" x14ac:dyDescent="0.25">
      <c r="A52" s="8" t="s">
        <v>15</v>
      </c>
      <c r="H52" s="4">
        <v>2.820358812315567</v>
      </c>
      <c r="I52" s="4">
        <v>3.8923110804245966</v>
      </c>
      <c r="J52" s="4">
        <v>4.1744803960248733</v>
      </c>
      <c r="K52" s="4">
        <v>3.8429720706472148</v>
      </c>
      <c r="L52" s="4">
        <v>3.5084672580680247</v>
      </c>
      <c r="M52" s="4">
        <v>3.8864818015164122</v>
      </c>
      <c r="N52" s="4">
        <v>4.6910741503211977</v>
      </c>
      <c r="O52" s="4">
        <v>3.5840116913685001</v>
      </c>
      <c r="P52" s="4">
        <v>5.5071401630060697</v>
      </c>
      <c r="Q52" s="4">
        <v>5.6743777301472207</v>
      </c>
      <c r="R52" s="4">
        <v>3.8830699115989802</v>
      </c>
      <c r="S52" s="4">
        <v>4.2552903294661162</v>
      </c>
      <c r="T52" s="4">
        <v>3.9609835587600299</v>
      </c>
    </row>
    <row r="53" spans="1:20" x14ac:dyDescent="0.25">
      <c r="A53" s="8" t="s">
        <v>16</v>
      </c>
      <c r="H53" s="4">
        <v>2.4883978450474662</v>
      </c>
      <c r="I53" s="4">
        <v>2.9669368238811349</v>
      </c>
      <c r="J53" s="4">
        <v>3.3955618901843914</v>
      </c>
      <c r="K53" s="4">
        <v>2.3919190191815525</v>
      </c>
      <c r="L53" s="4">
        <v>3.5393555560771519</v>
      </c>
      <c r="M53" s="4">
        <v>3.2572185813666508</v>
      </c>
      <c r="N53" s="4">
        <v>1.8497510342521657</v>
      </c>
      <c r="O53" s="4">
        <v>2.7576639163191206</v>
      </c>
      <c r="P53" s="4">
        <v>2.3105016660692406</v>
      </c>
      <c r="Q53" s="4">
        <v>2.3034884672884921</v>
      </c>
      <c r="R53" s="4">
        <v>3.2433633089500451</v>
      </c>
      <c r="S53" s="4">
        <v>4.4125690580640482</v>
      </c>
      <c r="T53" s="4">
        <v>5.4443532011342652</v>
      </c>
    </row>
    <row r="54" spans="1:20" x14ac:dyDescent="0.25">
      <c r="A54" s="8" t="s">
        <v>17</v>
      </c>
      <c r="H54" s="4">
        <v>3.1679328312812367</v>
      </c>
      <c r="I54" s="4">
        <v>2.7813503147083201</v>
      </c>
      <c r="J54" s="4">
        <v>2.5651371769973412</v>
      </c>
      <c r="K54" s="4">
        <v>3.364879563083603</v>
      </c>
      <c r="L54" s="4">
        <v>2.5264030003940525</v>
      </c>
      <c r="M54" s="4">
        <v>3.4145567039592226</v>
      </c>
      <c r="N54" s="4">
        <v>3.1660582807692244</v>
      </c>
      <c r="O54" s="4">
        <v>2.2708121159042429</v>
      </c>
      <c r="P54" s="4">
        <v>1.8603622370597213</v>
      </c>
      <c r="Q54" s="4">
        <v>2.5919907527630728</v>
      </c>
      <c r="R54" s="4">
        <v>2.4136408151738906</v>
      </c>
      <c r="S54" s="4">
        <v>2.8499491676474618</v>
      </c>
      <c r="T54" s="4">
        <v>1.6857956354646861</v>
      </c>
    </row>
    <row r="55" spans="1:20" x14ac:dyDescent="0.25">
      <c r="A55" s="8" t="s">
        <v>18</v>
      </c>
      <c r="H55" s="4">
        <v>2.7937990078909301</v>
      </c>
      <c r="I55" s="4">
        <v>2.2139023964157656</v>
      </c>
      <c r="J55" s="4">
        <v>4.730060172218975</v>
      </c>
      <c r="K55" s="4">
        <v>7.5203105726831589</v>
      </c>
      <c r="L55" s="4">
        <v>5.8678509219755082</v>
      </c>
      <c r="M55" s="4">
        <v>5.4319532138173496</v>
      </c>
      <c r="N55" s="4">
        <v>7.3724606199995542</v>
      </c>
      <c r="O55" s="4">
        <v>2.8569756832514486</v>
      </c>
      <c r="P55" s="4">
        <v>4.4553254320516267</v>
      </c>
      <c r="Q55" s="4">
        <v>3.2384300827924446</v>
      </c>
      <c r="R55" s="4">
        <v>3.6094723390663019</v>
      </c>
      <c r="S55" s="4">
        <v>3.1959971876700601</v>
      </c>
      <c r="T55" s="4">
        <v>2.6089734737394248</v>
      </c>
    </row>
    <row r="56" spans="1:20" x14ac:dyDescent="0.25">
      <c r="A56" s="8" t="s">
        <v>19</v>
      </c>
      <c r="H56" s="4">
        <v>1.5561132136438176</v>
      </c>
      <c r="I56" s="4">
        <v>1.7929729781074504</v>
      </c>
      <c r="J56" s="4">
        <v>1.5910257678090343</v>
      </c>
      <c r="K56" s="4">
        <v>2.1177796292893274</v>
      </c>
      <c r="L56" s="4">
        <v>2.0049843681709314</v>
      </c>
      <c r="M56" s="4">
        <v>2.4595707494394232</v>
      </c>
      <c r="N56" s="4">
        <v>1.8280963025209716</v>
      </c>
      <c r="O56" s="4">
        <v>1.4237909955214296</v>
      </c>
      <c r="P56" s="4">
        <v>1.8879992441734275</v>
      </c>
      <c r="Q56" s="4">
        <v>2.1235496496593624</v>
      </c>
      <c r="R56" s="4">
        <v>2.2725660855118366</v>
      </c>
      <c r="S56" s="4">
        <v>2.1604857001578708</v>
      </c>
      <c r="T56" s="4">
        <v>2.0344027449486668</v>
      </c>
    </row>
    <row r="57" spans="1:20" x14ac:dyDescent="0.25">
      <c r="A57" s="8" t="s">
        <v>20</v>
      </c>
      <c r="H57" s="4">
        <v>0</v>
      </c>
      <c r="I57" s="4">
        <v>2.529145260584857</v>
      </c>
      <c r="J57" s="4">
        <v>2.5185769080067808</v>
      </c>
      <c r="K57" s="4">
        <v>4.0731887333152992</v>
      </c>
      <c r="L57" s="4">
        <v>2.7912079141389934</v>
      </c>
      <c r="M57" s="4">
        <v>3.3564465750601733</v>
      </c>
      <c r="N57" s="4">
        <v>4.5142335869589436</v>
      </c>
      <c r="O57" s="4">
        <v>2.6541118916952486</v>
      </c>
      <c r="P57" s="4">
        <v>2.6339616997437996</v>
      </c>
      <c r="Q57" s="4">
        <v>1.4250527888067899</v>
      </c>
      <c r="R57" s="4">
        <v>1.9435691804431214</v>
      </c>
      <c r="S57" s="4">
        <v>1.079677190586666</v>
      </c>
      <c r="T57" s="4">
        <v>1.0569132520490638</v>
      </c>
    </row>
    <row r="58" spans="1:20" x14ac:dyDescent="0.25">
      <c r="A58" s="8" t="s">
        <v>21</v>
      </c>
      <c r="H58" s="4">
        <v>2.8778240361345064</v>
      </c>
      <c r="I58" s="4">
        <v>3.4680278369652293</v>
      </c>
      <c r="J58" s="4">
        <v>2.4824872962092659</v>
      </c>
      <c r="K58" s="4">
        <v>3.1544236359735556</v>
      </c>
      <c r="L58" s="4">
        <v>2.1721029667068019</v>
      </c>
      <c r="M58" s="4">
        <v>4.1439907358187105</v>
      </c>
      <c r="N58" s="4">
        <v>4.2257920576419865</v>
      </c>
      <c r="O58" s="4">
        <v>2.0795321863758027</v>
      </c>
      <c r="P58" s="4">
        <v>1.8043646731566152</v>
      </c>
      <c r="Q58" s="4">
        <v>2.2843670558219791</v>
      </c>
      <c r="R58" s="4">
        <v>1.48184004793052</v>
      </c>
      <c r="S58" s="4">
        <v>1.8088125268854949</v>
      </c>
      <c r="T58" s="4">
        <v>1.9023852592372466</v>
      </c>
    </row>
    <row r="59" spans="1:20" x14ac:dyDescent="0.25">
      <c r="A59" s="8" t="s">
        <v>22</v>
      </c>
      <c r="H59" s="4">
        <v>1.9457657847387866</v>
      </c>
      <c r="I59" s="4">
        <v>1.6206170242346694</v>
      </c>
      <c r="J59" s="4">
        <v>1.2676525696738983</v>
      </c>
      <c r="K59" s="4">
        <v>0.80505599510936621</v>
      </c>
      <c r="L59" s="4">
        <v>1.2594325734408494</v>
      </c>
      <c r="M59" s="4">
        <v>1.022653048294131</v>
      </c>
      <c r="N59" s="4">
        <v>3.2876490437173587</v>
      </c>
      <c r="O59" s="4">
        <v>2.2536023834098806</v>
      </c>
      <c r="P59" s="4">
        <v>1.4730996953891602</v>
      </c>
      <c r="Q59" s="4">
        <v>3.3886452221315482</v>
      </c>
      <c r="R59" s="4">
        <v>2.9272225898749924</v>
      </c>
      <c r="S59" s="4">
        <v>1.119417507340255</v>
      </c>
      <c r="T59" s="4">
        <v>3.3748497766128143</v>
      </c>
    </row>
    <row r="60" spans="1:20" x14ac:dyDescent="0.25">
      <c r="A60" s="8" t="s">
        <v>23</v>
      </c>
      <c r="H60" s="4">
        <v>3.077522799314738</v>
      </c>
      <c r="I60" s="4">
        <v>4.6958274502224855</v>
      </c>
      <c r="J60" s="4">
        <v>3.186592375893174</v>
      </c>
      <c r="K60" s="4">
        <v>5.3101873599856173</v>
      </c>
      <c r="L60" s="4">
        <v>3.1249952219428225</v>
      </c>
      <c r="M60" s="4">
        <v>3.6486696511585675</v>
      </c>
      <c r="N60" s="4">
        <v>6.1404698519355891</v>
      </c>
      <c r="O60" s="4">
        <v>3.7398996922338541</v>
      </c>
      <c r="P60" s="4">
        <v>4.1733887553373137</v>
      </c>
      <c r="Q60" s="4">
        <v>3.2034148616428468</v>
      </c>
      <c r="R60" s="4">
        <v>3.4640459206140921</v>
      </c>
      <c r="S60" s="4">
        <v>1.6570954829630689</v>
      </c>
      <c r="T60" s="4">
        <v>3.6282451975455587</v>
      </c>
    </row>
    <row r="61" spans="1:20" x14ac:dyDescent="0.25">
      <c r="A61" s="8" t="s">
        <v>24</v>
      </c>
      <c r="H61" s="4">
        <v>5.3174446269948934</v>
      </c>
      <c r="I61" s="4">
        <v>4.9344426043995915</v>
      </c>
      <c r="J61" s="4">
        <v>5.6237397352905614</v>
      </c>
      <c r="K61" s="4">
        <v>4.6292831984528222</v>
      </c>
      <c r="L61" s="4">
        <v>4.4362198697375845</v>
      </c>
      <c r="M61" s="4">
        <v>6.5738117593339647</v>
      </c>
      <c r="N61" s="4">
        <v>3.8561179448884908</v>
      </c>
      <c r="O61" s="4">
        <v>2.5983250225542176</v>
      </c>
      <c r="P61" s="4">
        <v>2.8125520106482713</v>
      </c>
      <c r="Q61" s="4">
        <v>3.5838775171144612</v>
      </c>
      <c r="R61" s="4">
        <v>3.8870790907331303</v>
      </c>
      <c r="S61" s="4">
        <v>3.7530760358297255</v>
      </c>
      <c r="T61" s="4">
        <v>4.6642358148159051</v>
      </c>
    </row>
    <row r="62" spans="1:20" x14ac:dyDescent="0.25">
      <c r="A62" s="8" t="s">
        <v>25</v>
      </c>
      <c r="H62" s="4">
        <v>3.0828833180045523</v>
      </c>
      <c r="I62" s="4">
        <v>4.1386803235376828</v>
      </c>
      <c r="J62" s="4">
        <v>1.7073792779235635</v>
      </c>
      <c r="K62" s="4">
        <v>4.5710620907296402</v>
      </c>
      <c r="L62" s="4">
        <v>3.0114273904602822</v>
      </c>
      <c r="M62" s="4">
        <v>4.9399005812041548</v>
      </c>
      <c r="N62" s="4">
        <v>4.2323248282190411</v>
      </c>
      <c r="O62" s="4">
        <v>2.5709706539798955</v>
      </c>
      <c r="P62" s="4">
        <v>2.7096795093243187</v>
      </c>
      <c r="Q62" s="4">
        <v>1.5761451272934708</v>
      </c>
      <c r="R62" s="4">
        <v>2.4730449196754418</v>
      </c>
      <c r="S62" s="4">
        <v>2.5768258994450544</v>
      </c>
      <c r="T62" s="4">
        <v>2.554890470037217</v>
      </c>
    </row>
    <row r="63" spans="1:20" x14ac:dyDescent="0.25">
      <c r="A63" s="8" t="s">
        <v>26</v>
      </c>
      <c r="H63" s="4">
        <v>2.7937955388672835</v>
      </c>
      <c r="I63" s="4">
        <v>3.345467464368832</v>
      </c>
      <c r="J63" s="4">
        <v>2.7350082075981588</v>
      </c>
      <c r="K63" s="4">
        <v>2.5074347954067235</v>
      </c>
      <c r="L63" s="4">
        <v>3.5060191891764236</v>
      </c>
      <c r="M63" s="4">
        <v>3.0756212857623204</v>
      </c>
      <c r="N63" s="4">
        <v>3.0107891468103056</v>
      </c>
      <c r="O63" s="4">
        <v>3.4334854389296683</v>
      </c>
      <c r="P63" s="4">
        <v>4.1772123803714294</v>
      </c>
      <c r="Q63" s="4">
        <v>5.3556469982653141</v>
      </c>
      <c r="R63" s="4">
        <v>4.5772261478618645</v>
      </c>
      <c r="S63" s="4">
        <v>2.3707811341819069</v>
      </c>
      <c r="T63" s="4">
        <v>2.4864057250566729</v>
      </c>
    </row>
    <row r="64" spans="1:20" x14ac:dyDescent="0.25">
      <c r="A64" s="8" t="s">
        <v>27</v>
      </c>
      <c r="H64" s="4">
        <v>3.6371692242579345</v>
      </c>
      <c r="I64" s="4">
        <v>4.3327800026908898</v>
      </c>
      <c r="J64" s="4">
        <v>4.6172356950956086</v>
      </c>
      <c r="K64" s="4">
        <v>4.2418561414307536</v>
      </c>
      <c r="L64" s="4">
        <v>2.8909906005089177</v>
      </c>
      <c r="M64" s="4">
        <v>5.9750549688267824</v>
      </c>
      <c r="N64" s="4">
        <v>5.2494341479313888</v>
      </c>
      <c r="O64" s="4">
        <v>5.1337124583494909</v>
      </c>
      <c r="P64" s="4">
        <v>5.357467838451818</v>
      </c>
      <c r="Q64" s="4">
        <v>4.3638687766253517</v>
      </c>
      <c r="R64" s="4">
        <v>2.2549869875643687</v>
      </c>
      <c r="S64" s="4">
        <v>3.8222231050684745</v>
      </c>
      <c r="T64" s="4">
        <v>2.9390728614490733</v>
      </c>
    </row>
    <row r="65" spans="1:20" x14ac:dyDescent="0.25">
      <c r="A65" s="8" t="s">
        <v>28</v>
      </c>
      <c r="H65" s="4">
        <v>0.73695588090792963</v>
      </c>
      <c r="I65" s="4">
        <v>1.0768063245815063</v>
      </c>
      <c r="J65" s="4">
        <v>1.4803977986748971</v>
      </c>
      <c r="K65" s="4">
        <v>0.48980597432014422</v>
      </c>
      <c r="L65" s="4">
        <v>0.64488283067946817</v>
      </c>
      <c r="M65" s="4">
        <v>0.6331430426468968</v>
      </c>
      <c r="N65" s="4">
        <v>1.6362435634795334</v>
      </c>
      <c r="O65" s="4">
        <v>2.5291349088236017</v>
      </c>
      <c r="P65" s="4">
        <v>2.084665704918014</v>
      </c>
      <c r="Q65" s="4">
        <v>1.1725313007426741</v>
      </c>
      <c r="R65" s="4">
        <v>1.1466690213792554</v>
      </c>
      <c r="S65" s="4">
        <v>0.69540777970936585</v>
      </c>
      <c r="T65" s="4">
        <v>1.8287996332199081</v>
      </c>
    </row>
    <row r="66" spans="1:20" x14ac:dyDescent="0.25">
      <c r="A66" s="8" t="s">
        <v>29</v>
      </c>
      <c r="Q66" s="4">
        <v>3.4029555400981577</v>
      </c>
      <c r="R66" s="4">
        <v>3.3887260842672382</v>
      </c>
      <c r="S66" s="4">
        <v>4.7749508015131745</v>
      </c>
      <c r="T66" s="4">
        <v>3.8573713362496851</v>
      </c>
    </row>
    <row r="67" spans="1:20" x14ac:dyDescent="0.25">
      <c r="A67" s="13" t="s">
        <v>30</v>
      </c>
      <c r="H67" s="4">
        <v>2.9005853381212328</v>
      </c>
      <c r="I67" s="4">
        <v>2.1251214975056993</v>
      </c>
      <c r="J67" s="4">
        <v>0.95039673228963584</v>
      </c>
      <c r="K67" s="4">
        <v>2.8133915880115326</v>
      </c>
      <c r="L67" s="4">
        <v>2.5857835604365045</v>
      </c>
      <c r="M67" s="4">
        <v>2.5394953354558618</v>
      </c>
      <c r="N67" s="4">
        <v>2.5082739681259154</v>
      </c>
      <c r="O67" s="4">
        <v>1.7665923941404871</v>
      </c>
      <c r="P67" s="4">
        <v>1.5826332762203705</v>
      </c>
      <c r="Q67" s="4">
        <v>2.0930163366772749</v>
      </c>
      <c r="R67" s="4">
        <v>1.7150062100808301</v>
      </c>
      <c r="S67" s="4">
        <v>2.8719935669182814</v>
      </c>
      <c r="T67" s="4">
        <v>2.3645184765576737</v>
      </c>
    </row>
    <row r="68" spans="1:20" x14ac:dyDescent="0.25">
      <c r="A68" s="8" t="s">
        <v>31</v>
      </c>
      <c r="H68" s="4">
        <v>6.2279685612147029</v>
      </c>
      <c r="I68" s="4">
        <v>5.2004434605354763</v>
      </c>
      <c r="J68" s="4">
        <v>3.8992253949389455</v>
      </c>
      <c r="K68" s="4">
        <v>4.4662023012323306</v>
      </c>
      <c r="L68" s="4">
        <v>3.8070805939317154</v>
      </c>
      <c r="M68" s="4">
        <v>1.7747948518558532</v>
      </c>
      <c r="N68" s="4">
        <v>1.1708851135460785</v>
      </c>
      <c r="O68" s="4">
        <v>2.8864180637122523</v>
      </c>
      <c r="P68" s="4">
        <v>4.6068307719464476</v>
      </c>
      <c r="Q68" s="4">
        <v>2.4763017537957257</v>
      </c>
      <c r="R68" s="4">
        <v>0.75166137536605382</v>
      </c>
      <c r="S68" s="4">
        <v>1.6690377800455862</v>
      </c>
      <c r="T68" s="4">
        <v>2.4114870889738418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2.6737491934949187</v>
      </c>
      <c r="I71" s="4">
        <v>2.5303750211477674</v>
      </c>
      <c r="J71" s="4">
        <v>2.4347359098490826</v>
      </c>
      <c r="K71" s="4">
        <v>2.5091462748770241</v>
      </c>
      <c r="L71" s="4">
        <v>2.2195555010557779</v>
      </c>
      <c r="M71" s="4">
        <v>2.0824271494489919</v>
      </c>
      <c r="N71" s="4">
        <v>2.5316086985422519</v>
      </c>
      <c r="O71" s="4">
        <v>2.1410325802154633</v>
      </c>
      <c r="P71" s="4">
        <v>2.0487631655121654</v>
      </c>
      <c r="Q71" s="4">
        <v>2.5256331906458884</v>
      </c>
      <c r="R71" s="4">
        <v>2.5010550348464902</v>
      </c>
      <c r="S71" s="4">
        <v>2.5717860090183051</v>
      </c>
      <c r="T71" s="4">
        <v>2.6431738405204213</v>
      </c>
    </row>
    <row r="72" spans="1:20" x14ac:dyDescent="0.25">
      <c r="A72" s="23" t="s">
        <v>1</v>
      </c>
      <c r="L72" s="4">
        <v>1.0289931038215216</v>
      </c>
      <c r="M72" s="4">
        <v>1.3323863641764491</v>
      </c>
      <c r="N72" s="4">
        <v>1.626098212875928</v>
      </c>
      <c r="O72" s="4">
        <v>1.1454016357685555</v>
      </c>
      <c r="P72" s="4">
        <v>1.2454396861015067</v>
      </c>
      <c r="Q72" s="4">
        <v>2.0168069177132093</v>
      </c>
      <c r="R72" s="4">
        <v>2.0400608756854823</v>
      </c>
      <c r="S72" s="4">
        <v>1.4454189293417827</v>
      </c>
      <c r="T72" s="4">
        <v>2.8217721803590496</v>
      </c>
    </row>
    <row r="73" spans="1:20" x14ac:dyDescent="0.25">
      <c r="A73" s="23" t="s">
        <v>2</v>
      </c>
      <c r="H73" s="4">
        <v>2.2798425280196719</v>
      </c>
      <c r="I73" s="4">
        <v>4.5926673660401018</v>
      </c>
      <c r="J73" s="4">
        <v>1.3924493385341417</v>
      </c>
      <c r="K73" s="4">
        <v>2.0379144627859569</v>
      </c>
      <c r="L73" s="4">
        <v>1.2963955680786596</v>
      </c>
      <c r="M73" s="4">
        <v>1.4481712716239563</v>
      </c>
      <c r="N73" s="4">
        <v>2.8074221900663843</v>
      </c>
      <c r="O73" s="4">
        <v>2.3107419637436464</v>
      </c>
      <c r="P73" s="4">
        <v>1.995218602652626</v>
      </c>
      <c r="Q73" s="4">
        <v>3.2542593380510563</v>
      </c>
      <c r="R73" s="4">
        <v>1.8928161479601888</v>
      </c>
      <c r="S73" s="4">
        <v>2.1988319663823144</v>
      </c>
      <c r="T73" s="4">
        <v>2.6745156457259727</v>
      </c>
    </row>
    <row r="74" spans="1:20" x14ac:dyDescent="0.25">
      <c r="A74" s="23" t="s">
        <v>3</v>
      </c>
      <c r="H74" s="4">
        <v>5.3559693805058251</v>
      </c>
      <c r="I74" s="4">
        <v>5.2715218501207728</v>
      </c>
      <c r="J74" s="4">
        <v>4.168141927336027</v>
      </c>
      <c r="K74" s="4">
        <v>4.4334825862081821</v>
      </c>
      <c r="L74" s="4">
        <v>2.7572349154840889</v>
      </c>
      <c r="M74" s="4">
        <v>2.9934285486319578</v>
      </c>
      <c r="N74" s="4">
        <v>2.5685139387464009</v>
      </c>
      <c r="O74" s="4">
        <v>2.484257630450927</v>
      </c>
      <c r="P74" s="4">
        <v>2.0027088027616573</v>
      </c>
      <c r="Q74" s="4">
        <v>3.7803156909172255</v>
      </c>
      <c r="R74" s="4">
        <v>3.2899216917348557</v>
      </c>
      <c r="S74" s="4">
        <v>3.4692990791920972</v>
      </c>
      <c r="T74" s="4">
        <v>4.165088726786637</v>
      </c>
    </row>
    <row r="75" spans="1:20" x14ac:dyDescent="0.25">
      <c r="A75" s="23" t="s">
        <v>4</v>
      </c>
      <c r="H75" s="4">
        <v>2.436088352052352</v>
      </c>
      <c r="I75" s="4">
        <v>1.4619507948880255</v>
      </c>
      <c r="J75" s="4">
        <v>1.8828253624698343</v>
      </c>
      <c r="K75" s="4">
        <v>1.1447966063330679</v>
      </c>
      <c r="L75" s="4">
        <v>1.3265717696033681</v>
      </c>
      <c r="M75" s="4">
        <v>1.7931613855387121</v>
      </c>
      <c r="N75" s="4">
        <v>2.0301747185146568</v>
      </c>
      <c r="O75" s="4">
        <v>2.6321462931103086</v>
      </c>
      <c r="P75" s="4">
        <v>2.5262156820323085</v>
      </c>
      <c r="Q75" s="4">
        <v>2.7775917815980566</v>
      </c>
      <c r="R75" s="4">
        <v>3.2937058234831076</v>
      </c>
      <c r="S75" s="4">
        <v>2.246010535232752</v>
      </c>
      <c r="T75" s="4">
        <v>2.3969847840441627</v>
      </c>
    </row>
    <row r="76" spans="1:20" x14ac:dyDescent="0.25">
      <c r="A76" s="23" t="s">
        <v>5</v>
      </c>
      <c r="H76" s="4">
        <v>2.8208203622610344</v>
      </c>
      <c r="I76" s="4">
        <v>3.3297254355799257</v>
      </c>
      <c r="J76" s="4">
        <v>2.3522262239025351</v>
      </c>
      <c r="K76" s="4">
        <v>2.896196224555561</v>
      </c>
      <c r="L76" s="4">
        <v>2.9098338984951186</v>
      </c>
      <c r="M76" s="4">
        <v>2.8207376333340983</v>
      </c>
      <c r="N76" s="4">
        <v>3.9820629323006109</v>
      </c>
      <c r="O76" s="4">
        <v>1.8451786375205903</v>
      </c>
      <c r="P76" s="4">
        <v>3.4307280588998599</v>
      </c>
      <c r="Q76" s="4">
        <v>3.4428535604080297</v>
      </c>
      <c r="R76" s="4">
        <v>3.1068258782901976</v>
      </c>
      <c r="S76" s="4">
        <v>2.193305738724395</v>
      </c>
      <c r="T76" s="4">
        <v>2.4915151832391911</v>
      </c>
    </row>
    <row r="77" spans="1:20" x14ac:dyDescent="0.25">
      <c r="A77" s="23" t="s">
        <v>6</v>
      </c>
      <c r="H77" s="4">
        <v>2.4478092107563731</v>
      </c>
      <c r="I77" s="4">
        <v>2.9372956474846745</v>
      </c>
      <c r="J77" s="4">
        <v>2.2086651097666241</v>
      </c>
      <c r="K77" s="4">
        <v>1.95394546604186</v>
      </c>
      <c r="L77" s="4">
        <v>3.3002313056252879</v>
      </c>
      <c r="M77" s="4">
        <v>1.6830666979035078</v>
      </c>
      <c r="N77" s="4">
        <v>2.332239136482809</v>
      </c>
      <c r="O77" s="4">
        <v>1.7549975042340034</v>
      </c>
      <c r="P77" s="4">
        <v>0.65852257643329415</v>
      </c>
      <c r="Q77" s="4">
        <v>0.42894347044535208</v>
      </c>
      <c r="R77" s="4">
        <v>1.4796392982405795</v>
      </c>
      <c r="S77" s="4">
        <v>3.0234750703181676</v>
      </c>
      <c r="T77" s="4">
        <v>4.8491295776996397</v>
      </c>
    </row>
    <row r="78" spans="1:20" x14ac:dyDescent="0.25">
      <c r="A78" s="23" t="s">
        <v>7</v>
      </c>
      <c r="H78" s="4">
        <v>2.8591996362360206</v>
      </c>
      <c r="I78" s="4">
        <v>2.969730792801081</v>
      </c>
      <c r="J78" s="4">
        <v>3.625226088729212</v>
      </c>
      <c r="K78" s="4">
        <v>3.3272587789703461</v>
      </c>
      <c r="L78" s="4">
        <v>3.5734856953326513</v>
      </c>
      <c r="M78" s="4">
        <v>2.9936891471269367</v>
      </c>
      <c r="N78" s="4">
        <v>3.3943157557290617</v>
      </c>
      <c r="O78" s="4">
        <v>3.3463182989552047</v>
      </c>
      <c r="P78" s="4">
        <v>3.2790823941410601</v>
      </c>
      <c r="Q78" s="4">
        <v>3.0795679095177957</v>
      </c>
      <c r="R78" s="4">
        <v>2.9828543112260277</v>
      </c>
      <c r="S78" s="4">
        <v>3.7599131019142962</v>
      </c>
      <c r="T78" s="4">
        <v>3.7173308177578717</v>
      </c>
    </row>
    <row r="79" spans="1:20" x14ac:dyDescent="0.25">
      <c r="A79" s="23" t="s">
        <v>8</v>
      </c>
      <c r="H79" s="4">
        <v>2.2454520240462963</v>
      </c>
      <c r="I79" s="4">
        <v>1.4266608810973966</v>
      </c>
      <c r="J79" s="4">
        <v>2.1603483304302884</v>
      </c>
      <c r="K79" s="4">
        <v>2.0172327882380445</v>
      </c>
      <c r="L79" s="4">
        <v>1.3081421514659539</v>
      </c>
      <c r="M79" s="4">
        <v>2.1459158991162548</v>
      </c>
      <c r="N79" s="4">
        <v>2.7417388686933557</v>
      </c>
      <c r="O79" s="4">
        <v>2.7203097377284271</v>
      </c>
      <c r="P79" s="4">
        <v>1.6432816106656474</v>
      </c>
      <c r="Q79" s="4">
        <v>2.6393022468432346</v>
      </c>
      <c r="R79" s="4">
        <v>2.9819410805208402</v>
      </c>
      <c r="S79" s="4">
        <v>4.9733714733809862</v>
      </c>
      <c r="T79" s="4">
        <v>3.173507009352003</v>
      </c>
    </row>
    <row r="80" spans="1:20" x14ac:dyDescent="0.25">
      <c r="A80" s="23" t="s">
        <v>9</v>
      </c>
      <c r="H80" s="4">
        <v>2.2880648969412283</v>
      </c>
      <c r="I80" s="4">
        <v>2.3973059137163486</v>
      </c>
      <c r="J80" s="4">
        <v>1.6787291139738241</v>
      </c>
      <c r="K80" s="4">
        <v>1.8772624606208053</v>
      </c>
      <c r="L80" s="4">
        <v>1.8444037867254548</v>
      </c>
      <c r="M80" s="4">
        <v>2.0350468889630209</v>
      </c>
      <c r="N80" s="4">
        <v>1.8972366040577091</v>
      </c>
      <c r="O80" s="4">
        <v>2.0885539800734754</v>
      </c>
      <c r="P80" s="4">
        <v>1.8110230223506767</v>
      </c>
      <c r="Q80" s="4">
        <v>3.5102998276789017</v>
      </c>
      <c r="R80" s="4">
        <v>2.5786802666465731</v>
      </c>
      <c r="S80" s="4">
        <v>2.0255234544277174</v>
      </c>
      <c r="T80" s="4">
        <v>2.301243667584508</v>
      </c>
    </row>
    <row r="81" spans="1:20" x14ac:dyDescent="0.25">
      <c r="A81" s="23" t="s">
        <v>10</v>
      </c>
      <c r="H81" s="4">
        <v>3.9336169843013455</v>
      </c>
      <c r="I81" s="4">
        <v>1.3027277181956021</v>
      </c>
      <c r="J81" s="4">
        <v>2.6857485715665432</v>
      </c>
      <c r="K81" s="4">
        <v>2.952411870302778</v>
      </c>
      <c r="L81" s="4">
        <v>1.4385104073909505</v>
      </c>
      <c r="M81" s="4">
        <v>2.3994936918721606</v>
      </c>
      <c r="N81" s="4">
        <v>2.7970683878700435</v>
      </c>
      <c r="O81" s="4">
        <v>1.4809423121735052</v>
      </c>
      <c r="P81" s="4">
        <v>0.86164729825866537</v>
      </c>
      <c r="Q81" s="4">
        <v>3.9025036436917135</v>
      </c>
      <c r="R81" s="4">
        <v>2.4227130514772437</v>
      </c>
      <c r="S81" s="4">
        <v>2.4961639895051926</v>
      </c>
      <c r="T81" s="4">
        <v>3.0048303214199281</v>
      </c>
    </row>
    <row r="82" spans="1:20" x14ac:dyDescent="0.25">
      <c r="A82" s="23" t="s">
        <v>11</v>
      </c>
      <c r="H82" s="4">
        <v>1.6385571008653006</v>
      </c>
      <c r="I82" s="4">
        <v>1.0604874726826006</v>
      </c>
      <c r="J82" s="4">
        <v>1.9293007989140241</v>
      </c>
      <c r="K82" s="4">
        <v>2.1488612378755767</v>
      </c>
      <c r="L82" s="4">
        <v>2.0283307173106326</v>
      </c>
      <c r="M82" s="4">
        <v>2.036608885908151</v>
      </c>
      <c r="N82" s="4">
        <v>2.5497007396375282</v>
      </c>
      <c r="O82" s="4">
        <v>2.4244803164619633</v>
      </c>
      <c r="P82" s="4">
        <v>0.830467266314321</v>
      </c>
      <c r="Q82" s="4">
        <v>1.4456647637992157</v>
      </c>
      <c r="R82" s="4">
        <v>1.5258996963081184</v>
      </c>
      <c r="S82" s="4">
        <v>0.82531545766876924</v>
      </c>
      <c r="T82" s="4">
        <v>1.0818252159660473</v>
      </c>
    </row>
    <row r="83" spans="1:20" x14ac:dyDescent="0.25">
      <c r="A83" s="23" t="s">
        <v>12</v>
      </c>
      <c r="H83" s="4">
        <v>2.7483248959759026</v>
      </c>
      <c r="I83" s="4">
        <v>2.4187621426664401</v>
      </c>
      <c r="J83" s="4">
        <v>1.6587584476847965</v>
      </c>
      <c r="K83" s="4">
        <v>1.4642962673139255</v>
      </c>
      <c r="L83" s="4">
        <v>1.4561341602215616</v>
      </c>
      <c r="M83" s="4">
        <v>0.54039386931912203</v>
      </c>
      <c r="N83" s="4">
        <v>1.9681562423695371</v>
      </c>
      <c r="O83" s="4">
        <v>1.7700944955539035</v>
      </c>
      <c r="P83" s="4">
        <v>1.4103191958157228</v>
      </c>
      <c r="Q83" s="4">
        <v>1.9215044569059798</v>
      </c>
      <c r="R83" s="4">
        <v>2.5943519012456697</v>
      </c>
      <c r="S83" s="4">
        <v>2.9054477541415449</v>
      </c>
      <c r="T83" s="4">
        <v>3.7428230213580993</v>
      </c>
    </row>
    <row r="84" spans="1:20" x14ac:dyDescent="0.25">
      <c r="A84" s="23" t="s">
        <v>13</v>
      </c>
      <c r="H84" s="4">
        <v>2.6100749771453939</v>
      </c>
      <c r="I84" s="4">
        <v>2.4066342031952388</v>
      </c>
      <c r="J84" s="4">
        <v>2.303283692264825</v>
      </c>
      <c r="K84" s="4">
        <v>2.2436011451667586</v>
      </c>
      <c r="L84" s="4">
        <v>2.2792497106326692</v>
      </c>
      <c r="M84" s="4">
        <v>2.1409246507823614</v>
      </c>
      <c r="N84" s="4">
        <v>2.322066668848275</v>
      </c>
      <c r="O84" s="4">
        <v>2.0503122201950381</v>
      </c>
      <c r="P84" s="4">
        <v>2.2818365335809427</v>
      </c>
      <c r="Q84" s="4">
        <v>2.1007455984422396</v>
      </c>
      <c r="R84" s="4">
        <v>2.1972940797332816</v>
      </c>
      <c r="S84" s="4">
        <v>1.68799212974669</v>
      </c>
      <c r="T84" s="4">
        <v>1.8424903105445083</v>
      </c>
    </row>
    <row r="85" spans="1:20" x14ac:dyDescent="0.25">
      <c r="A85" s="23" t="s">
        <v>14</v>
      </c>
      <c r="H85" s="4">
        <v>3.3554352206839586</v>
      </c>
      <c r="I85" s="4">
        <v>3.0335870676659575</v>
      </c>
      <c r="J85" s="4">
        <v>2.0808483176948043</v>
      </c>
      <c r="K85" s="4">
        <v>1.783492752895782</v>
      </c>
      <c r="L85" s="4">
        <v>2.8659168262082413</v>
      </c>
      <c r="M85" s="4">
        <v>3.0416769304580336</v>
      </c>
      <c r="N85" s="4">
        <v>1.9503037876081604</v>
      </c>
      <c r="O85" s="4">
        <v>0.98991110390763204</v>
      </c>
      <c r="P85" s="4">
        <v>1.4047280907480937</v>
      </c>
      <c r="Q85" s="4">
        <v>1.7683417414710398</v>
      </c>
      <c r="R85" s="4">
        <v>2.3162191089009099</v>
      </c>
      <c r="S85" s="4">
        <v>1.0009207674259937</v>
      </c>
      <c r="T85" s="4">
        <v>2.4982581071177168</v>
      </c>
    </row>
    <row r="86" spans="1:20" x14ac:dyDescent="0.25">
      <c r="A86" s="23" t="s">
        <v>15</v>
      </c>
      <c r="H86" s="4">
        <v>2.3944002958414585</v>
      </c>
      <c r="I86" s="4">
        <v>3.2178694223228237</v>
      </c>
      <c r="J86" s="4">
        <v>2.9641474049132244</v>
      </c>
      <c r="K86" s="4">
        <v>2.8853893760953397</v>
      </c>
      <c r="L86" s="4">
        <v>2.1884845620608164</v>
      </c>
      <c r="M86" s="4">
        <v>2.7881802612341353</v>
      </c>
      <c r="N86" s="4">
        <v>3.5014923666624909</v>
      </c>
      <c r="O86" s="4">
        <v>3.1427277017356161</v>
      </c>
      <c r="P86" s="4">
        <v>3.9143199771623656</v>
      </c>
      <c r="Q86" s="4">
        <v>3.8902214578686749</v>
      </c>
      <c r="R86" s="4">
        <v>2.9907967064075471</v>
      </c>
      <c r="S86" s="4">
        <v>2.9793386403622675</v>
      </c>
      <c r="T86" s="4">
        <v>3.4091012168184078</v>
      </c>
    </row>
    <row r="87" spans="1:20" x14ac:dyDescent="0.25">
      <c r="A87" s="23" t="s">
        <v>16</v>
      </c>
      <c r="H87" s="4">
        <v>1.9714825055571163</v>
      </c>
      <c r="I87" s="4">
        <v>2.3354817059271804</v>
      </c>
      <c r="J87" s="4">
        <v>2.4068816386830227</v>
      </c>
      <c r="K87" s="4">
        <v>1.5412900996850527</v>
      </c>
      <c r="L87" s="4">
        <v>2.459918904408875</v>
      </c>
      <c r="M87" s="4">
        <v>2.5466072933534898</v>
      </c>
      <c r="N87" s="4">
        <v>1.8452192001255265</v>
      </c>
      <c r="O87" s="4">
        <v>3.4375835911348327</v>
      </c>
      <c r="P87" s="4">
        <v>1.8461733185465439</v>
      </c>
      <c r="Q87" s="4">
        <v>2.4225733899316988</v>
      </c>
      <c r="R87" s="4">
        <v>2.5607527035080047</v>
      </c>
      <c r="S87" s="4">
        <v>3.6300125412492865</v>
      </c>
      <c r="T87" s="4">
        <v>3.4687803270358875</v>
      </c>
    </row>
    <row r="88" spans="1:20" x14ac:dyDescent="0.25">
      <c r="A88" s="23" t="s">
        <v>17</v>
      </c>
      <c r="H88" s="4">
        <v>2.5388520348094494</v>
      </c>
      <c r="I88" s="4">
        <v>2.3151479701332822</v>
      </c>
      <c r="J88" s="4">
        <v>2.2198824437314055</v>
      </c>
      <c r="K88" s="4">
        <v>2.6687615937404345</v>
      </c>
      <c r="L88" s="4">
        <v>2.2013599971198889</v>
      </c>
      <c r="M88" s="4">
        <v>2.8318839076840425</v>
      </c>
      <c r="N88" s="4">
        <v>2.4463523202000053</v>
      </c>
      <c r="O88" s="4">
        <v>1.9183882786251467</v>
      </c>
      <c r="P88" s="4">
        <v>1.5137883848127818</v>
      </c>
      <c r="Q88" s="4">
        <v>2.1099252548918717</v>
      </c>
      <c r="R88" s="4">
        <v>2.0749689870156303</v>
      </c>
      <c r="S88" s="4">
        <v>2.3939680607691813</v>
      </c>
      <c r="T88" s="4">
        <v>1.5867810037538279</v>
      </c>
    </row>
    <row r="89" spans="1:20" x14ac:dyDescent="0.25">
      <c r="A89" s="23" t="s">
        <v>18</v>
      </c>
      <c r="H89" s="4">
        <v>2.9854498601552435</v>
      </c>
      <c r="I89" s="4">
        <v>2.2450682418346957</v>
      </c>
      <c r="J89" s="4">
        <v>3.4957224158137863</v>
      </c>
      <c r="K89" s="4">
        <v>4.5638396722255683</v>
      </c>
      <c r="L89" s="4">
        <v>4.4949471313368781</v>
      </c>
      <c r="M89" s="4">
        <v>3.4864842781872789</v>
      </c>
      <c r="N89" s="4">
        <v>5.4884203458168717</v>
      </c>
      <c r="O89" s="4">
        <v>2.7320455716704704</v>
      </c>
      <c r="P89" s="4">
        <v>2.6663319723355543</v>
      </c>
      <c r="Q89" s="4">
        <v>2.719892627552301</v>
      </c>
      <c r="R89" s="4">
        <v>3.2695263801278678</v>
      </c>
      <c r="S89" s="4">
        <v>2.7546728474643754</v>
      </c>
      <c r="T89" s="4">
        <v>1.6943356268169367</v>
      </c>
    </row>
    <row r="90" spans="1:20" x14ac:dyDescent="0.25">
      <c r="A90" s="23" t="s">
        <v>19</v>
      </c>
      <c r="H90" s="4">
        <v>1.3099479552998974</v>
      </c>
      <c r="I90" s="4">
        <v>1.6921592385148614</v>
      </c>
      <c r="J90" s="4">
        <v>1.3621083735612349</v>
      </c>
      <c r="K90" s="4">
        <v>1.706987525084509</v>
      </c>
      <c r="L90" s="4">
        <v>1.798569398749865</v>
      </c>
      <c r="M90" s="4">
        <v>1.9061290083275468</v>
      </c>
      <c r="N90" s="4">
        <v>1.4721164745671784</v>
      </c>
      <c r="O90" s="4">
        <v>1.1957089085091244</v>
      </c>
      <c r="P90" s="4">
        <v>1.4540620065839713</v>
      </c>
      <c r="Q90" s="4">
        <v>2.059432361302894</v>
      </c>
      <c r="R90" s="4">
        <v>1.9212149754611494</v>
      </c>
      <c r="S90" s="4">
        <v>1.6279279483020184</v>
      </c>
      <c r="T90" s="4">
        <v>1.8432097120595574</v>
      </c>
    </row>
    <row r="91" spans="1:20" x14ac:dyDescent="0.25">
      <c r="A91" s="23" t="s">
        <v>20</v>
      </c>
      <c r="H91" s="4">
        <v>0.31530871087610102</v>
      </c>
      <c r="I91" s="4">
        <v>2.0773754718055759</v>
      </c>
      <c r="J91" s="4">
        <v>2.2142262119343092</v>
      </c>
      <c r="K91" s="4">
        <v>2.5067811285402493</v>
      </c>
      <c r="L91" s="4">
        <v>2.6324351938839805</v>
      </c>
      <c r="M91" s="4">
        <v>2.1347846801242012</v>
      </c>
      <c r="N91" s="4">
        <v>3.313624593288754</v>
      </c>
      <c r="O91" s="4">
        <v>2.6647434076987868</v>
      </c>
      <c r="P91" s="4">
        <v>1.7616212734837127</v>
      </c>
      <c r="Q91" s="4">
        <v>1.5783336706334579</v>
      </c>
      <c r="R91" s="4">
        <v>0.98503151501379693</v>
      </c>
      <c r="S91" s="4">
        <v>0.55019515850336032</v>
      </c>
      <c r="T91" s="4">
        <v>0.67645973440450768</v>
      </c>
    </row>
    <row r="92" spans="1:20" x14ac:dyDescent="0.25">
      <c r="A92" s="23" t="s">
        <v>21</v>
      </c>
      <c r="H92" s="4">
        <v>2.7080399623374136</v>
      </c>
      <c r="I92" s="4">
        <v>2.6014291334835535</v>
      </c>
      <c r="J92" s="4">
        <v>2.0884566859392413</v>
      </c>
      <c r="K92" s="4">
        <v>2.8939601801536101</v>
      </c>
      <c r="L92" s="4">
        <v>2.3873616879065938</v>
      </c>
      <c r="M92" s="4">
        <v>3.0932775781468274</v>
      </c>
      <c r="N92" s="4">
        <v>3.9246738421865262</v>
      </c>
      <c r="O92" s="4">
        <v>1.7665116783264925</v>
      </c>
      <c r="P92" s="4">
        <v>1.4949910005774407</v>
      </c>
      <c r="Q92" s="4">
        <v>2.0451464818147627</v>
      </c>
      <c r="R92" s="4">
        <v>1.3162777689835374</v>
      </c>
      <c r="S92" s="4">
        <v>1.4727408253178138</v>
      </c>
      <c r="T92" s="4">
        <v>1.6989762504371573</v>
      </c>
    </row>
    <row r="93" spans="1:20" x14ac:dyDescent="0.25">
      <c r="A93" s="23" t="s">
        <v>22</v>
      </c>
      <c r="H93" s="4">
        <v>1.6312006743849645</v>
      </c>
      <c r="I93" s="4">
        <v>1.177705277690503</v>
      </c>
      <c r="J93" s="4">
        <v>0.99201093910026983</v>
      </c>
      <c r="K93" s="4">
        <v>0.57977255790429483</v>
      </c>
      <c r="L93" s="4">
        <v>0.86527231532273852</v>
      </c>
      <c r="M93" s="4">
        <v>0.91617849539613871</v>
      </c>
      <c r="N93" s="4">
        <v>2.6866994349875322</v>
      </c>
      <c r="O93" s="4">
        <v>1.7619812450597239</v>
      </c>
      <c r="P93" s="4">
        <v>1.1426183686115137</v>
      </c>
      <c r="Q93" s="4">
        <v>2.6798615507774728</v>
      </c>
      <c r="R93" s="4">
        <v>2.3948479844764847</v>
      </c>
      <c r="S93" s="4">
        <v>1.0248707693379528</v>
      </c>
      <c r="T93" s="4">
        <v>2.5278321111422719</v>
      </c>
    </row>
    <row r="94" spans="1:20" x14ac:dyDescent="0.25">
      <c r="A94" s="23" t="s">
        <v>23</v>
      </c>
      <c r="H94" s="4">
        <v>2.9602066816305115</v>
      </c>
      <c r="I94" s="4">
        <v>4.1683781689243808</v>
      </c>
      <c r="J94" s="4">
        <v>2.8584120900406251</v>
      </c>
      <c r="K94" s="4">
        <v>4.2738088407942696</v>
      </c>
      <c r="L94" s="4">
        <v>2.8712331237854429</v>
      </c>
      <c r="M94" s="4">
        <v>3.3389842037595194</v>
      </c>
      <c r="N94" s="4">
        <v>4.2425360592088026</v>
      </c>
      <c r="O94" s="4">
        <v>2.5269341957313687</v>
      </c>
      <c r="P94" s="4">
        <v>3.4532745939116798</v>
      </c>
      <c r="Q94" s="4">
        <v>2.3263811102659377</v>
      </c>
      <c r="R94" s="4">
        <v>2.9518798907787058</v>
      </c>
      <c r="S94" s="4">
        <v>1.6156319116543563</v>
      </c>
      <c r="T94" s="4">
        <v>3.264274305538323</v>
      </c>
    </row>
    <row r="95" spans="1:20" x14ac:dyDescent="0.25">
      <c r="A95" s="23" t="s">
        <v>24</v>
      </c>
      <c r="H95" s="4">
        <v>3.7639883494295163</v>
      </c>
      <c r="I95" s="4">
        <v>3.9687983257944155</v>
      </c>
      <c r="J95" s="4">
        <v>4.4576592124289744</v>
      </c>
      <c r="K95" s="4">
        <v>3.8301503564582986</v>
      </c>
      <c r="L95" s="4">
        <v>3.1872314858825281</v>
      </c>
      <c r="M95" s="4">
        <v>5.2935425789067745</v>
      </c>
      <c r="N95" s="4">
        <v>3.1655401056343329</v>
      </c>
      <c r="O95" s="4">
        <v>2.0364813199175624</v>
      </c>
      <c r="P95" s="4">
        <v>2.3579047500767651</v>
      </c>
      <c r="Q95" s="4">
        <v>2.5774033283063926</v>
      </c>
      <c r="R95" s="4">
        <v>3.3355554569150816</v>
      </c>
      <c r="S95" s="4">
        <v>3.1252493960982028</v>
      </c>
      <c r="T95" s="4">
        <v>3.5169210332810894</v>
      </c>
    </row>
    <row r="96" spans="1:20" x14ac:dyDescent="0.25">
      <c r="A96" s="23" t="s">
        <v>25</v>
      </c>
      <c r="H96" s="4">
        <v>2.7116864940517846</v>
      </c>
      <c r="I96" s="4">
        <v>2.9959079134775557</v>
      </c>
      <c r="J96" s="4">
        <v>2.3491022338735985</v>
      </c>
      <c r="K96" s="4">
        <v>4.1200079938619982</v>
      </c>
      <c r="L96" s="4">
        <v>2.7151998893941975</v>
      </c>
      <c r="M96" s="4">
        <v>4.0125513257197012</v>
      </c>
      <c r="N96" s="4">
        <v>3.3913487743936384</v>
      </c>
      <c r="O96" s="4">
        <v>2.1217428829428271</v>
      </c>
      <c r="P96" s="4">
        <v>2.1872785395284278</v>
      </c>
      <c r="Q96" s="4">
        <v>1.7588185336853779</v>
      </c>
      <c r="R96" s="4">
        <v>2.2886953799023502</v>
      </c>
      <c r="S96" s="4">
        <v>2.0191049642570063</v>
      </c>
      <c r="T96" s="4">
        <v>2.6248854750082957</v>
      </c>
    </row>
    <row r="97" spans="1:20" x14ac:dyDescent="0.25">
      <c r="A97" s="23" t="s">
        <v>26</v>
      </c>
      <c r="H97" s="4">
        <v>2.2928395575966074</v>
      </c>
      <c r="I97" s="4">
        <v>2.4825672809989601</v>
      </c>
      <c r="J97" s="4">
        <v>2.2412918175755054</v>
      </c>
      <c r="K97" s="4">
        <v>2.1927828834906924</v>
      </c>
      <c r="L97" s="4">
        <v>3.0409716923045407</v>
      </c>
      <c r="M97" s="4">
        <v>2.0929680617701587</v>
      </c>
      <c r="N97" s="4">
        <v>2.818292046347016</v>
      </c>
      <c r="O97" s="4">
        <v>2.3359476348809873</v>
      </c>
      <c r="P97" s="4">
        <v>4.0906201881980975</v>
      </c>
      <c r="Q97" s="4">
        <v>4.1615829604668786</v>
      </c>
      <c r="R97" s="4">
        <v>3.2697899293665076</v>
      </c>
      <c r="S97" s="4">
        <v>2.3442219472284194</v>
      </c>
      <c r="T97" s="4">
        <v>1.9378542469294247</v>
      </c>
    </row>
    <row r="98" spans="1:20" x14ac:dyDescent="0.25">
      <c r="A98" s="23" t="s">
        <v>27</v>
      </c>
      <c r="H98" s="4">
        <v>2.713050791702134</v>
      </c>
      <c r="I98" s="4">
        <v>3.7589746252060956</v>
      </c>
      <c r="J98" s="4">
        <v>4.0327470361999591</v>
      </c>
      <c r="K98" s="4">
        <v>3.6362885540054841</v>
      </c>
      <c r="L98" s="4">
        <v>2.1136535972291486</v>
      </c>
      <c r="M98" s="4">
        <v>4.6145997741678952</v>
      </c>
      <c r="N98" s="4">
        <v>3.9062248496872249</v>
      </c>
      <c r="O98" s="4">
        <v>3.3591296961482331</v>
      </c>
      <c r="P98" s="4">
        <v>4.2155341890564433</v>
      </c>
      <c r="Q98" s="4">
        <v>2.7963147750878279</v>
      </c>
      <c r="R98" s="4">
        <v>2.2894106293965391</v>
      </c>
      <c r="S98" s="4">
        <v>2.7812442559685895</v>
      </c>
      <c r="T98" s="4">
        <v>2.8623718351018801</v>
      </c>
    </row>
    <row r="99" spans="1:20" x14ac:dyDescent="0.25">
      <c r="A99" s="23" t="s">
        <v>28</v>
      </c>
      <c r="H99" s="4">
        <v>0.6650754735960881</v>
      </c>
      <c r="I99" s="4">
        <v>0.79753463300587313</v>
      </c>
      <c r="J99" s="4">
        <v>1.0357434971687514</v>
      </c>
      <c r="K99" s="4">
        <v>0.57219466695533883</v>
      </c>
      <c r="L99" s="4">
        <v>0.64557068918794669</v>
      </c>
      <c r="M99" s="4">
        <v>0.75317064319123617</v>
      </c>
      <c r="N99" s="4">
        <v>1.0539247841387451</v>
      </c>
      <c r="O99" s="4">
        <v>2.1095591244633449</v>
      </c>
      <c r="P99" s="4">
        <v>1.779219772721045</v>
      </c>
      <c r="Q99" s="4">
        <v>1.3269188582767664</v>
      </c>
      <c r="R99" s="4">
        <v>0.90429048398470746</v>
      </c>
      <c r="S99" s="4">
        <v>0.91740764606136527</v>
      </c>
      <c r="T99" s="4">
        <v>1.6572245464921365</v>
      </c>
    </row>
    <row r="100" spans="1:20" x14ac:dyDescent="0.25">
      <c r="A100" s="23" t="s">
        <v>29</v>
      </c>
      <c r="Q100" s="4">
        <v>2.7161047804221798</v>
      </c>
      <c r="R100" s="4">
        <v>3.0484000883883242</v>
      </c>
      <c r="S100" s="4">
        <v>3.9804408232421542</v>
      </c>
      <c r="T100" s="4">
        <v>2.9382802466074036</v>
      </c>
    </row>
    <row r="101" spans="1:20" x14ac:dyDescent="0.25">
      <c r="A101" s="24" t="s">
        <v>30</v>
      </c>
      <c r="H101" s="4">
        <v>2.2203875989334065</v>
      </c>
      <c r="I101" s="4">
        <v>1.510808938866709</v>
      </c>
      <c r="J101" s="4">
        <v>1.3821801568633403</v>
      </c>
      <c r="K101" s="4">
        <v>2.034045760796126</v>
      </c>
      <c r="L101" s="4">
        <v>2.2854898066544078</v>
      </c>
      <c r="M101" s="4">
        <v>2.7114411379196812</v>
      </c>
      <c r="N101" s="4">
        <v>1.8455830460547689</v>
      </c>
      <c r="O101" s="4">
        <v>2.0885028463128279</v>
      </c>
      <c r="P101" s="4">
        <v>1.2688018829887457</v>
      </c>
      <c r="Q101" s="4">
        <v>1.7875414833460372</v>
      </c>
      <c r="R101" s="4">
        <v>1.5016566910847922</v>
      </c>
      <c r="S101" s="4">
        <v>2.177922774903172</v>
      </c>
      <c r="T101" s="4">
        <v>2.4404525722540886</v>
      </c>
    </row>
    <row r="102" spans="1:20" x14ac:dyDescent="0.25">
      <c r="A102" s="23" t="s">
        <v>31</v>
      </c>
      <c r="H102" s="4">
        <v>5.7018394133947616</v>
      </c>
      <c r="I102" s="4">
        <v>4.4863513142586884</v>
      </c>
      <c r="J102" s="4">
        <v>2.9777599162434658</v>
      </c>
      <c r="K102" s="4">
        <v>3.3461538851587407</v>
      </c>
      <c r="L102" s="4">
        <v>2.7072621089870195</v>
      </c>
      <c r="M102" s="4">
        <v>1.3844205614445761</v>
      </c>
      <c r="N102" s="4">
        <v>0.78421923742963151</v>
      </c>
      <c r="O102" s="4">
        <v>2.1305895044057177</v>
      </c>
      <c r="P102" s="4">
        <v>2.8041860733309636</v>
      </c>
      <c r="Q102" s="4">
        <v>1.5359841492451041</v>
      </c>
      <c r="R102" s="4">
        <v>0.85477690455369637</v>
      </c>
      <c r="S102" s="4">
        <v>1.5040360429790234</v>
      </c>
      <c r="T102" s="4">
        <v>2.0743450399128518</v>
      </c>
    </row>
    <row r="103" spans="1:20" x14ac:dyDescent="0.25">
      <c r="A103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7" sqref="G17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69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2.006526833329592</v>
      </c>
      <c r="I3" s="18">
        <v>2.4247296418533151</v>
      </c>
      <c r="J3" s="18">
        <v>2.2619081813274393</v>
      </c>
      <c r="K3" s="18">
        <v>2.1905977367578342</v>
      </c>
      <c r="L3" s="18">
        <v>2.3067017410674078</v>
      </c>
      <c r="M3" s="18">
        <v>2.0457451204529549</v>
      </c>
      <c r="N3" s="18">
        <v>2.0943475861057106</v>
      </c>
      <c r="O3" s="18">
        <v>3.3215529064810556</v>
      </c>
      <c r="P3" s="18">
        <v>3.2733271228366583</v>
      </c>
      <c r="Q3" s="18">
        <v>3.4471878658746866</v>
      </c>
      <c r="R3" s="4">
        <v>3.7156497689905721</v>
      </c>
      <c r="S3" s="4">
        <v>4.1288843245467897</v>
      </c>
      <c r="T3" s="4">
        <v>4.6315712449104822</v>
      </c>
    </row>
    <row r="4" spans="1:21" x14ac:dyDescent="0.25">
      <c r="A4" t="s">
        <v>1</v>
      </c>
      <c r="L4" s="4">
        <v>1.9182802482571808</v>
      </c>
      <c r="M4" s="4">
        <v>2.5342668712530148</v>
      </c>
      <c r="N4" s="4">
        <v>2.6411738372366353</v>
      </c>
      <c r="O4" s="4">
        <v>2.3236022126886984</v>
      </c>
      <c r="P4" s="4">
        <v>2.6692094301930465</v>
      </c>
      <c r="Q4" s="4">
        <v>2.9957090999742406</v>
      </c>
      <c r="R4" s="4">
        <v>3.9908977648770092</v>
      </c>
      <c r="S4" s="4">
        <v>3.1600336984494062</v>
      </c>
      <c r="T4" s="4">
        <v>5.0982748536546758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1.3097298191099402</v>
      </c>
      <c r="I5" s="18">
        <v>5821386439.142704</v>
      </c>
      <c r="J5" s="18">
        <v>0.83095738748015036</v>
      </c>
      <c r="K5" s="18">
        <v>1.1463255713755907</v>
      </c>
      <c r="L5" s="18">
        <v>0.32882689526127412</v>
      </c>
      <c r="M5" s="18">
        <v>1.1412803091232531</v>
      </c>
      <c r="N5" s="18">
        <v>2.770581902845799</v>
      </c>
      <c r="O5" s="18">
        <v>2.1056140802780745</v>
      </c>
      <c r="P5" s="18">
        <v>4.8692470361961027</v>
      </c>
      <c r="Q5" s="18">
        <v>4.0676477109525253</v>
      </c>
      <c r="R5" s="4">
        <v>3.8838647409286722</v>
      </c>
      <c r="S5" s="4">
        <v>4.5514875980937406</v>
      </c>
      <c r="T5" s="4">
        <v>5.647301037101272</v>
      </c>
    </row>
    <row r="6" spans="1:21" x14ac:dyDescent="0.25">
      <c r="A6" s="21" t="s">
        <v>3</v>
      </c>
      <c r="H6" s="18">
        <v>4.7049086935942386</v>
      </c>
      <c r="I6" s="18">
        <v>5.3765853300647226</v>
      </c>
      <c r="J6" s="18">
        <v>4.1440340789378549</v>
      </c>
      <c r="K6" s="18">
        <v>3.1111218680751738</v>
      </c>
      <c r="L6" s="18">
        <v>4.2099621472794952</v>
      </c>
      <c r="M6" s="18">
        <v>2.6730448284538877</v>
      </c>
      <c r="N6" s="18">
        <v>2.7617012450319622</v>
      </c>
      <c r="O6" s="18">
        <v>4.6470780717302524</v>
      </c>
      <c r="P6" s="18">
        <v>3.7678307043190937</v>
      </c>
      <c r="Q6" s="18">
        <v>3.5347323334741576</v>
      </c>
      <c r="R6" s="4">
        <v>4.2887162205218816</v>
      </c>
      <c r="S6" s="4">
        <v>4.1038058707159033</v>
      </c>
      <c r="T6" s="4">
        <v>6.4173198901135846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2.4033737712751595</v>
      </c>
      <c r="I7" s="18">
        <v>2.0998059690035245</v>
      </c>
      <c r="J7" s="18">
        <v>2.2999964143580609</v>
      </c>
      <c r="K7" s="18">
        <v>1.4911267548116434</v>
      </c>
      <c r="L7" s="18">
        <v>1.680398047216271</v>
      </c>
      <c r="M7" s="18">
        <v>2.240370579043629</v>
      </c>
      <c r="N7" s="18">
        <v>2.4763285476527015</v>
      </c>
      <c r="O7" s="18">
        <v>3.7827842489582704</v>
      </c>
      <c r="P7" s="18">
        <v>4.3865412929247221</v>
      </c>
      <c r="Q7" s="18">
        <v>4.6060744013348973</v>
      </c>
      <c r="R7" s="4">
        <v>4.6848557547484218</v>
      </c>
      <c r="S7" s="4">
        <v>5.2739523651077267</v>
      </c>
      <c r="T7" s="4">
        <v>5.4650781155108064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1.9129374349900168</v>
      </c>
      <c r="I8" s="18">
        <v>2.1201461525544891</v>
      </c>
      <c r="J8" s="18">
        <v>1.8630765809040633</v>
      </c>
      <c r="K8" s="18">
        <v>2.0195104735317284</v>
      </c>
      <c r="L8" s="18">
        <v>2.6407409385431997</v>
      </c>
      <c r="M8" s="18">
        <v>1.7036961633517895</v>
      </c>
      <c r="N8" s="18">
        <v>1.245383444746309</v>
      </c>
      <c r="O8" s="18">
        <v>2.8130275412303507</v>
      </c>
      <c r="P8" s="18">
        <v>2.1571626856750687</v>
      </c>
      <c r="Q8" s="18">
        <v>3.0547940951842252</v>
      </c>
      <c r="R8" s="4">
        <v>3.7019638882990633</v>
      </c>
      <c r="S8" s="4">
        <v>4.1308338525787169</v>
      </c>
      <c r="T8" s="4">
        <v>3.3057731656113964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1.4075717978914575</v>
      </c>
      <c r="I9" s="18">
        <v>2.3446750146083635</v>
      </c>
      <c r="J9" s="18">
        <v>0.70605076708612047</v>
      </c>
      <c r="K9" s="18">
        <v>0.69126297201949871</v>
      </c>
      <c r="L9" s="18">
        <v>2.0679815040335181</v>
      </c>
      <c r="M9" s="18">
        <v>1.1311943175776578</v>
      </c>
      <c r="N9" s="18">
        <v>1.7957479984860336</v>
      </c>
      <c r="O9" s="18">
        <v>2.4398131862648564</v>
      </c>
      <c r="P9" s="18">
        <v>0.87891218165816309</v>
      </c>
      <c r="Q9" s="18">
        <v>1.5261719740691191</v>
      </c>
      <c r="R9" s="4">
        <v>1.9403155458490386</v>
      </c>
      <c r="S9" s="4">
        <v>1.0687162856688717</v>
      </c>
      <c r="T9" s="4">
        <v>3.5862026713126078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1.5009197824041547</v>
      </c>
      <c r="I10" s="18">
        <v>1.6750665408249541</v>
      </c>
      <c r="J10" s="18">
        <v>1.8564769044460503</v>
      </c>
      <c r="K10" s="18">
        <v>2.1246791084561001</v>
      </c>
      <c r="L10" s="18">
        <v>2.5590831588103682</v>
      </c>
      <c r="M10" s="18">
        <v>2.8646756195636818</v>
      </c>
      <c r="N10" s="18">
        <v>2.1383498057569388</v>
      </c>
      <c r="O10" s="18">
        <v>4.4275857980977067</v>
      </c>
      <c r="P10" s="18">
        <v>4.1836081570855574</v>
      </c>
      <c r="Q10" s="18">
        <v>3.6205610622646329</v>
      </c>
      <c r="R10" s="4">
        <v>5.3198854192555265</v>
      </c>
      <c r="S10" s="4">
        <v>4.6640575604307388</v>
      </c>
      <c r="T10" s="4">
        <v>4.5882529923718156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0.41447616016021993</v>
      </c>
      <c r="I11" s="18">
        <v>0.91038596583470466</v>
      </c>
      <c r="J11" s="18">
        <v>1.3294091834400408</v>
      </c>
      <c r="K11" s="18">
        <v>0.97751260733465484</v>
      </c>
      <c r="L11" s="18">
        <v>0.73294411171839235</v>
      </c>
      <c r="M11" s="18">
        <v>0.80481620721581792</v>
      </c>
      <c r="N11" s="18">
        <v>1.6850042162112342</v>
      </c>
      <c r="O11" s="18">
        <v>4.1354222293425682</v>
      </c>
      <c r="P11" s="18">
        <v>3.7776989231545852</v>
      </c>
      <c r="Q11" s="18">
        <v>4.066709880662156</v>
      </c>
      <c r="R11" s="4">
        <v>6.1579041480229364</v>
      </c>
      <c r="S11" s="4">
        <v>5.0092605790475746</v>
      </c>
      <c r="T11" s="4">
        <v>6.7530893903999569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0.98410062428883349</v>
      </c>
      <c r="I12" s="18">
        <v>0.72702384510458928</v>
      </c>
      <c r="J12" s="18">
        <v>0.48066237694670727</v>
      </c>
      <c r="K12" s="18">
        <v>0.81554215899439131</v>
      </c>
      <c r="L12" s="18">
        <v>0.69183793261177196</v>
      </c>
      <c r="M12" s="18">
        <v>1.8066700073806417</v>
      </c>
      <c r="N12" s="18">
        <v>1.1165388085631025</v>
      </c>
      <c r="O12" s="18">
        <v>2.9686233456633717</v>
      </c>
      <c r="P12" s="18">
        <v>2.5148878796552352</v>
      </c>
      <c r="Q12" s="18">
        <v>2.730083527205164</v>
      </c>
      <c r="R12" s="4">
        <v>2.8074550237358502</v>
      </c>
      <c r="S12" s="4">
        <v>2.8077462915535745</v>
      </c>
      <c r="T12" s="4">
        <v>2.6745447641741364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1.0632893446593339</v>
      </c>
      <c r="I13" s="18">
        <v>0.58857613016367316</v>
      </c>
      <c r="J13" s="18">
        <v>0.59041111073022723</v>
      </c>
      <c r="K13" s="18">
        <v>1.158094826888346</v>
      </c>
      <c r="L13" s="18">
        <v>0.69573100263130427</v>
      </c>
      <c r="M13" s="18">
        <v>2.6426631683678248</v>
      </c>
      <c r="N13" s="18">
        <v>2.2997515046546599</v>
      </c>
      <c r="O13" s="18">
        <v>3.285116781460292</v>
      </c>
      <c r="P13" s="18">
        <v>3.4626629272072833</v>
      </c>
      <c r="Q13" s="18">
        <v>1.7527606203207895</v>
      </c>
      <c r="R13" s="4">
        <v>3.6410408639526399</v>
      </c>
      <c r="S13" s="4">
        <v>4.0192532801930634</v>
      </c>
      <c r="T13" s="4">
        <v>5.6160287892598566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0.29477742830275999</v>
      </c>
      <c r="I14" s="18">
        <v>1.5872824083267887</v>
      </c>
      <c r="J14" s="18">
        <v>1.136382507115572</v>
      </c>
      <c r="K14" s="18">
        <v>1.5019529713638813</v>
      </c>
      <c r="L14" s="18">
        <v>0.80292522289872303</v>
      </c>
      <c r="M14" s="18">
        <v>1.9444200767121205</v>
      </c>
      <c r="N14" s="18">
        <v>2.5330386391248254</v>
      </c>
      <c r="O14" s="18">
        <v>1.9713168796343303</v>
      </c>
      <c r="P14" s="18">
        <v>2.0478169514722535</v>
      </c>
      <c r="Q14" s="18">
        <v>2.7171455066059993</v>
      </c>
      <c r="R14" s="4">
        <v>1.9719692153855697</v>
      </c>
      <c r="S14" s="4">
        <v>1.5830826628464065</v>
      </c>
      <c r="T14" s="4">
        <v>2.6523058736753495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2.6195546008734341</v>
      </c>
      <c r="I15" s="18">
        <v>2.9996888982036527</v>
      </c>
      <c r="J15" s="18">
        <v>1.88654761501996</v>
      </c>
      <c r="K15" s="18">
        <v>0</v>
      </c>
      <c r="L15" s="18">
        <v>0.74034126610393369</v>
      </c>
      <c r="M15" s="18">
        <v>2.1920495152992516</v>
      </c>
      <c r="N15" s="18">
        <v>1.0899998216914979</v>
      </c>
      <c r="O15" s="18">
        <v>2.1549480403808654</v>
      </c>
      <c r="P15" s="18">
        <v>1.4245133969074668</v>
      </c>
      <c r="Q15" s="18">
        <v>2.486018880639465</v>
      </c>
      <c r="R15" s="4">
        <v>4.6535965622940472</v>
      </c>
      <c r="S15" s="4">
        <v>3.4974593467237147</v>
      </c>
      <c r="T15" s="4">
        <v>4.1538888932356288</v>
      </c>
    </row>
    <row r="16" spans="1:21" x14ac:dyDescent="0.25">
      <c r="A16" s="21" t="s">
        <v>13</v>
      </c>
      <c r="H16" s="4">
        <v>3.4174859264781858</v>
      </c>
      <c r="I16" s="4">
        <v>3.0156181319784259</v>
      </c>
      <c r="J16" s="4">
        <v>2.7749993827284891</v>
      </c>
      <c r="K16" s="4">
        <v>3.9923715822782482</v>
      </c>
      <c r="L16" s="4">
        <v>3.4351814059893351</v>
      </c>
      <c r="M16" s="4">
        <v>2.8440759437217755</v>
      </c>
      <c r="N16" s="4">
        <v>2.7309208805337848</v>
      </c>
      <c r="O16" s="4">
        <v>3.4706563845864467</v>
      </c>
      <c r="P16" s="4">
        <v>3.6785527052493068</v>
      </c>
      <c r="Q16" s="4">
        <v>3.3749380516294516</v>
      </c>
      <c r="R16" s="4">
        <v>4.3487576822850063</v>
      </c>
      <c r="S16" s="4">
        <v>3.9256121471553733</v>
      </c>
      <c r="T16" s="4">
        <v>5.6136170879170608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1.5401841752236731</v>
      </c>
      <c r="I17" s="18">
        <v>2.7906332324127732</v>
      </c>
      <c r="J17" s="18">
        <v>1.7113746787208566</v>
      </c>
      <c r="K17" s="18">
        <v>1.9385570532946244</v>
      </c>
      <c r="L17" s="18">
        <v>1.6272329836813508</v>
      </c>
      <c r="M17" s="18">
        <v>1.9321540633589329</v>
      </c>
      <c r="N17" s="18">
        <v>2.7192688199855137</v>
      </c>
      <c r="O17" s="18">
        <v>1.6007467450472819</v>
      </c>
      <c r="P17" s="18">
        <v>2.6437233725192701</v>
      </c>
      <c r="Q17" s="18">
        <v>2.6953554995050015</v>
      </c>
      <c r="R17" s="4">
        <v>3.58900921889698</v>
      </c>
      <c r="S17" s="4">
        <v>3.5455406255285635</v>
      </c>
      <c r="T17" s="4">
        <v>3.7130283377290882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2.9282259288983363</v>
      </c>
      <c r="I18" s="18">
        <v>3.8844335520814739</v>
      </c>
      <c r="J18" s="18">
        <v>3.6733628265428004</v>
      </c>
      <c r="K18" s="18">
        <v>2.7489871526235521</v>
      </c>
      <c r="L18" s="18">
        <v>5.0685832312909094</v>
      </c>
      <c r="M18" s="18">
        <v>3.5472330698331351</v>
      </c>
      <c r="N18" s="18">
        <v>3.7465209451403108</v>
      </c>
      <c r="O18" s="18">
        <v>3.8260645342435904</v>
      </c>
      <c r="P18" s="18">
        <v>1.659111994374832</v>
      </c>
      <c r="Q18" s="18">
        <v>3.3394381270520226</v>
      </c>
      <c r="R18" s="4">
        <v>3.1289501801636166</v>
      </c>
      <c r="S18" s="4">
        <v>3.6638413809074852</v>
      </c>
      <c r="T18" s="4">
        <v>4.9396218816892512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1.2203843234311349</v>
      </c>
      <c r="I19" s="18">
        <v>1.2059726293075579</v>
      </c>
      <c r="J19" s="18">
        <v>0.96104713354767479</v>
      </c>
      <c r="K19" s="18">
        <v>1.4056129492394247</v>
      </c>
      <c r="L19" s="18">
        <v>1.1672712712119528</v>
      </c>
      <c r="M19" s="18">
        <v>1.8437528475376359</v>
      </c>
      <c r="N19" s="18">
        <v>0.69005824676785776</v>
      </c>
      <c r="O19" s="18">
        <v>2.2880066513004871</v>
      </c>
      <c r="P19" s="18">
        <v>4.8358944630988798</v>
      </c>
      <c r="Q19" s="18">
        <v>5.1129790828591952</v>
      </c>
      <c r="R19" s="4">
        <v>2.5699250985262605</v>
      </c>
      <c r="S19" s="4">
        <v>3.0776873760454739</v>
      </c>
      <c r="T19" s="4">
        <v>2.8798311498470364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1.0777116302328287</v>
      </c>
      <c r="I20" s="18">
        <v>1.7814649222800407</v>
      </c>
      <c r="J20" s="18">
        <v>2.2018883932330291</v>
      </c>
      <c r="K20" s="18">
        <v>2.3149503431991412</v>
      </c>
      <c r="L20" s="18">
        <v>2.1583770359368</v>
      </c>
      <c r="M20" s="18">
        <v>2.4500959133129232</v>
      </c>
      <c r="N20" s="18">
        <v>2.4864732962466705</v>
      </c>
      <c r="O20" s="18">
        <v>3.6642395055687884</v>
      </c>
      <c r="P20" s="18">
        <v>3.2216026984189812</v>
      </c>
      <c r="Q20" s="18">
        <v>2.7646163608448826</v>
      </c>
      <c r="R20" s="4">
        <v>3.4725342993058677</v>
      </c>
      <c r="S20" s="4">
        <v>3.9216908712844281</v>
      </c>
      <c r="T20" s="4">
        <v>3.6537381451833246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0.95456888487262881</v>
      </c>
      <c r="I21" s="18">
        <v>2.8809442564779051</v>
      </c>
      <c r="J21" s="18">
        <v>1.9326988595211529</v>
      </c>
      <c r="K21" s="18">
        <v>1.5745360427488675</v>
      </c>
      <c r="L21" s="18">
        <v>2.8112113123299154</v>
      </c>
      <c r="M21" s="18">
        <v>3.6574282520583905</v>
      </c>
      <c r="N21" s="18">
        <v>1.7918274922824531</v>
      </c>
      <c r="O21" s="18">
        <v>4.0564500800359813</v>
      </c>
      <c r="P21" s="18">
        <v>3.6730739346132286</v>
      </c>
      <c r="Q21" s="18">
        <v>3.5639479769372691</v>
      </c>
      <c r="R21" s="4">
        <v>2.6458210950587255</v>
      </c>
      <c r="S21" s="4">
        <v>2.0425150421564267</v>
      </c>
      <c r="T21" s="4">
        <v>2.4541865005975732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1.6267568974492452</v>
      </c>
      <c r="I22" s="18">
        <v>1.1363701266580823</v>
      </c>
      <c r="J22" s="18">
        <v>1.3674362592938643</v>
      </c>
      <c r="K22" s="18">
        <v>1.3766906952507119</v>
      </c>
      <c r="L22" s="18">
        <v>1.1848604139239989</v>
      </c>
      <c r="M22" s="18">
        <v>1.8353010207881217</v>
      </c>
      <c r="N22" s="18">
        <v>1.3758956790591184</v>
      </c>
      <c r="O22" s="18">
        <v>2.717694094707868</v>
      </c>
      <c r="P22" s="18">
        <v>2.8369055840134392</v>
      </c>
      <c r="Q22" s="18">
        <v>3.8331887327131176</v>
      </c>
      <c r="R22" s="4">
        <v>2.741786805389856</v>
      </c>
      <c r="S22" s="4">
        <v>2.8521554143382728</v>
      </c>
      <c r="T22" s="4">
        <v>3.267100828893192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0</v>
      </c>
      <c r="I23" s="18">
        <v>1.5934136477047338</v>
      </c>
      <c r="J23" s="18">
        <v>1.5971606510938603</v>
      </c>
      <c r="K23" s="18">
        <v>1.2486771356635626</v>
      </c>
      <c r="L23" s="18">
        <v>0.93179437933655451</v>
      </c>
      <c r="M23" s="18">
        <v>1.2200491077606805</v>
      </c>
      <c r="N23" s="18">
        <v>0.6034294961276867</v>
      </c>
      <c r="O23" s="18">
        <v>2.0765045415268895</v>
      </c>
      <c r="P23" s="18">
        <v>0.5868520617866867</v>
      </c>
      <c r="Q23" s="18">
        <v>0.87112612532639766</v>
      </c>
      <c r="R23" s="4">
        <v>2.5641873734426865</v>
      </c>
      <c r="S23" s="4">
        <v>2.5305636002075129</v>
      </c>
      <c r="T23" s="4">
        <v>3.3188419246290897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2.2521317834913108</v>
      </c>
      <c r="I24" s="18">
        <v>1.97076371334579</v>
      </c>
      <c r="J24" s="18">
        <v>2.826047307367729</v>
      </c>
      <c r="K24" s="18">
        <v>0.82959595895948157</v>
      </c>
      <c r="L24" s="18">
        <v>2.4790373185527432</v>
      </c>
      <c r="M24" s="18">
        <v>2.8429413946580953</v>
      </c>
      <c r="N24" s="18">
        <v>4.5568059385123023</v>
      </c>
      <c r="O24" s="18">
        <v>3.9514216431998221</v>
      </c>
      <c r="P24" s="18">
        <v>3.3907516837550804</v>
      </c>
      <c r="Q24" s="18">
        <v>1.9356990824972076</v>
      </c>
      <c r="R24" s="4">
        <v>3.5761415395987797</v>
      </c>
      <c r="S24" s="4">
        <v>3.2705961698799935</v>
      </c>
      <c r="T24" s="4">
        <v>3.8155006025927176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1.542413402385995</v>
      </c>
      <c r="I25" s="18">
        <v>1.5391425382770945</v>
      </c>
      <c r="J25" s="18">
        <v>2.4960562005644893</v>
      </c>
      <c r="K25" s="18">
        <v>2.914641277895635</v>
      </c>
      <c r="L25" s="18">
        <v>3.0333576370033755</v>
      </c>
      <c r="M25" s="18">
        <v>3.0020523720710584</v>
      </c>
      <c r="N25" s="18">
        <v>4.8441024545414857</v>
      </c>
      <c r="O25" s="18">
        <v>3.2153125744342193</v>
      </c>
      <c r="P25" s="18">
        <v>3.1032695684817013</v>
      </c>
      <c r="Q25" s="18">
        <v>3.003440017209146</v>
      </c>
      <c r="R25" s="4">
        <v>2.7834213098875171</v>
      </c>
      <c r="S25" s="4">
        <v>2.7916130017817689</v>
      </c>
      <c r="T25" s="4">
        <v>3.035038015180366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3.2890310813437189</v>
      </c>
      <c r="I26" s="18">
        <v>4.018975015172221</v>
      </c>
      <c r="J26" s="18">
        <v>4.3241006082807996</v>
      </c>
      <c r="K26" s="18">
        <v>5.1078307536519656</v>
      </c>
      <c r="L26" s="18">
        <v>5.3919475091214126</v>
      </c>
      <c r="M26" s="18">
        <v>4.3175339560171819</v>
      </c>
      <c r="N26" s="18">
        <v>3.7297917087167782</v>
      </c>
      <c r="O26" s="18">
        <v>4.1249567371774978</v>
      </c>
      <c r="P26" s="18">
        <v>4.5546344095604647</v>
      </c>
      <c r="Q26" s="18">
        <v>4.2747702063966226</v>
      </c>
      <c r="R26" s="4">
        <v>3.3510622309789686</v>
      </c>
      <c r="S26" s="4">
        <v>4.4254979729709811</v>
      </c>
      <c r="T26" s="4">
        <v>4.8685383705451306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1.5114436897912973</v>
      </c>
      <c r="I27" s="18">
        <v>1.9887773788631993</v>
      </c>
      <c r="J27" s="18">
        <v>2.5429856926363152</v>
      </c>
      <c r="K27" s="18">
        <v>2.7537612469237138</v>
      </c>
      <c r="L27" s="18">
        <v>3.4084978933997396</v>
      </c>
      <c r="M27" s="18">
        <v>3.4792073845477254</v>
      </c>
      <c r="N27" s="18">
        <v>3.5726372294706237</v>
      </c>
      <c r="O27" s="18">
        <v>3.1915571859227128</v>
      </c>
      <c r="P27" s="18">
        <v>3.7286893742711378</v>
      </c>
      <c r="Q27" s="18">
        <v>3.5638147213470175</v>
      </c>
      <c r="R27" s="4">
        <v>3.9548901978951938</v>
      </c>
      <c r="S27" s="4">
        <v>4.2067247154788134</v>
      </c>
      <c r="T27" s="4">
        <v>5.3207177854367247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2.1454201537193542</v>
      </c>
      <c r="I28" s="18">
        <v>6.0522693407225425</v>
      </c>
      <c r="J28" s="18">
        <v>5.5202862938516395</v>
      </c>
      <c r="K28" s="18">
        <v>4.8671274509608589</v>
      </c>
      <c r="L28" s="18">
        <v>4.6681205728700927</v>
      </c>
      <c r="M28" s="18">
        <v>5.2656742702452934</v>
      </c>
      <c r="N28" s="18">
        <v>4.8785888608999057</v>
      </c>
      <c r="O28" s="18">
        <v>5.4656242907886217</v>
      </c>
      <c r="P28" s="18">
        <v>5.7435954640880089</v>
      </c>
      <c r="Q28" s="18">
        <v>7.3148705961996097</v>
      </c>
      <c r="R28" s="4">
        <v>4.3501929557198364</v>
      </c>
      <c r="S28" s="4">
        <v>4.1462932956770713</v>
      </c>
      <c r="T28" s="4">
        <v>4.886166250015199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4.3151384865240185</v>
      </c>
      <c r="I29" s="18">
        <v>3.8786457125150955</v>
      </c>
      <c r="J29" s="18">
        <v>4.0415774582105213</v>
      </c>
      <c r="K29" s="18">
        <v>4.6546212255716135</v>
      </c>
      <c r="L29" s="18">
        <v>3.1171484813276851</v>
      </c>
      <c r="M29" s="18">
        <v>3.3861380743407987</v>
      </c>
      <c r="N29" s="18">
        <v>6.1066644703427455</v>
      </c>
      <c r="O29" s="18">
        <v>4.2432026916742753</v>
      </c>
      <c r="P29" s="18">
        <v>3.4833942963889206</v>
      </c>
      <c r="Q29" s="18">
        <v>2.757088521300556</v>
      </c>
      <c r="R29" s="4">
        <v>2.3787206269944376</v>
      </c>
      <c r="S29" s="4">
        <v>3.0918985653040392</v>
      </c>
      <c r="T29" s="4">
        <v>4.5141128751078741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5.5689170892662609</v>
      </c>
      <c r="I30" s="18">
        <v>4.4924387182948538</v>
      </c>
      <c r="J30" s="18">
        <v>5.1645765358561331</v>
      </c>
      <c r="K30" s="18">
        <v>2.674735341452676</v>
      </c>
      <c r="L30" s="18">
        <v>1.3217832352817473</v>
      </c>
      <c r="M30" s="18">
        <v>1.6112695622829252</v>
      </c>
      <c r="N30" s="18">
        <v>1.8988929206413869</v>
      </c>
      <c r="O30" s="18">
        <v>4.6291873192493691</v>
      </c>
      <c r="P30" s="18">
        <v>3.3313023302384117</v>
      </c>
      <c r="Q30" s="18">
        <v>3.5658328265143959</v>
      </c>
      <c r="R30" s="4">
        <v>3.493158195705675</v>
      </c>
      <c r="S30" s="4">
        <v>2.2710627895655593</v>
      </c>
      <c r="T30" s="4">
        <v>6.3685830967090533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0.42211832483187028</v>
      </c>
      <c r="I31" s="18">
        <v>0.75637893359040831</v>
      </c>
      <c r="J31" s="18">
        <v>0.25194073657503152</v>
      </c>
      <c r="K31" s="18">
        <v>0</v>
      </c>
      <c r="L31" s="18">
        <v>0.24342285738479949</v>
      </c>
      <c r="M31" s="18">
        <v>0.39711782459108863</v>
      </c>
      <c r="N31" s="18">
        <v>0.39153834886287947</v>
      </c>
      <c r="O31" s="18">
        <v>0.99828973632032481</v>
      </c>
      <c r="P31" s="18">
        <v>0.68063634386382821</v>
      </c>
      <c r="Q31" s="18">
        <v>0.68150424019600064</v>
      </c>
      <c r="R31" s="4">
        <v>2.0474011308199005</v>
      </c>
      <c r="S31" s="4">
        <v>1.4624347919796834</v>
      </c>
      <c r="T31" s="4">
        <v>0.91417757640228658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4.2780427469285245</v>
      </c>
      <c r="R32" s="4">
        <v>3.6268425243280116</v>
      </c>
      <c r="S32" s="4">
        <v>6.5193418967298964</v>
      </c>
      <c r="T32" s="4">
        <v>5.544207540989424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4.4333633816851421</v>
      </c>
      <c r="I33" s="18">
        <v>6.2391519371827266</v>
      </c>
      <c r="J33" s="18">
        <v>7.4219707489167703</v>
      </c>
      <c r="K33" s="18">
        <v>4.9929114136450288</v>
      </c>
      <c r="L33" s="18">
        <v>3.9480794420014718</v>
      </c>
      <c r="M33" s="18">
        <v>4.8245221336871555</v>
      </c>
      <c r="N33" s="18">
        <v>2.6658170233973864</v>
      </c>
      <c r="O33" s="18">
        <v>4.4846633002313583</v>
      </c>
      <c r="P33" s="18">
        <v>4.9988578943608886</v>
      </c>
      <c r="Q33" s="18">
        <v>5.6954893400038085</v>
      </c>
      <c r="R33" s="4">
        <v>5.99991270964839</v>
      </c>
      <c r="S33" s="4">
        <v>5.7575236900699958</v>
      </c>
      <c r="T33" s="4">
        <v>6.0649593074182402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3.7274566527853419</v>
      </c>
      <c r="I34" s="18">
        <v>4.5390499261875163</v>
      </c>
      <c r="J34" s="18">
        <v>0.6199402267852635</v>
      </c>
      <c r="K34" s="18">
        <v>0.60619890649285457</v>
      </c>
      <c r="L34" s="18">
        <v>2.0143120082706347</v>
      </c>
      <c r="M34" s="18">
        <v>1.3890606722827159</v>
      </c>
      <c r="N34" s="18">
        <v>0.98579792032740488</v>
      </c>
      <c r="O34" s="18">
        <v>2.7270848908216907</v>
      </c>
      <c r="P34" s="18">
        <v>3.4905171274998774</v>
      </c>
      <c r="Q34" s="18">
        <v>3.2853110673569632</v>
      </c>
      <c r="R34" s="4">
        <v>2.5216673891729995</v>
      </c>
      <c r="S34" s="4">
        <v>1.7178936612249458</v>
      </c>
      <c r="T34" s="4">
        <v>3.2310270386977256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2.7343208535638261</v>
      </c>
      <c r="I37" s="4">
        <v>3.0738850145393974</v>
      </c>
      <c r="J37" s="4">
        <v>2.9502891823664905</v>
      </c>
      <c r="K37" s="4">
        <v>2.9669954281732456</v>
      </c>
      <c r="L37" s="4">
        <v>3.0067918467129711</v>
      </c>
      <c r="M37" s="4">
        <v>2.656511215169763</v>
      </c>
      <c r="N37" s="4">
        <v>2.7717940682790561</v>
      </c>
      <c r="O37" s="4">
        <v>4.0342008665128297</v>
      </c>
      <c r="P37" s="4">
        <v>4.356857522762021</v>
      </c>
      <c r="Q37" s="4">
        <v>4.3477816722696074</v>
      </c>
      <c r="R37" s="4">
        <v>4.5359769642496373</v>
      </c>
      <c r="S37" s="4">
        <v>5.0277007188818112</v>
      </c>
      <c r="T37" s="4">
        <v>5.5024497357165227</v>
      </c>
    </row>
    <row r="38" spans="1:20" x14ac:dyDescent="0.25">
      <c r="A38" s="8" t="s">
        <v>1</v>
      </c>
      <c r="L38" s="4">
        <v>2.9592803777361683</v>
      </c>
      <c r="M38" s="4">
        <v>3.2024889700588446</v>
      </c>
      <c r="N38" s="4">
        <v>2.7301851908050936</v>
      </c>
      <c r="O38" s="4">
        <v>4.0550105035952742</v>
      </c>
      <c r="P38" s="4">
        <v>4.2109599623147806</v>
      </c>
      <c r="Q38" s="4">
        <v>5.2411286974463183</v>
      </c>
      <c r="R38" s="4">
        <v>4.4610029901136343</v>
      </c>
      <c r="S38" s="4">
        <v>2.9856256396590597</v>
      </c>
      <c r="T38" s="4">
        <v>4.6088533514280741</v>
      </c>
    </row>
    <row r="39" spans="1:20" x14ac:dyDescent="0.25">
      <c r="A39" s="8" t="s">
        <v>2</v>
      </c>
      <c r="H39" s="4">
        <v>1.9438172034301893</v>
      </c>
      <c r="I39" s="4">
        <v>0.98733087906729144</v>
      </c>
      <c r="J39" s="4">
        <v>1.3030489073646536</v>
      </c>
      <c r="K39" s="4">
        <v>1.1352138858920429</v>
      </c>
      <c r="L39" s="4">
        <v>0.64110526374067867</v>
      </c>
      <c r="M39" s="4">
        <v>1.7474700249493957</v>
      </c>
      <c r="N39" s="4">
        <v>3.0098179445670388</v>
      </c>
      <c r="O39" s="4">
        <v>3.6223572796760357</v>
      </c>
      <c r="P39" s="4">
        <v>5.4916323091594261</v>
      </c>
      <c r="Q39" s="4">
        <v>4.5379324395604126</v>
      </c>
      <c r="R39" s="4">
        <v>7.2685616208462278</v>
      </c>
      <c r="S39" s="4">
        <v>6.4324417626243422</v>
      </c>
      <c r="T39" s="4">
        <v>7.4736137383388135</v>
      </c>
    </row>
    <row r="40" spans="1:20" x14ac:dyDescent="0.25">
      <c r="A40" s="8" t="s">
        <v>3</v>
      </c>
      <c r="H40" s="4">
        <v>6.2522392530803144</v>
      </c>
      <c r="I40" s="4">
        <v>7.1973693921623205</v>
      </c>
      <c r="J40" s="4">
        <v>6.1454038703762714</v>
      </c>
      <c r="K40" s="4">
        <v>6.1191898698910485</v>
      </c>
      <c r="L40" s="4">
        <v>5.3399130452602437</v>
      </c>
      <c r="M40" s="4">
        <v>3.7341018033908515</v>
      </c>
      <c r="N40" s="4">
        <v>3.3400968912465809</v>
      </c>
      <c r="O40" s="4">
        <v>5.0787649921277991</v>
      </c>
      <c r="P40" s="4">
        <v>5.2400524787997123</v>
      </c>
      <c r="Q40" s="4">
        <v>4.0010530640618951</v>
      </c>
      <c r="R40" s="4">
        <v>4.0985719916771055</v>
      </c>
      <c r="S40" s="4">
        <v>5.7585333051621532</v>
      </c>
      <c r="T40" s="4">
        <v>7.4947978208045161</v>
      </c>
    </row>
    <row r="41" spans="1:20" x14ac:dyDescent="0.25">
      <c r="A41" s="8" t="s">
        <v>4</v>
      </c>
      <c r="H41" s="4">
        <v>2.5363642657808128</v>
      </c>
      <c r="I41" s="4">
        <v>2.5548162684334881</v>
      </c>
      <c r="J41" s="4">
        <v>3.8635554404075578</v>
      </c>
      <c r="K41" s="4">
        <v>2.2760380195253078</v>
      </c>
      <c r="L41" s="4">
        <v>2.6911486700879812</v>
      </c>
      <c r="M41" s="4">
        <v>2.5823138013395095</v>
      </c>
      <c r="N41" s="4">
        <v>2.4918067335777314</v>
      </c>
      <c r="O41" s="4">
        <v>3.7720070416437821</v>
      </c>
      <c r="P41" s="4">
        <v>6.0394323043764713</v>
      </c>
      <c r="Q41" s="4">
        <v>6.5212140744933809</v>
      </c>
      <c r="R41" s="4">
        <v>6.6141766390513679</v>
      </c>
      <c r="S41" s="4">
        <v>6.016894709409403</v>
      </c>
      <c r="T41" s="4">
        <v>7.0242456441883903</v>
      </c>
    </row>
    <row r="42" spans="1:20" x14ac:dyDescent="0.25">
      <c r="A42" s="8" t="s">
        <v>5</v>
      </c>
      <c r="H42" s="4">
        <v>2.7774098303216239</v>
      </c>
      <c r="I42" s="4">
        <v>2.9190885636383439</v>
      </c>
      <c r="J42" s="4">
        <v>3.7849352062897954</v>
      </c>
      <c r="K42" s="4">
        <v>1.3458107814165725</v>
      </c>
      <c r="L42" s="4">
        <v>2.9583688860970083</v>
      </c>
      <c r="M42" s="4">
        <v>2.3266454926938969</v>
      </c>
      <c r="N42" s="4">
        <v>3.3224196039365181</v>
      </c>
      <c r="O42" s="4">
        <v>3.7601777780374763</v>
      </c>
      <c r="P42" s="4">
        <v>2.8510092197464685</v>
      </c>
      <c r="Q42" s="4">
        <v>2.6456856360613084</v>
      </c>
      <c r="R42" s="4">
        <v>2.7558411049315796</v>
      </c>
      <c r="S42" s="4">
        <v>4.3169235345909698</v>
      </c>
      <c r="T42" s="4">
        <v>5.3763989387066351</v>
      </c>
    </row>
    <row r="43" spans="1:20" x14ac:dyDescent="0.25">
      <c r="A43" s="8" t="s">
        <v>6</v>
      </c>
      <c r="H43" s="4">
        <v>1.8533791735782266</v>
      </c>
      <c r="I43" s="4">
        <v>2.8173057867103815</v>
      </c>
      <c r="J43" s="4">
        <v>2.316262349397975</v>
      </c>
      <c r="K43" s="4">
        <v>1.6077351870942564</v>
      </c>
      <c r="L43" s="4">
        <v>1.1294074727177048</v>
      </c>
      <c r="M43" s="4">
        <v>2.0036029848249415</v>
      </c>
      <c r="N43" s="4">
        <v>1.9851848691234297</v>
      </c>
      <c r="O43" s="4">
        <v>4.5752943187122987</v>
      </c>
      <c r="P43" s="4">
        <v>2.3707372756715483</v>
      </c>
      <c r="Q43" s="4">
        <v>2.3379424900563355</v>
      </c>
      <c r="R43" s="4">
        <v>3.9630481905053179</v>
      </c>
      <c r="S43" s="4">
        <v>1.8661288455528515</v>
      </c>
      <c r="T43" s="4">
        <v>3.2254090949662029</v>
      </c>
    </row>
    <row r="44" spans="1:20" x14ac:dyDescent="0.25">
      <c r="A44" s="8" t="s">
        <v>7</v>
      </c>
      <c r="H44" s="4">
        <v>2.1770168700665624</v>
      </c>
      <c r="I44" s="4">
        <v>2.3391529496939398</v>
      </c>
      <c r="J44" s="4">
        <v>2.484866476899406</v>
      </c>
      <c r="K44" s="4">
        <v>2.5955982690975561</v>
      </c>
      <c r="L44" s="4">
        <v>3.7389653593502024</v>
      </c>
      <c r="M44" s="4">
        <v>3.3379757997279853</v>
      </c>
      <c r="N44" s="4">
        <v>3.9102132843222219</v>
      </c>
      <c r="O44" s="4">
        <v>4.4562144257655145</v>
      </c>
      <c r="P44" s="4">
        <v>5.3017375133371383</v>
      </c>
      <c r="Q44" s="4">
        <v>4.6161611039909314</v>
      </c>
      <c r="R44" s="4">
        <v>5.8526724570672917</v>
      </c>
      <c r="S44" s="4">
        <v>5.8580499843190399</v>
      </c>
      <c r="T44" s="4">
        <v>5.8377943682001909</v>
      </c>
    </row>
    <row r="45" spans="1:20" x14ac:dyDescent="0.25">
      <c r="A45" s="8" t="s">
        <v>8</v>
      </c>
      <c r="H45" s="4">
        <v>0.83436307643016094</v>
      </c>
      <c r="I45" s="4">
        <v>0.76196282771134782</v>
      </c>
      <c r="J45" s="4">
        <v>1.4232225697399967</v>
      </c>
      <c r="K45" s="4">
        <v>2.5819120381967835</v>
      </c>
      <c r="L45" s="4">
        <v>1.3984208552409156</v>
      </c>
      <c r="M45" s="4">
        <v>1.2224160876450993</v>
      </c>
      <c r="N45" s="4">
        <v>2.6808530037490494</v>
      </c>
      <c r="O45" s="4">
        <v>4.8341162486293765</v>
      </c>
      <c r="P45" s="4">
        <v>5.6722934937705443</v>
      </c>
      <c r="Q45" s="4">
        <v>5.2661912056191884</v>
      </c>
      <c r="R45" s="4">
        <v>7.4867148481259989</v>
      </c>
      <c r="S45" s="4">
        <v>5.4256880667485348</v>
      </c>
      <c r="T45" s="4">
        <v>6.5005963552710089</v>
      </c>
    </row>
    <row r="46" spans="1:20" x14ac:dyDescent="0.25">
      <c r="A46" s="8" t="s">
        <v>9</v>
      </c>
      <c r="H46" s="4">
        <v>0.87047137268361352</v>
      </c>
      <c r="I46" s="4">
        <v>1.2393286027753183</v>
      </c>
      <c r="J46" s="4">
        <v>0.84431806204036541</v>
      </c>
      <c r="K46" s="4">
        <v>0.82831456078293231</v>
      </c>
      <c r="L46" s="4">
        <v>0.57731142111047962</v>
      </c>
      <c r="M46" s="4">
        <v>1.2452805234456656</v>
      </c>
      <c r="N46" s="4">
        <v>1.6781122470616172</v>
      </c>
      <c r="O46" s="4">
        <v>3.8625431489770121</v>
      </c>
      <c r="P46" s="4">
        <v>4.7051389753582242</v>
      </c>
      <c r="Q46" s="4">
        <v>2.9319575828535465</v>
      </c>
      <c r="R46" s="4">
        <v>4.616763321651649</v>
      </c>
      <c r="S46" s="4">
        <v>3.406854612232376</v>
      </c>
      <c r="T46" s="4">
        <v>5.1800345494783873</v>
      </c>
    </row>
    <row r="47" spans="1:20" x14ac:dyDescent="0.25">
      <c r="A47" s="8" t="s">
        <v>10</v>
      </c>
      <c r="H47" s="4">
        <v>1.6339163691577279</v>
      </c>
      <c r="I47" s="4">
        <v>0.82604186992612771</v>
      </c>
      <c r="J47" s="4">
        <v>2.9113136192777818</v>
      </c>
      <c r="K47" s="4">
        <v>0.69470521730944323</v>
      </c>
      <c r="L47" s="4">
        <v>1.1445209921034043</v>
      </c>
      <c r="M47" s="4">
        <v>3.5229095079611574</v>
      </c>
      <c r="N47" s="4">
        <v>4.547931834148323</v>
      </c>
      <c r="O47" s="4">
        <v>2.7554955165133692</v>
      </c>
      <c r="P47" s="4">
        <v>5.3473006545064763</v>
      </c>
      <c r="Q47" s="4">
        <v>4.3442097020096906</v>
      </c>
      <c r="R47" s="4">
        <v>3.6585625490992588</v>
      </c>
      <c r="S47" s="4">
        <v>5.2723581907328754</v>
      </c>
      <c r="T47" s="4">
        <v>6.921267274626298</v>
      </c>
    </row>
    <row r="48" spans="1:20" x14ac:dyDescent="0.25">
      <c r="A48" s="8" t="s">
        <v>11</v>
      </c>
      <c r="H48" s="4">
        <v>1.2410438005725348</v>
      </c>
      <c r="I48" s="4">
        <v>1.3812853778708667</v>
      </c>
      <c r="J48" s="4">
        <v>0.94290408346279331</v>
      </c>
      <c r="K48" s="4">
        <v>1.4522835197957162</v>
      </c>
      <c r="L48" s="4">
        <v>1.2835433550135775</v>
      </c>
      <c r="M48" s="4">
        <v>2.0010144601166013</v>
      </c>
      <c r="N48" s="4">
        <v>3.4305788300219193</v>
      </c>
      <c r="O48" s="4">
        <v>1.7915641276559588</v>
      </c>
      <c r="P48" s="4">
        <v>1.0510281241326063</v>
      </c>
      <c r="Q48" s="4">
        <v>1.7134870124670174</v>
      </c>
      <c r="R48" s="4">
        <v>1.4438975611557392</v>
      </c>
      <c r="S48" s="4">
        <v>2.3713106896451066</v>
      </c>
      <c r="T48" s="4">
        <v>3.1530434052379275</v>
      </c>
    </row>
    <row r="49" spans="1:20" x14ac:dyDescent="0.25">
      <c r="A49" s="8" t="s">
        <v>12</v>
      </c>
      <c r="H49" s="4">
        <v>5.3847203176267024</v>
      </c>
      <c r="I49" s="4">
        <v>1.4645445410466722</v>
      </c>
      <c r="J49" s="4">
        <v>0.7269581549867391</v>
      </c>
      <c r="K49" s="4">
        <v>0.7251724370216226</v>
      </c>
      <c r="L49" s="4">
        <v>1.0759542730019505</v>
      </c>
      <c r="M49" s="4">
        <v>2.1325385078676384</v>
      </c>
      <c r="N49" s="4">
        <v>2.4779896024481278</v>
      </c>
      <c r="O49" s="4">
        <v>1.7544434291031454</v>
      </c>
      <c r="P49" s="4">
        <v>4.5270191471048156</v>
      </c>
      <c r="Q49" s="4">
        <v>1.3781620153098222</v>
      </c>
      <c r="R49" s="4">
        <v>3.0663311435568987</v>
      </c>
      <c r="S49" s="4">
        <v>3.683863544260074</v>
      </c>
      <c r="T49" s="4">
        <v>5.6386838300285715</v>
      </c>
    </row>
    <row r="50" spans="1:20" x14ac:dyDescent="0.25">
      <c r="A50" s="8" t="s">
        <v>13</v>
      </c>
      <c r="H50" s="4">
        <v>3.3827196123660239</v>
      </c>
      <c r="I50" s="4">
        <v>3.8594805449482581</v>
      </c>
      <c r="J50" s="4">
        <v>3.8865770572501561</v>
      </c>
      <c r="K50" s="4">
        <v>3.4580907508309404</v>
      </c>
      <c r="L50" s="4">
        <v>3.4039401740378734</v>
      </c>
      <c r="M50" s="4">
        <v>2.8383019978980335</v>
      </c>
      <c r="N50" s="4">
        <v>3.7006330351919319</v>
      </c>
      <c r="O50" s="4">
        <v>5.040875555310568</v>
      </c>
      <c r="P50" s="4">
        <v>4.024722937249928</v>
      </c>
      <c r="Q50" s="4">
        <v>4.5418976435767027</v>
      </c>
      <c r="R50" s="4">
        <v>5.1482505472013784</v>
      </c>
      <c r="S50" s="4">
        <v>4.7743014421418666</v>
      </c>
      <c r="T50" s="4">
        <v>5.8507980207229817</v>
      </c>
    </row>
    <row r="51" spans="1:20" x14ac:dyDescent="0.25">
      <c r="A51" s="8" t="s">
        <v>14</v>
      </c>
      <c r="H51" s="4">
        <v>1.846562476225508</v>
      </c>
      <c r="I51" s="4">
        <v>3.9209765303078368</v>
      </c>
      <c r="J51" s="4">
        <v>2.5278783602694772</v>
      </c>
      <c r="K51" s="4">
        <v>2.2704349203985044</v>
      </c>
      <c r="L51" s="4">
        <v>3.0451807758157341</v>
      </c>
      <c r="M51" s="4">
        <v>2.2350193712922337</v>
      </c>
      <c r="N51" s="4">
        <v>2.4012881815684883</v>
      </c>
      <c r="O51" s="4">
        <v>2.3563570333880826</v>
      </c>
      <c r="P51" s="4">
        <v>3.7407205695423653</v>
      </c>
      <c r="Q51" s="4">
        <v>4.1260210385909613</v>
      </c>
      <c r="R51" s="4">
        <v>3.6125934727741211</v>
      </c>
      <c r="S51" s="4">
        <v>5.2380173999902064</v>
      </c>
      <c r="T51" s="4">
        <v>5.4019756583882295</v>
      </c>
    </row>
    <row r="52" spans="1:20" x14ac:dyDescent="0.25">
      <c r="A52" s="8" t="s">
        <v>15</v>
      </c>
      <c r="H52" s="4">
        <v>5.4318021570522026</v>
      </c>
      <c r="I52" s="4">
        <v>7.4106151101515509</v>
      </c>
      <c r="J52" s="4">
        <v>4.1859413066114737</v>
      </c>
      <c r="K52" s="4">
        <v>6.6661006883655993</v>
      </c>
      <c r="L52" s="4">
        <v>5.5622559114449173</v>
      </c>
      <c r="M52" s="4">
        <v>5.8287517863303213</v>
      </c>
      <c r="N52" s="4">
        <v>5.827150908700566</v>
      </c>
      <c r="O52" s="4">
        <v>4.4979962615469233</v>
      </c>
      <c r="P52" s="4">
        <v>3.6841337263015057</v>
      </c>
      <c r="Q52" s="4">
        <v>3.581957516355514</v>
      </c>
      <c r="R52" s="4">
        <v>3.4654465852577063</v>
      </c>
      <c r="S52" s="4">
        <v>4.4662883286123529</v>
      </c>
      <c r="T52" s="4">
        <v>6.0154760002371077</v>
      </c>
    </row>
    <row r="53" spans="1:20" x14ac:dyDescent="0.25">
      <c r="A53" s="8" t="s">
        <v>16</v>
      </c>
      <c r="H53" s="4">
        <v>2.4883978450474662</v>
      </c>
      <c r="I53" s="4">
        <v>1.4928930707119801</v>
      </c>
      <c r="J53" s="4">
        <v>2.1888541950432376</v>
      </c>
      <c r="K53" s="4">
        <v>2.6385513363559738</v>
      </c>
      <c r="L53" s="4">
        <v>0.70659878174522728</v>
      </c>
      <c r="M53" s="4">
        <v>3.7219155488332203</v>
      </c>
      <c r="N53" s="4">
        <v>2.781451435534493</v>
      </c>
      <c r="O53" s="4">
        <v>2.5366812950747453</v>
      </c>
      <c r="P53" s="4">
        <v>2.3147387721602817</v>
      </c>
      <c r="Q53" s="4">
        <v>3.4880996709449192</v>
      </c>
      <c r="R53" s="4">
        <v>2.7809659965629772</v>
      </c>
      <c r="S53" s="4">
        <v>4.4176402530761267</v>
      </c>
      <c r="T53" s="4">
        <v>4.9443148059515032</v>
      </c>
    </row>
    <row r="54" spans="1:20" x14ac:dyDescent="0.25">
      <c r="A54" s="8" t="s">
        <v>17</v>
      </c>
      <c r="H54" s="4">
        <v>2.6340115675821516</v>
      </c>
      <c r="I54" s="4">
        <v>2.2966322692476795</v>
      </c>
      <c r="J54" s="4">
        <v>2.008414273884247</v>
      </c>
      <c r="K54" s="4">
        <v>2.7830061640158137</v>
      </c>
      <c r="L54" s="4">
        <v>2.7944957704365692</v>
      </c>
      <c r="M54" s="4">
        <v>3.4474584946368072</v>
      </c>
      <c r="N54" s="4">
        <v>3.9011856943547327</v>
      </c>
      <c r="O54" s="4">
        <v>4.1878061984179693</v>
      </c>
      <c r="P54" s="4">
        <v>4.8103771299020792</v>
      </c>
      <c r="Q54" s="4">
        <v>4.342037153762738</v>
      </c>
      <c r="R54" s="4">
        <v>3.9462249019262998</v>
      </c>
      <c r="S54" s="4">
        <v>4.6099420523960459</v>
      </c>
      <c r="T54" s="4">
        <v>4.0677851605971362</v>
      </c>
    </row>
    <row r="55" spans="1:20" x14ac:dyDescent="0.25">
      <c r="A55" s="8" t="s">
        <v>18</v>
      </c>
      <c r="H55" s="4">
        <v>1.2416884479515244</v>
      </c>
      <c r="I55" s="4">
        <v>3.8193730163391377</v>
      </c>
      <c r="J55" s="4">
        <v>2.5296247522131092</v>
      </c>
      <c r="K55" s="4">
        <v>1.8853942409117039</v>
      </c>
      <c r="L55" s="4">
        <v>2.4662332760796151</v>
      </c>
      <c r="M55" s="4">
        <v>3.0172491915102433</v>
      </c>
      <c r="N55" s="4">
        <v>2.3649904066241363</v>
      </c>
      <c r="O55" s="4">
        <v>4.0199526345887406</v>
      </c>
      <c r="P55" s="4">
        <v>4.7390651793919512</v>
      </c>
      <c r="Q55" s="4">
        <v>4.5719152831857253</v>
      </c>
      <c r="R55" s="4">
        <v>3.8652961569447859</v>
      </c>
      <c r="S55" s="4">
        <v>3.9650515006608331</v>
      </c>
      <c r="T55" s="4">
        <v>4.0090763662664619</v>
      </c>
    </row>
    <row r="56" spans="1:20" x14ac:dyDescent="0.25">
      <c r="A56" s="8" t="s">
        <v>19</v>
      </c>
      <c r="H56" s="4">
        <v>2.9291542845060095</v>
      </c>
      <c r="I56" s="4">
        <v>2.3595528678482962</v>
      </c>
      <c r="J56" s="4">
        <v>1.5953938812832766</v>
      </c>
      <c r="K56" s="4">
        <v>1.3555968607294409</v>
      </c>
      <c r="L56" s="4">
        <v>1.6011044830297032</v>
      </c>
      <c r="M56" s="4">
        <v>2.5469883010069401</v>
      </c>
      <c r="N56" s="4">
        <v>1.8762261258092634</v>
      </c>
      <c r="O56" s="4">
        <v>3.9344374701386733</v>
      </c>
      <c r="P56" s="4">
        <v>4.2507487706313096</v>
      </c>
      <c r="Q56" s="4">
        <v>4.5176782744476318</v>
      </c>
      <c r="R56" s="4">
        <v>3.5467607614657473</v>
      </c>
      <c r="S56" s="4">
        <v>3.7487326631724187</v>
      </c>
      <c r="T56" s="4">
        <v>4.5480897998936802</v>
      </c>
    </row>
    <row r="57" spans="1:20" x14ac:dyDescent="0.25">
      <c r="A57" s="8" t="s">
        <v>20</v>
      </c>
      <c r="H57" s="4">
        <v>0.62308595782331144</v>
      </c>
      <c r="I57" s="4">
        <v>2.5452132340398275</v>
      </c>
      <c r="J57" s="4">
        <v>3.4725509297686452</v>
      </c>
      <c r="K57" s="4">
        <v>3.7704989019597601</v>
      </c>
      <c r="L57" s="4">
        <v>2.4766142128040838</v>
      </c>
      <c r="M57" s="4">
        <v>4.2711296382555481</v>
      </c>
      <c r="N57" s="4">
        <v>2.4135133159063273</v>
      </c>
      <c r="O57" s="4">
        <v>3.5648620959439619</v>
      </c>
      <c r="P57" s="4">
        <v>0.87513952956384711</v>
      </c>
      <c r="Q57" s="4">
        <v>5.4360158610499578</v>
      </c>
      <c r="R57" s="4">
        <v>3.615688955101565</v>
      </c>
      <c r="S57" s="4">
        <v>1.3499665716209217</v>
      </c>
      <c r="T57" s="4">
        <v>6.3206542310114067</v>
      </c>
    </row>
    <row r="58" spans="1:20" x14ac:dyDescent="0.25">
      <c r="A58" s="8" t="s">
        <v>21</v>
      </c>
      <c r="H58" s="4">
        <v>2.6037455565026488</v>
      </c>
      <c r="I58" s="4">
        <v>2.7920485182796444</v>
      </c>
      <c r="J58" s="4">
        <v>4.4254273609656725</v>
      </c>
      <c r="K58" s="4">
        <v>4.2636374394745973</v>
      </c>
      <c r="L58" s="4">
        <v>2.981273381483633</v>
      </c>
      <c r="M58" s="4">
        <v>3.6086811429072023</v>
      </c>
      <c r="N58" s="4">
        <v>3.9714247915498908</v>
      </c>
      <c r="O58" s="4">
        <v>3.2517817931559088</v>
      </c>
      <c r="P58" s="4">
        <v>3.9832197878905733</v>
      </c>
      <c r="Q58" s="4">
        <v>3.7864335917049385</v>
      </c>
      <c r="R58" s="4">
        <v>3.5928315176468182</v>
      </c>
      <c r="S58" s="4">
        <v>4.3407929735740627</v>
      </c>
      <c r="T58" s="4">
        <v>4.4975335982395963</v>
      </c>
    </row>
    <row r="59" spans="1:20" x14ac:dyDescent="0.25">
      <c r="A59" s="8" t="s">
        <v>22</v>
      </c>
      <c r="H59" s="4">
        <v>1.8313089738717991</v>
      </c>
      <c r="I59" s="4">
        <v>2.2133819355558821</v>
      </c>
      <c r="J59" s="4">
        <v>3.3511684800473258</v>
      </c>
      <c r="K59" s="4">
        <v>4.728662262165261</v>
      </c>
      <c r="L59" s="4">
        <v>5.7144039358672583</v>
      </c>
      <c r="M59" s="4">
        <v>3.2946665734914591</v>
      </c>
      <c r="N59" s="4">
        <v>6.1368874155956048</v>
      </c>
      <c r="O59" s="4">
        <v>4.0724076828370501</v>
      </c>
      <c r="P59" s="4">
        <v>4.8596944152015036</v>
      </c>
      <c r="Q59" s="4">
        <v>3.3986887609390584</v>
      </c>
      <c r="R59" s="4">
        <v>3.6062672415393555</v>
      </c>
      <c r="S59" s="4">
        <v>2.3521213825545817</v>
      </c>
      <c r="T59" s="4">
        <v>5.0421602153884386</v>
      </c>
    </row>
    <row r="60" spans="1:20" x14ac:dyDescent="0.25">
      <c r="A60" s="8" t="s">
        <v>23</v>
      </c>
      <c r="H60" s="4">
        <v>2.6378766851269186</v>
      </c>
      <c r="I60" s="4">
        <v>7.0884909364458162</v>
      </c>
      <c r="J60" s="4">
        <v>3.050098293692189</v>
      </c>
      <c r="K60" s="4">
        <v>2.8784885569202192</v>
      </c>
      <c r="L60" s="4">
        <v>5.8133869193885861</v>
      </c>
      <c r="M60" s="4">
        <v>7.1558138847912467</v>
      </c>
      <c r="N60" s="4">
        <v>4.6166803986752587</v>
      </c>
      <c r="O60" s="4">
        <v>6.8003549540697676</v>
      </c>
      <c r="P60" s="4">
        <v>6.8185530042346869</v>
      </c>
      <c r="Q60" s="4">
        <v>5.8310902153108781</v>
      </c>
      <c r="R60" s="4">
        <v>7.5060992849144199</v>
      </c>
      <c r="S60" s="4">
        <v>8.4541321644385512</v>
      </c>
      <c r="T60" s="4">
        <v>5.4052582661770145</v>
      </c>
    </row>
    <row r="61" spans="1:20" x14ac:dyDescent="0.25">
      <c r="A61" s="8" t="s">
        <v>24</v>
      </c>
      <c r="H61" s="4">
        <v>2.8632394145357121</v>
      </c>
      <c r="I61" s="4">
        <v>2.8277425129947531</v>
      </c>
      <c r="J61" s="4">
        <v>4.6879926328627999</v>
      </c>
      <c r="K61" s="4">
        <v>3.5658816062510383</v>
      </c>
      <c r="L61" s="4">
        <v>4.0316868351802899</v>
      </c>
      <c r="M61" s="4">
        <v>4.4251955490675341</v>
      </c>
      <c r="N61" s="4">
        <v>3.8656030261343282</v>
      </c>
      <c r="O61" s="4">
        <v>4.4443223959301283</v>
      </c>
      <c r="P61" s="4">
        <v>3.5759883669180472</v>
      </c>
      <c r="Q61" s="4">
        <v>4.0191704305376126</v>
      </c>
      <c r="R61" s="4">
        <v>4.7474043245113782</v>
      </c>
      <c r="S61" s="4">
        <v>5.4182080085719813</v>
      </c>
      <c r="T61" s="4">
        <v>6.9913634744884616</v>
      </c>
    </row>
    <row r="62" spans="1:20" x14ac:dyDescent="0.25">
      <c r="A62" s="8" t="s">
        <v>25</v>
      </c>
      <c r="H62" s="4">
        <v>4.1105110906727367</v>
      </c>
      <c r="I62" s="4">
        <v>3.9914332947956415</v>
      </c>
      <c r="J62" s="4">
        <v>7.0194740295116578</v>
      </c>
      <c r="K62" s="4">
        <v>7.3004259985930249</v>
      </c>
      <c r="L62" s="4">
        <v>4.8430235909154771</v>
      </c>
      <c r="M62" s="4">
        <v>6.7500730772659736</v>
      </c>
      <c r="N62" s="4">
        <v>5.0586459153847931</v>
      </c>
      <c r="O62" s="4">
        <v>4.8392519434359409</v>
      </c>
      <c r="P62" s="4">
        <v>5.8849597202656563</v>
      </c>
      <c r="Q62" s="4">
        <v>5.4814994346945927</v>
      </c>
      <c r="R62" s="4">
        <v>8.8064542350061394</v>
      </c>
      <c r="S62" s="4">
        <v>6.512258865422071</v>
      </c>
      <c r="T62" s="4">
        <v>4.7910740595005707</v>
      </c>
    </row>
    <row r="63" spans="1:20" x14ac:dyDescent="0.25">
      <c r="A63" s="8" t="s">
        <v>26</v>
      </c>
      <c r="H63" s="4">
        <v>2.9800485747917693</v>
      </c>
      <c r="I63" s="4">
        <v>3.7408018155650495</v>
      </c>
      <c r="J63" s="4">
        <v>2.3768481451106127</v>
      </c>
      <c r="K63" s="4">
        <v>7.0047495285957773</v>
      </c>
      <c r="L63" s="4">
        <v>4.7246185719482368</v>
      </c>
      <c r="M63" s="4">
        <v>3.9293060133104487</v>
      </c>
      <c r="N63" s="4">
        <v>5.5333573746228488</v>
      </c>
      <c r="O63" s="4">
        <v>5.0953503255781012</v>
      </c>
      <c r="P63" s="4">
        <v>3.5625697227151143</v>
      </c>
      <c r="Q63" s="4">
        <v>2.8216261723253582</v>
      </c>
      <c r="R63" s="4">
        <v>3.0549431762242842</v>
      </c>
      <c r="S63" s="4">
        <v>2.8191212341039673</v>
      </c>
      <c r="T63" s="4">
        <v>4.0639072824306215</v>
      </c>
    </row>
    <row r="64" spans="1:20" x14ac:dyDescent="0.25">
      <c r="A64" s="8" t="s">
        <v>27</v>
      </c>
      <c r="H64" s="4">
        <v>2.9758657289383104</v>
      </c>
      <c r="I64" s="4">
        <v>3.0186738632170367</v>
      </c>
      <c r="J64" s="4">
        <v>2.314956088530939</v>
      </c>
      <c r="K64" s="4">
        <v>5.5627289105671052</v>
      </c>
      <c r="L64" s="4">
        <v>2.2445066980787813</v>
      </c>
      <c r="M64" s="4">
        <v>3.4586662280216709</v>
      </c>
      <c r="N64" s="4">
        <v>2.166848532861076</v>
      </c>
      <c r="O64" s="4">
        <v>3.6327861808650885</v>
      </c>
      <c r="P64" s="4">
        <v>4.1486338471583633</v>
      </c>
      <c r="Q64" s="4">
        <v>2.8874602148963935</v>
      </c>
      <c r="R64" s="4">
        <v>4.2387573725769139</v>
      </c>
      <c r="S64" s="4">
        <v>4.6387596225406487</v>
      </c>
      <c r="T64" s="4">
        <v>5.0529988659257006</v>
      </c>
    </row>
    <row r="65" spans="1:20" x14ac:dyDescent="0.25">
      <c r="A65" s="8" t="s">
        <v>28</v>
      </c>
      <c r="H65" s="4">
        <v>0.5731879073728342</v>
      </c>
      <c r="I65" s="4">
        <v>0.58350245083079044</v>
      </c>
      <c r="J65" s="4">
        <v>0.41235060732820472</v>
      </c>
      <c r="K65" s="4">
        <v>0.16373035913380016</v>
      </c>
      <c r="L65" s="4">
        <v>0.48279278738765508</v>
      </c>
      <c r="M65" s="4">
        <v>0.79129699415008081</v>
      </c>
      <c r="N65" s="4">
        <v>0.54675610383957507</v>
      </c>
      <c r="O65" s="4">
        <v>1.9125983852747821</v>
      </c>
      <c r="P65" s="4">
        <v>1.4291983142354332</v>
      </c>
      <c r="Q65" s="4">
        <v>1.4672532670902045</v>
      </c>
      <c r="R65" s="4">
        <v>2.7375172262424341</v>
      </c>
      <c r="S65" s="4">
        <v>1.1919659869780568</v>
      </c>
      <c r="T65" s="4">
        <v>1.5587173031843833</v>
      </c>
    </row>
    <row r="66" spans="1:20" x14ac:dyDescent="0.25">
      <c r="A66" s="8" t="s">
        <v>29</v>
      </c>
      <c r="Q66" s="4">
        <v>5.3035355438628571</v>
      </c>
      <c r="R66" s="4">
        <v>4.5565089485877808</v>
      </c>
      <c r="S66" s="4">
        <v>7.2084831408642964</v>
      </c>
      <c r="T66" s="4">
        <v>6.2072308740712439</v>
      </c>
    </row>
    <row r="67" spans="1:20" x14ac:dyDescent="0.25">
      <c r="A67" s="13" t="s">
        <v>30</v>
      </c>
      <c r="H67" s="4">
        <v>5.02768125274347</v>
      </c>
      <c r="I67" s="4">
        <v>5.2493465239236183</v>
      </c>
      <c r="J67" s="4">
        <v>6.0992385150850552</v>
      </c>
      <c r="K67" s="4">
        <v>4.5141559481728439</v>
      </c>
      <c r="L67" s="4">
        <v>4.6091711892802865</v>
      </c>
      <c r="M67" s="4">
        <v>7.0731302379893108</v>
      </c>
      <c r="N67" s="4">
        <v>3.9512686586242998</v>
      </c>
      <c r="O67" s="4">
        <v>4.9458772991566491</v>
      </c>
      <c r="P67" s="4">
        <v>4.3804028657310621</v>
      </c>
      <c r="Q67" s="4">
        <v>4.8613227676781259</v>
      </c>
      <c r="R67" s="4">
        <v>6.1831557494261329</v>
      </c>
      <c r="S67" s="4">
        <v>6.8804836322211287</v>
      </c>
      <c r="T67" s="4">
        <v>6.1988510363421803</v>
      </c>
    </row>
    <row r="68" spans="1:20" x14ac:dyDescent="0.25">
      <c r="A68" s="8" t="s">
        <v>31</v>
      </c>
      <c r="H68" s="4">
        <v>3.5291821846883318</v>
      </c>
      <c r="I68" s="4">
        <v>5.0241432217883499</v>
      </c>
      <c r="J68" s="4">
        <v>1.0289291055749268</v>
      </c>
      <c r="K68" s="4">
        <v>0.81433310897141287</v>
      </c>
      <c r="L68" s="4">
        <v>4.2002627617991051</v>
      </c>
      <c r="M68" s="4">
        <v>0.98583292621832896</v>
      </c>
      <c r="N68" s="4">
        <v>1.7606477950884782</v>
      </c>
      <c r="O68" s="4">
        <v>3.4789977093732953</v>
      </c>
      <c r="P68" s="4">
        <v>5.5622899793973604</v>
      </c>
      <c r="Q68" s="4">
        <v>3.6161544188880206</v>
      </c>
      <c r="R68" s="4">
        <v>3.5831548605767058</v>
      </c>
      <c r="S68" s="4">
        <v>4.2662867783976104</v>
      </c>
      <c r="T68" s="4">
        <v>4.0528794342965186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2.3758872256743837</v>
      </c>
      <c r="I71" s="4">
        <v>2.7569504448721318</v>
      </c>
      <c r="J71" s="4">
        <v>2.609868571806377</v>
      </c>
      <c r="K71" s="4">
        <v>2.5825779090775627</v>
      </c>
      <c r="L71" s="4">
        <v>2.6599699489761282</v>
      </c>
      <c r="M71" s="4">
        <v>2.3538169686836894</v>
      </c>
      <c r="N71" s="4">
        <v>2.9095106288582424</v>
      </c>
      <c r="O71" s="4">
        <v>3.6814682713323257</v>
      </c>
      <c r="P71" s="4">
        <v>3.8227259479774145</v>
      </c>
      <c r="Q71" s="4">
        <v>3.9026744026312095</v>
      </c>
      <c r="R71" s="4">
        <v>4.1313075162897004</v>
      </c>
      <c r="S71" s="4">
        <v>4.5853453471763865</v>
      </c>
      <c r="T71" s="4">
        <v>5.07504034536153</v>
      </c>
    </row>
    <row r="72" spans="1:20" x14ac:dyDescent="0.25">
      <c r="A72" s="23" t="s">
        <v>1</v>
      </c>
      <c r="L72" s="4">
        <v>2.4456879357426256</v>
      </c>
      <c r="M72" s="4">
        <v>2.8729105886813073</v>
      </c>
      <c r="N72" s="4">
        <v>2.6862957953852717</v>
      </c>
      <c r="O72" s="4">
        <v>3.2015256412305564</v>
      </c>
      <c r="P72" s="4">
        <v>3.4511622221401792</v>
      </c>
      <c r="Q72" s="4">
        <v>4.1348258817742325</v>
      </c>
      <c r="R72" s="4">
        <v>4.2294401167336861</v>
      </c>
      <c r="S72" s="4">
        <v>3.0715155523755739</v>
      </c>
      <c r="T72" s="4">
        <v>4.8498242294658018</v>
      </c>
    </row>
    <row r="73" spans="1:20" x14ac:dyDescent="0.25">
      <c r="A73" s="23" t="s">
        <v>2</v>
      </c>
      <c r="H73" s="4">
        <v>1.6284589485854799</v>
      </c>
      <c r="I73" s="4">
        <v>1.9622058109126079</v>
      </c>
      <c r="J73" s="4">
        <v>1.0688010343281942</v>
      </c>
      <c r="K73" s="4">
        <v>1.1407195518080082</v>
      </c>
      <c r="L73" s="4">
        <v>0.48662423287015649</v>
      </c>
      <c r="M73" s="4">
        <v>1.4481274130522288</v>
      </c>
      <c r="N73" s="4">
        <v>2.8919116039102795</v>
      </c>
      <c r="O73" s="4">
        <v>2.8764283010503746</v>
      </c>
      <c r="P73" s="4">
        <v>5.1862496858692397</v>
      </c>
      <c r="Q73" s="4">
        <v>4.307750841742811</v>
      </c>
      <c r="R73" s="4">
        <v>5.616296589963472</v>
      </c>
      <c r="S73" s="4">
        <v>5.5168240237416493</v>
      </c>
      <c r="T73" s="4">
        <v>6.5872471879728014</v>
      </c>
    </row>
    <row r="74" spans="1:20" x14ac:dyDescent="0.25">
      <c r="A74" s="23" t="s">
        <v>3</v>
      </c>
      <c r="H74" s="4">
        <v>5.4947250639386187</v>
      </c>
      <c r="I74" s="4">
        <v>7.8281717059989298</v>
      </c>
      <c r="J74" s="4">
        <v>5.1592870827168307</v>
      </c>
      <c r="K74" s="4">
        <v>4.6339729689934064</v>
      </c>
      <c r="L74" s="4">
        <v>4.781261115122228</v>
      </c>
      <c r="M74" s="4">
        <v>3.2091913667846672</v>
      </c>
      <c r="N74" s="4">
        <v>3.0539895792522098</v>
      </c>
      <c r="O74" s="4">
        <v>4.8653962993023629</v>
      </c>
      <c r="P74" s="4">
        <v>4.5134424067433248</v>
      </c>
      <c r="Q74" s="4">
        <v>3.7713873646824645</v>
      </c>
      <c r="R74" s="4">
        <v>4.1919626146091815</v>
      </c>
      <c r="S74" s="4">
        <v>4.9485248149279517</v>
      </c>
      <c r="T74" s="4">
        <v>6.9694369781639054</v>
      </c>
    </row>
    <row r="75" spans="1:20" x14ac:dyDescent="0.25">
      <c r="A75" s="23" t="s">
        <v>4</v>
      </c>
      <c r="H75" s="4">
        <v>2.4708896142245287</v>
      </c>
      <c r="I75" s="4">
        <v>1.8762160698792352</v>
      </c>
      <c r="J75" s="4">
        <v>3.0907570255441033</v>
      </c>
      <c r="K75" s="4">
        <v>1.8876513230070171</v>
      </c>
      <c r="L75" s="4">
        <v>2.190704166926249</v>
      </c>
      <c r="M75" s="4">
        <v>2.4129893157536877</v>
      </c>
      <c r="N75" s="4">
        <v>2.4841448824218477</v>
      </c>
      <c r="O75" s="4">
        <v>3.7773375550992436</v>
      </c>
      <c r="P75" s="4">
        <v>5.2229181106776243</v>
      </c>
      <c r="Q75" s="4">
        <v>5.5767408025947223</v>
      </c>
      <c r="R75" s="4">
        <v>5.6647071765171839</v>
      </c>
      <c r="S75" s="4">
        <v>5.652190743140947</v>
      </c>
      <c r="T75" s="4">
        <v>6.2610924189329937</v>
      </c>
    </row>
    <row r="76" spans="1:20" x14ac:dyDescent="0.25">
      <c r="A76" s="23" t="s">
        <v>5</v>
      </c>
      <c r="H76" s="4">
        <v>2.3694891042992685</v>
      </c>
      <c r="I76" s="4">
        <v>2.5464895641309369</v>
      </c>
      <c r="J76" s="4">
        <v>2.8965673337333144</v>
      </c>
      <c r="K76" s="4">
        <v>1.6552902916387084</v>
      </c>
      <c r="L76" s="4">
        <v>2.8130105509002226</v>
      </c>
      <c r="M76" s="4">
        <v>2.0419960610631982</v>
      </c>
      <c r="N76" s="4">
        <v>2.3728127507467849</v>
      </c>
      <c r="O76" s="4">
        <v>3.3260702848939996</v>
      </c>
      <c r="P76" s="4">
        <v>2.5316403349431478</v>
      </c>
      <c r="Q76" s="4">
        <v>2.8351078708281481</v>
      </c>
      <c r="R76" s="4">
        <v>3.1971682665546668</v>
      </c>
      <c r="S76" s="4">
        <v>4.229352126372353</v>
      </c>
      <c r="T76" s="4">
        <v>4.3920989872302512</v>
      </c>
    </row>
    <row r="77" spans="1:20" x14ac:dyDescent="0.25">
      <c r="A77" s="23" t="s">
        <v>6</v>
      </c>
      <c r="H77" s="4">
        <v>1.6318728071709152</v>
      </c>
      <c r="I77" s="4">
        <v>2.5823354178583258</v>
      </c>
      <c r="J77" s="4">
        <v>1.5156101468401848</v>
      </c>
      <c r="K77" s="4">
        <v>1.1521474369921769</v>
      </c>
      <c r="L77" s="4">
        <v>1.5956797219089986</v>
      </c>
      <c r="M77" s="4">
        <v>1.5706499768098305</v>
      </c>
      <c r="N77" s="4">
        <v>1.8913051570436061</v>
      </c>
      <c r="O77" s="4">
        <v>3.5188864670630013</v>
      </c>
      <c r="P77" s="4">
        <v>1.6343091677844166</v>
      </c>
      <c r="Q77" s="4">
        <v>1.9382038543516336</v>
      </c>
      <c r="R77" s="4">
        <v>2.9697682967433279</v>
      </c>
      <c r="S77" s="4">
        <v>1.4757622688438032</v>
      </c>
      <c r="T77" s="4">
        <v>3.4014352046870764</v>
      </c>
    </row>
    <row r="78" spans="1:20" x14ac:dyDescent="0.25">
      <c r="A78" s="23" t="s">
        <v>7</v>
      </c>
      <c r="H78" s="4">
        <v>1.8446449266038842</v>
      </c>
      <c r="I78" s="4">
        <v>2.0116031345501311</v>
      </c>
      <c r="J78" s="4">
        <v>2.1741322485866412</v>
      </c>
      <c r="K78" s="4">
        <v>2.3623074193934852</v>
      </c>
      <c r="L78" s="4">
        <v>3.1538013084786778</v>
      </c>
      <c r="M78" s="4">
        <v>3.1031363694052043</v>
      </c>
      <c r="N78" s="4">
        <v>3.0312356754876615</v>
      </c>
      <c r="O78" s="4">
        <v>4.4420242356575015</v>
      </c>
      <c r="P78" s="4">
        <v>4.7483174632340814</v>
      </c>
      <c r="Q78" s="4">
        <v>4.1243875779270827</v>
      </c>
      <c r="R78" s="4">
        <v>5.5901902153979925</v>
      </c>
      <c r="S78" s="4">
        <v>5.2716848358041357</v>
      </c>
      <c r="T78" s="4">
        <v>5.2264348155352591</v>
      </c>
    </row>
    <row r="79" spans="1:20" x14ac:dyDescent="0.25">
      <c r="A79" s="23" t="s">
        <v>8</v>
      </c>
      <c r="H79" s="4">
        <v>0.62373667334619343</v>
      </c>
      <c r="I79" s="4">
        <v>0.83654559205086099</v>
      </c>
      <c r="J79" s="4">
        <v>1.376023866589055</v>
      </c>
      <c r="K79" s="4">
        <v>1.7741487006692642</v>
      </c>
      <c r="L79" s="4">
        <v>1.0633058650760829</v>
      </c>
      <c r="M79" s="4">
        <v>1.0121846884433556</v>
      </c>
      <c r="N79" s="4">
        <v>2.179900222360831</v>
      </c>
      <c r="O79" s="4">
        <v>4.4830826655593672</v>
      </c>
      <c r="P79" s="4">
        <v>4.7220617729642003</v>
      </c>
      <c r="Q79" s="4">
        <v>4.6659136445123393</v>
      </c>
      <c r="R79" s="4">
        <v>6.8234903966353908</v>
      </c>
      <c r="S79" s="4">
        <v>5.2184985321722275</v>
      </c>
      <c r="T79" s="4">
        <v>6.6257660096460702</v>
      </c>
    </row>
    <row r="80" spans="1:20" x14ac:dyDescent="0.25">
      <c r="A80" s="23" t="s">
        <v>9</v>
      </c>
      <c r="H80" s="4">
        <v>0.92759387713833585</v>
      </c>
      <c r="I80" s="4">
        <v>0.98191543543997761</v>
      </c>
      <c r="J80" s="4">
        <v>0.66170520588363069</v>
      </c>
      <c r="K80" s="4">
        <v>0.82190531459475857</v>
      </c>
      <c r="L80" s="4">
        <v>0.63473491127802983</v>
      </c>
      <c r="M80" s="4">
        <v>1.5265050587431772</v>
      </c>
      <c r="N80" s="4">
        <v>1.3970793906396306</v>
      </c>
      <c r="O80" s="4">
        <v>3.4156882463435849</v>
      </c>
      <c r="P80" s="4">
        <v>3.6115998159626543</v>
      </c>
      <c r="Q80" s="4">
        <v>2.8312998207674709</v>
      </c>
      <c r="R80" s="4">
        <v>3.7159019237611801</v>
      </c>
      <c r="S80" s="4">
        <v>3.1090168492915851</v>
      </c>
      <c r="T80" s="4">
        <v>3.9365394794257154</v>
      </c>
    </row>
    <row r="81" spans="1:20" x14ac:dyDescent="0.25">
      <c r="A81" s="23" t="s">
        <v>10</v>
      </c>
      <c r="H81" s="4">
        <v>1.350346128939268</v>
      </c>
      <c r="I81" s="4">
        <v>0.70791625924475488</v>
      </c>
      <c r="J81" s="4">
        <v>1.756090724135581</v>
      </c>
      <c r="K81" s="4">
        <v>0.92541058313833835</v>
      </c>
      <c r="L81" s="4">
        <v>0.92111360787355945</v>
      </c>
      <c r="M81" s="4">
        <v>3.0849400597546754</v>
      </c>
      <c r="N81" s="4">
        <v>3.4303013575751402</v>
      </c>
      <c r="O81" s="4">
        <v>3.0184620674838141</v>
      </c>
      <c r="P81" s="4">
        <v>4.41304037647987</v>
      </c>
      <c r="Q81" s="4">
        <v>3.0621182565966465</v>
      </c>
      <c r="R81" s="4">
        <v>3.649914614451653</v>
      </c>
      <c r="S81" s="4">
        <v>4.6556236219860914</v>
      </c>
      <c r="T81" s="4">
        <v>6.2809769608557779</v>
      </c>
    </row>
    <row r="82" spans="1:20" x14ac:dyDescent="0.25">
      <c r="A82" s="23" t="s">
        <v>11</v>
      </c>
      <c r="H82" s="4">
        <v>0.78365774389210041</v>
      </c>
      <c r="I82" s="4">
        <v>1.4813803758297042</v>
      </c>
      <c r="J82" s="4">
        <v>1.0373112226899766</v>
      </c>
      <c r="K82" s="4">
        <v>1.4765973924194331</v>
      </c>
      <c r="L82" s="4">
        <v>1.0477350734762316</v>
      </c>
      <c r="M82" s="4">
        <v>1.9732073555213678</v>
      </c>
      <c r="N82" s="4">
        <v>2.9892981248913864</v>
      </c>
      <c r="O82" s="4">
        <v>1.8799319150096987</v>
      </c>
      <c r="P82" s="4">
        <v>1.5406714016287588</v>
      </c>
      <c r="Q82" s="4">
        <v>2.2058008103593325</v>
      </c>
      <c r="R82" s="4">
        <v>1.7024022678768123</v>
      </c>
      <c r="S82" s="4">
        <v>1.986448921099814</v>
      </c>
      <c r="T82" s="4">
        <v>2.9093103418709987</v>
      </c>
    </row>
    <row r="83" spans="1:20" x14ac:dyDescent="0.25">
      <c r="A83" s="23" t="s">
        <v>12</v>
      </c>
      <c r="H83" s="4">
        <v>4.030876514097991</v>
      </c>
      <c r="I83" s="4">
        <v>2.2181050434649268</v>
      </c>
      <c r="J83" s="4">
        <v>1.2973442898815166</v>
      </c>
      <c r="K83" s="4">
        <v>0.36791793647622156</v>
      </c>
      <c r="L83" s="4">
        <v>0.91044392093860094</v>
      </c>
      <c r="M83" s="4">
        <v>2.1619024826697224</v>
      </c>
      <c r="N83" s="4">
        <v>1.7931012930555104</v>
      </c>
      <c r="O83" s="4">
        <v>1.9519792631928006</v>
      </c>
      <c r="P83" s="4">
        <v>2.9982233172689057</v>
      </c>
      <c r="Q83" s="4">
        <v>1.9233143878598109</v>
      </c>
      <c r="R83" s="4">
        <v>3.8459559465552524</v>
      </c>
      <c r="S83" s="4">
        <v>3.5925144696440126</v>
      </c>
      <c r="T83" s="4">
        <v>4.9130053332516948</v>
      </c>
    </row>
    <row r="84" spans="1:20" x14ac:dyDescent="0.25">
      <c r="A84" s="23" t="s">
        <v>13</v>
      </c>
      <c r="H84" s="4">
        <v>3.3996774912397987</v>
      </c>
      <c r="I84" s="4">
        <v>3.4466855154305507</v>
      </c>
      <c r="J84" s="4">
        <v>3.3415230575701655</v>
      </c>
      <c r="K84" s="4">
        <v>3.7205764087978457</v>
      </c>
      <c r="L84" s="4">
        <v>3.4193114685654722</v>
      </c>
      <c r="M84" s="4">
        <v>2.841145938197954</v>
      </c>
      <c r="N84" s="4">
        <v>3.2226824060040373</v>
      </c>
      <c r="O84" s="4">
        <v>4.2667232340250658</v>
      </c>
      <c r="P84" s="4">
        <v>3.8540672326218339</v>
      </c>
      <c r="Q84" s="4">
        <v>3.9668612298092261</v>
      </c>
      <c r="R84" s="4">
        <v>4.7546011094531941</v>
      </c>
      <c r="S84" s="4">
        <v>4.35690465302297</v>
      </c>
      <c r="T84" s="4">
        <v>5.7343218002133387</v>
      </c>
    </row>
    <row r="85" spans="1:20" x14ac:dyDescent="0.25">
      <c r="A85" s="23" t="s">
        <v>14</v>
      </c>
      <c r="H85" s="4">
        <v>1.6965683700087431</v>
      </c>
      <c r="I85" s="4">
        <v>3.3648462433142723</v>
      </c>
      <c r="J85" s="4">
        <v>2.1247057427082221</v>
      </c>
      <c r="K85" s="4">
        <v>2.1061714286029054</v>
      </c>
      <c r="L85" s="4">
        <v>2.3425064485122813</v>
      </c>
      <c r="M85" s="4">
        <v>2.0849104059151258</v>
      </c>
      <c r="N85" s="4">
        <v>2.558751062608521</v>
      </c>
      <c r="O85" s="4">
        <v>1.982872341331682</v>
      </c>
      <c r="P85" s="4">
        <v>3.2000032453733955</v>
      </c>
      <c r="Q85" s="4">
        <v>3.4234398412954317</v>
      </c>
      <c r="R85" s="4">
        <v>3.6010646261989909</v>
      </c>
      <c r="S85" s="4">
        <v>4.4151914094501583</v>
      </c>
      <c r="T85" s="4">
        <v>4.5860685285554768</v>
      </c>
    </row>
    <row r="86" spans="1:20" x14ac:dyDescent="0.25">
      <c r="A86" s="23" t="s">
        <v>15</v>
      </c>
      <c r="H86" s="4">
        <v>4.2035027415883386</v>
      </c>
      <c r="I86" s="4">
        <v>5.675498759353685</v>
      </c>
      <c r="J86" s="4">
        <v>3.9331128512257956</v>
      </c>
      <c r="K86" s="4">
        <v>4.7303665550497023</v>
      </c>
      <c r="L86" s="4">
        <v>5.3179613842628743</v>
      </c>
      <c r="M86" s="4">
        <v>4.6987436367143305</v>
      </c>
      <c r="N86" s="4">
        <v>4.7962242275619342</v>
      </c>
      <c r="O86" s="4">
        <v>4.1650847611158222</v>
      </c>
      <c r="P86" s="4">
        <v>2.6813658174265353</v>
      </c>
      <c r="Q86" s="4">
        <v>3.4619855030772402</v>
      </c>
      <c r="R86" s="4">
        <v>3.2992317342028503</v>
      </c>
      <c r="S86" s="4">
        <v>4.0706935761858372</v>
      </c>
      <c r="T86" s="4">
        <v>5.4864036427492824</v>
      </c>
    </row>
    <row r="87" spans="1:20" x14ac:dyDescent="0.25">
      <c r="A87" s="23" t="s">
        <v>16</v>
      </c>
      <c r="H87" s="4">
        <v>1.8482648489597966</v>
      </c>
      <c r="I87" s="4">
        <v>1.3481121994238405</v>
      </c>
      <c r="J87" s="4">
        <v>1.5697122974511293</v>
      </c>
      <c r="K87" s="4">
        <v>2.0173668204868602</v>
      </c>
      <c r="L87" s="4">
        <v>0.93844478173976964</v>
      </c>
      <c r="M87" s="4">
        <v>2.7779067989118089</v>
      </c>
      <c r="N87" s="4">
        <v>1.731864786363029</v>
      </c>
      <c r="O87" s="4">
        <v>2.4120997948451728</v>
      </c>
      <c r="P87" s="4">
        <v>3.5752723361591592</v>
      </c>
      <c r="Q87" s="4">
        <v>4.2986753183447437</v>
      </c>
      <c r="R87" s="4">
        <v>2.6759558550833313</v>
      </c>
      <c r="S87" s="4">
        <v>3.7528143723353797</v>
      </c>
      <c r="T87" s="4">
        <v>3.9233066560974765</v>
      </c>
    </row>
    <row r="88" spans="1:20" x14ac:dyDescent="0.25">
      <c r="A88" s="23" t="s">
        <v>17</v>
      </c>
      <c r="H88" s="4">
        <v>1.8594409269026952</v>
      </c>
      <c r="I88" s="4">
        <v>2.0397631705798185</v>
      </c>
      <c r="J88" s="4">
        <v>2.105006209671898</v>
      </c>
      <c r="K88" s="4">
        <v>2.5491553164101322</v>
      </c>
      <c r="L88" s="4">
        <v>2.4766025334637058</v>
      </c>
      <c r="M88" s="4">
        <v>2.9491645420428356</v>
      </c>
      <c r="N88" s="4">
        <v>3.1948901689492053</v>
      </c>
      <c r="O88" s="4">
        <v>3.9267220030903647</v>
      </c>
      <c r="P88" s="4">
        <v>4.0353729612059119</v>
      </c>
      <c r="Q88" s="4">
        <v>3.5582807611643243</v>
      </c>
      <c r="R88" s="4">
        <v>3.7114360631356949</v>
      </c>
      <c r="S88" s="4">
        <v>4.2697593116264603</v>
      </c>
      <c r="T88" s="4">
        <v>3.8637817358242676</v>
      </c>
    </row>
    <row r="89" spans="1:20" x14ac:dyDescent="0.25">
      <c r="A89" s="23" t="s">
        <v>18</v>
      </c>
      <c r="H89" s="4">
        <v>1.0999025800571949</v>
      </c>
      <c r="I89" s="4">
        <v>3.3544776174778872</v>
      </c>
      <c r="J89" s="4">
        <v>2.2331976103703153</v>
      </c>
      <c r="K89" s="4">
        <v>1.7307786414614017</v>
      </c>
      <c r="L89" s="4">
        <v>2.6379550959279521</v>
      </c>
      <c r="M89" s="4">
        <v>3.3359163893800519</v>
      </c>
      <c r="N89" s="4">
        <v>2.0798936852483436</v>
      </c>
      <c r="O89" s="4">
        <v>4.03808087919926</v>
      </c>
      <c r="P89" s="4">
        <v>4.2106726152907656</v>
      </c>
      <c r="Q89" s="4">
        <v>4.0735783832211911</v>
      </c>
      <c r="R89" s="4">
        <v>3.2642308941548697</v>
      </c>
      <c r="S89" s="4">
        <v>3.0207104211912648</v>
      </c>
      <c r="T89" s="4">
        <v>3.2481777723562604</v>
      </c>
    </row>
    <row r="90" spans="1:20" x14ac:dyDescent="0.25">
      <c r="A90" s="23" t="s">
        <v>19</v>
      </c>
      <c r="H90" s="4">
        <v>2.2924089217748205</v>
      </c>
      <c r="I90" s="4">
        <v>1.7589184456723537</v>
      </c>
      <c r="J90" s="4">
        <v>1.4830666705584687</v>
      </c>
      <c r="K90" s="4">
        <v>1.3660184688473391</v>
      </c>
      <c r="L90" s="4">
        <v>1.3950749335547945</v>
      </c>
      <c r="M90" s="4">
        <v>2.1943403844782403</v>
      </c>
      <c r="N90" s="4">
        <v>1.6282214127830152</v>
      </c>
      <c r="O90" s="4">
        <v>3.3315413876332878</v>
      </c>
      <c r="P90" s="4">
        <v>3.5509359346524096</v>
      </c>
      <c r="Q90" s="4">
        <v>4.1794682681288045</v>
      </c>
      <c r="R90" s="4">
        <v>3.1499848068278369</v>
      </c>
      <c r="S90" s="4">
        <v>3.3081765044352656</v>
      </c>
      <c r="T90" s="4">
        <v>3.9210218184441743</v>
      </c>
    </row>
    <row r="91" spans="1:20" x14ac:dyDescent="0.25">
      <c r="A91" s="23" t="s">
        <v>20</v>
      </c>
      <c r="H91" s="4">
        <v>0.31530871087610102</v>
      </c>
      <c r="I91" s="4">
        <v>2.0727312688854078</v>
      </c>
      <c r="J91" s="4">
        <v>2.538095043154371</v>
      </c>
      <c r="K91" s="4">
        <v>2.5107305819455341</v>
      </c>
      <c r="L91" s="4">
        <v>1.70383701464355</v>
      </c>
      <c r="M91" s="4">
        <v>2.7444984258057721</v>
      </c>
      <c r="N91" s="4">
        <v>1.508608266734752</v>
      </c>
      <c r="O91" s="4">
        <v>2.8222292346064695</v>
      </c>
      <c r="P91" s="4">
        <v>0.73171772208299302</v>
      </c>
      <c r="Q91" s="4">
        <v>3.1738443601114548</v>
      </c>
      <c r="R91" s="4">
        <v>3.0971049595224893</v>
      </c>
      <c r="S91" s="4">
        <v>1.9289404716140077</v>
      </c>
      <c r="T91" s="4">
        <v>4.8579721446042736</v>
      </c>
    </row>
    <row r="92" spans="1:20" x14ac:dyDescent="0.25">
      <c r="A92" s="23" t="s">
        <v>21</v>
      </c>
      <c r="H92" s="4">
        <v>2.4302922738925505</v>
      </c>
      <c r="I92" s="4">
        <v>2.3857211009541071</v>
      </c>
      <c r="J92" s="4">
        <v>3.6323863788483473</v>
      </c>
      <c r="K92" s="4">
        <v>2.5583018829499897</v>
      </c>
      <c r="L92" s="4">
        <v>2.731655226494714</v>
      </c>
      <c r="M92" s="4">
        <v>3.2280329032399915</v>
      </c>
      <c r="N92" s="4">
        <v>4.2622785353576793</v>
      </c>
      <c r="O92" s="4">
        <v>3.5990242302586006</v>
      </c>
      <c r="P92" s="4">
        <v>3.6896670924212285</v>
      </c>
      <c r="Q92" s="4">
        <v>2.8715176436242871</v>
      </c>
      <c r="R92" s="4">
        <v>3.5846038730437608</v>
      </c>
      <c r="S92" s="4">
        <v>3.8149608726105408</v>
      </c>
      <c r="T92" s="4">
        <v>4.1636859338431469</v>
      </c>
    </row>
    <row r="93" spans="1:20" x14ac:dyDescent="0.25">
      <c r="A93" s="23" t="s">
        <v>22</v>
      </c>
      <c r="H93" s="4">
        <v>1.6894578413272845</v>
      </c>
      <c r="I93" s="4">
        <v>1.8811315061162679</v>
      </c>
      <c r="J93" s="4">
        <v>2.9285909874826026</v>
      </c>
      <c r="K93" s="4">
        <v>3.8303240101878391</v>
      </c>
      <c r="L93" s="4">
        <v>4.3848472669509402</v>
      </c>
      <c r="M93" s="4">
        <v>3.1494556232145987</v>
      </c>
      <c r="N93" s="4">
        <v>5.495335150953581</v>
      </c>
      <c r="O93" s="4">
        <v>3.6473588315022973</v>
      </c>
      <c r="P93" s="4">
        <v>3.9898415009349737</v>
      </c>
      <c r="Q93" s="4">
        <v>3.2033476428058467</v>
      </c>
      <c r="R93" s="4">
        <v>3.2007163420413867</v>
      </c>
      <c r="S93" s="4">
        <v>2.5679813736679207</v>
      </c>
      <c r="T93" s="4">
        <v>4.0604724616022727</v>
      </c>
    </row>
    <row r="94" spans="1:20" x14ac:dyDescent="0.25">
      <c r="A94" s="23" t="s">
        <v>23</v>
      </c>
      <c r="H94" s="4">
        <v>2.9602066816305115</v>
      </c>
      <c r="I94" s="4">
        <v>5.5695516279236967</v>
      </c>
      <c r="J94" s="4">
        <v>3.6802931633508535</v>
      </c>
      <c r="K94" s="4">
        <v>3.9807782373017515</v>
      </c>
      <c r="L94" s="4">
        <v>5.605106469613073</v>
      </c>
      <c r="M94" s="4">
        <v>5.7538315591272591</v>
      </c>
      <c r="N94" s="4">
        <v>4.1788464645038239</v>
      </c>
      <c r="O94" s="4">
        <v>5.4803971549766359</v>
      </c>
      <c r="P94" s="4">
        <v>5.7023551761774582</v>
      </c>
      <c r="Q94" s="4">
        <v>5.0643214572468214</v>
      </c>
      <c r="R94" s="4">
        <v>5.4605935602646909</v>
      </c>
      <c r="S94" s="4">
        <v>6.4725247071808729</v>
      </c>
      <c r="T94" s="4">
        <v>5.1414954790700245</v>
      </c>
    </row>
    <row r="95" spans="1:20" x14ac:dyDescent="0.25">
      <c r="A95" s="23" t="s">
        <v>24</v>
      </c>
      <c r="H95" s="4">
        <v>2.1899568578499</v>
      </c>
      <c r="I95" s="4">
        <v>2.4097309901227275</v>
      </c>
      <c r="J95" s="4">
        <v>3.6190480425999842</v>
      </c>
      <c r="K95" s="4">
        <v>3.1611611876391796</v>
      </c>
      <c r="L95" s="4">
        <v>3.7211658521022142</v>
      </c>
      <c r="M95" s="4">
        <v>3.9539751505702139</v>
      </c>
      <c r="N95" s="4">
        <v>3.7197364781144402</v>
      </c>
      <c r="O95" s="4">
        <v>3.8209539198812794</v>
      </c>
      <c r="P95" s="4">
        <v>3.6519146644407865</v>
      </c>
      <c r="Q95" s="4">
        <v>3.7929571933642516</v>
      </c>
      <c r="R95" s="4">
        <v>4.3540935009937352</v>
      </c>
      <c r="S95" s="4">
        <v>4.8176488725155595</v>
      </c>
      <c r="T95" s="4">
        <v>6.1642157955486194</v>
      </c>
    </row>
    <row r="96" spans="1:20" x14ac:dyDescent="0.25">
      <c r="A96" s="23" t="s">
        <v>25</v>
      </c>
      <c r="H96" s="4">
        <v>3.1490552834149752</v>
      </c>
      <c r="I96" s="4">
        <v>5.00221772138236</v>
      </c>
      <c r="J96" s="4">
        <v>6.2827868671131037</v>
      </c>
      <c r="K96" s="4">
        <v>6.1031742143841035</v>
      </c>
      <c r="L96" s="4">
        <v>4.7569026204322444</v>
      </c>
      <c r="M96" s="4">
        <v>6.0190187252822156</v>
      </c>
      <c r="N96" s="4">
        <v>4.969997695751962</v>
      </c>
      <c r="O96" s="4">
        <v>5.1473819283301374</v>
      </c>
      <c r="P96" s="4">
        <v>5.8155099992731261</v>
      </c>
      <c r="Q96" s="4">
        <v>6.3805953287224524</v>
      </c>
      <c r="R96" s="4">
        <v>6.6259680076443823</v>
      </c>
      <c r="S96" s="4">
        <v>5.3576693566859594</v>
      </c>
      <c r="T96" s="4">
        <v>4.8373352567956562</v>
      </c>
    </row>
    <row r="97" spans="1:20" x14ac:dyDescent="0.25">
      <c r="A97" s="23" t="s">
        <v>26</v>
      </c>
      <c r="H97" s="4">
        <v>3.6303292995279617</v>
      </c>
      <c r="I97" s="4">
        <v>3.8080395744508229</v>
      </c>
      <c r="J97" s="4">
        <v>3.1899052676305146</v>
      </c>
      <c r="K97" s="4">
        <v>5.8556973752023573</v>
      </c>
      <c r="L97" s="4">
        <v>3.9379645731521236</v>
      </c>
      <c r="M97" s="4">
        <v>3.66329911861629</v>
      </c>
      <c r="N97" s="4">
        <v>5.8142839020985839</v>
      </c>
      <c r="O97" s="4">
        <v>4.6776167193041527</v>
      </c>
      <c r="P97" s="4">
        <v>3.5237466026597928</v>
      </c>
      <c r="Q97" s="4">
        <v>2.7899765263239198</v>
      </c>
      <c r="R97" s="4">
        <v>2.7233197570377978</v>
      </c>
      <c r="S97" s="4">
        <v>2.9528767630443693</v>
      </c>
      <c r="T97" s="4">
        <v>4.2846133225333221</v>
      </c>
    </row>
    <row r="98" spans="1:20" x14ac:dyDescent="0.25">
      <c r="A98" s="23" t="s">
        <v>27</v>
      </c>
      <c r="H98" s="4">
        <v>4.2391418620345851</v>
      </c>
      <c r="I98" s="4">
        <v>3.7398817272173783</v>
      </c>
      <c r="J98" s="4">
        <v>3.7145455470849065</v>
      </c>
      <c r="K98" s="4">
        <v>4.1402865543357166</v>
      </c>
      <c r="L98" s="4">
        <v>1.7891116635743896</v>
      </c>
      <c r="M98" s="4">
        <v>2.5457704088531776</v>
      </c>
      <c r="N98" s="4">
        <v>2.0343689074913129</v>
      </c>
      <c r="O98" s="4">
        <v>4.1253278788029482</v>
      </c>
      <c r="P98" s="4">
        <v>3.7449467220881458</v>
      </c>
      <c r="Q98" s="4">
        <v>3.2220302597469161</v>
      </c>
      <c r="R98" s="4">
        <v>3.8717709014779129</v>
      </c>
      <c r="S98" s="4">
        <v>3.4763203774599334</v>
      </c>
      <c r="T98" s="4">
        <v>5.6969544115598172</v>
      </c>
    </row>
    <row r="99" spans="1:20" x14ac:dyDescent="0.25">
      <c r="A99" s="23" t="s">
        <v>28</v>
      </c>
      <c r="H99" s="4">
        <v>0.49880660519706604</v>
      </c>
      <c r="I99" s="4">
        <v>0.66903850691572586</v>
      </c>
      <c r="J99" s="4">
        <v>0.33267738969546795</v>
      </c>
      <c r="K99" s="4">
        <v>8.2179680676909478E-2</v>
      </c>
      <c r="L99" s="4">
        <v>0.36335407165992473</v>
      </c>
      <c r="M99" s="4">
        <v>0.59445385621590752</v>
      </c>
      <c r="N99" s="4">
        <v>0.46925473478259411</v>
      </c>
      <c r="O99" s="4">
        <v>1.4565499092854683</v>
      </c>
      <c r="P99" s="4">
        <v>1.0565275666639591</v>
      </c>
      <c r="Q99" s="4">
        <v>1.0771212142036737</v>
      </c>
      <c r="R99" s="4">
        <v>2.3960462719874074</v>
      </c>
      <c r="S99" s="4">
        <v>1.3252412637995308</v>
      </c>
      <c r="T99" s="4">
        <v>1.2426325380608345</v>
      </c>
    </row>
    <row r="100" spans="1:20" x14ac:dyDescent="0.25">
      <c r="A100" s="23" t="s">
        <v>29</v>
      </c>
      <c r="Q100" s="4">
        <v>4.7931931798074574</v>
      </c>
      <c r="R100" s="4">
        <v>4.0944682805137242</v>
      </c>
      <c r="S100" s="4">
        <v>6.8666684182855811</v>
      </c>
      <c r="T100" s="4">
        <v>5.8792172034419492</v>
      </c>
    </row>
    <row r="101" spans="1:20" x14ac:dyDescent="0.25">
      <c r="A101" s="24" t="s">
        <v>30</v>
      </c>
      <c r="H101" s="4">
        <v>4.7435553249940963</v>
      </c>
      <c r="I101" s="4">
        <v>5.7244448515160782</v>
      </c>
      <c r="J101" s="4">
        <v>6.7362736101223728</v>
      </c>
      <c r="K101" s="4">
        <v>4.745361917485023</v>
      </c>
      <c r="L101" s="4">
        <v>4.2892123808095741</v>
      </c>
      <c r="M101" s="4">
        <v>5.9830441534501526</v>
      </c>
      <c r="N101" s="4">
        <v>3.3273939303872067</v>
      </c>
      <c r="O101" s="4">
        <v>4.7218870755071549</v>
      </c>
      <c r="P101" s="4">
        <v>4.680815782305138</v>
      </c>
      <c r="Q101" s="4">
        <v>5.2664143919280928</v>
      </c>
      <c r="R101" s="4">
        <v>6.0942295221336451</v>
      </c>
      <c r="S101" s="4">
        <v>6.336125170134892</v>
      </c>
      <c r="T101" s="4">
        <v>6.1340454222815683</v>
      </c>
    </row>
    <row r="102" spans="1:20" x14ac:dyDescent="0.25">
      <c r="A102" s="23" t="s">
        <v>31</v>
      </c>
      <c r="H102" s="4">
        <v>3.6284432630693937</v>
      </c>
      <c r="I102" s="4">
        <v>4.7813746676161246</v>
      </c>
      <c r="J102" s="4">
        <v>0.82436191615810406</v>
      </c>
      <c r="K102" s="4">
        <v>0.71030989012424162</v>
      </c>
      <c r="L102" s="4">
        <v>3.1088302329363193</v>
      </c>
      <c r="M102" s="4">
        <v>1.1869207985815133</v>
      </c>
      <c r="N102" s="4">
        <v>1.374776153532137</v>
      </c>
      <c r="O102" s="4">
        <v>3.1051499516807377</v>
      </c>
      <c r="P102" s="4">
        <v>4.5340733961324782</v>
      </c>
      <c r="Q102" s="4">
        <v>3.4522864904862471</v>
      </c>
      <c r="R102" s="4">
        <v>3.0585529221551151</v>
      </c>
      <c r="S102" s="4">
        <v>3.0098532775751194</v>
      </c>
      <c r="T102" s="4">
        <v>3.6487322574400545</v>
      </c>
    </row>
    <row r="103" spans="1:20" x14ac:dyDescent="0.25">
      <c r="A103" s="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20" workbookViewId="0">
      <selection activeCell="A2" sqref="A2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68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85</v>
      </c>
    </row>
    <row r="3" spans="1:21" x14ac:dyDescent="0.25">
      <c r="A3" s="21" t="s">
        <v>43</v>
      </c>
      <c r="H3" s="4">
        <v>4.4743432149226248</v>
      </c>
      <c r="I3" s="4">
        <v>5.1857116321750425</v>
      </c>
      <c r="J3" s="4">
        <v>5.2495443382804741</v>
      </c>
      <c r="K3" s="4">
        <v>5.3661503293823412</v>
      </c>
      <c r="L3" s="4">
        <v>5.7205137884118242</v>
      </c>
      <c r="M3" s="4">
        <v>4.7959540778545557</v>
      </c>
      <c r="N3" s="4">
        <v>4.9135887568712144</v>
      </c>
      <c r="O3" s="4">
        <v>5.5356728342560242</v>
      </c>
      <c r="P3" s="4">
        <v>5.6217336519571175</v>
      </c>
      <c r="Q3" s="4">
        <v>6.4893191192478463</v>
      </c>
      <c r="R3" s="4">
        <v>7.1879308344750674</v>
      </c>
      <c r="S3" s="4">
        <v>7.4032407786237471</v>
      </c>
      <c r="T3" s="4">
        <v>7.303818415543514</v>
      </c>
    </row>
    <row r="4" spans="1:21" x14ac:dyDescent="0.25">
      <c r="A4" t="s">
        <v>1</v>
      </c>
      <c r="L4" s="4">
        <v>3.72154430743374</v>
      </c>
      <c r="M4" s="4">
        <v>6.0623697548507112</v>
      </c>
      <c r="N4" s="4">
        <v>4.9646762213376947</v>
      </c>
      <c r="O4" s="4">
        <v>4.9894243539238996</v>
      </c>
      <c r="P4" s="4">
        <v>5.5702986011819347</v>
      </c>
      <c r="Q4" s="4">
        <v>4.9907998837603529</v>
      </c>
      <c r="R4" s="4">
        <v>6.6414217876015993</v>
      </c>
      <c r="S4" s="4">
        <v>6.1179734105172665</v>
      </c>
      <c r="T4" s="4">
        <v>5.9214482412881644</v>
      </c>
    </row>
    <row r="5" spans="1:21" x14ac:dyDescent="0.25">
      <c r="A5" s="21" t="s">
        <v>2</v>
      </c>
      <c r="H5" s="4">
        <v>2.1058019703827053</v>
      </c>
      <c r="I5" s="4">
        <v>3.4470429308785686</v>
      </c>
      <c r="J5" s="4">
        <v>4.8389983485553234</v>
      </c>
      <c r="K5" s="4">
        <v>6.639728249986784</v>
      </c>
      <c r="L5" s="4">
        <v>3.8479820754957661</v>
      </c>
      <c r="M5" s="4">
        <v>5.3886953649148435</v>
      </c>
      <c r="N5" s="4">
        <v>6.6347103560588403</v>
      </c>
      <c r="O5" s="4">
        <v>5.9546795147338205</v>
      </c>
      <c r="P5" s="4">
        <v>6.8708243832699045</v>
      </c>
      <c r="Q5" s="4">
        <v>8.0644334617757849</v>
      </c>
      <c r="R5" s="4">
        <v>7.5693084656457881</v>
      </c>
      <c r="S5" s="4">
        <v>7.3427442548461679</v>
      </c>
      <c r="T5" s="4">
        <v>9.4295199771030163</v>
      </c>
    </row>
    <row r="6" spans="1:21" x14ac:dyDescent="0.25">
      <c r="A6" s="21" t="s">
        <v>3</v>
      </c>
      <c r="H6" s="4">
        <v>6.0891373595216978</v>
      </c>
      <c r="I6" s="4">
        <v>8.5600847912767044</v>
      </c>
      <c r="J6" s="4">
        <v>6.9008028100374306</v>
      </c>
      <c r="K6" s="4">
        <v>6.6015827293359646</v>
      </c>
      <c r="L6" s="4">
        <v>7.2302986470656601</v>
      </c>
      <c r="M6" s="4">
        <v>8.1426770559049437</v>
      </c>
      <c r="N6" s="4">
        <v>9.2521489533457633</v>
      </c>
      <c r="O6" s="4">
        <v>8.6677891116209445</v>
      </c>
      <c r="P6" s="4">
        <v>8.5907511862461892</v>
      </c>
      <c r="Q6" s="4">
        <v>9.9581353284498224</v>
      </c>
      <c r="R6" s="4">
        <v>10.552807033939645</v>
      </c>
      <c r="S6" s="4">
        <v>9.3223893010568357</v>
      </c>
      <c r="T6" s="4">
        <v>9.5257132970393812</v>
      </c>
    </row>
    <row r="7" spans="1:21" x14ac:dyDescent="0.25">
      <c r="A7" s="21" t="s">
        <v>4</v>
      </c>
      <c r="H7" s="4">
        <v>4.5928758326301207</v>
      </c>
      <c r="I7" s="4">
        <v>4.201493654571717</v>
      </c>
      <c r="J7" s="4">
        <v>3.6918026070139001</v>
      </c>
      <c r="K7" s="4">
        <v>3.5429356016329048</v>
      </c>
      <c r="L7" s="4">
        <v>5.7781518829099783</v>
      </c>
      <c r="M7" s="4">
        <v>5.7322707832729058</v>
      </c>
      <c r="N7" s="4">
        <v>6.7536984376645126</v>
      </c>
      <c r="O7" s="4">
        <v>6.4623364774929613</v>
      </c>
      <c r="P7" s="4">
        <v>5.5869332034113528</v>
      </c>
      <c r="Q7" s="4">
        <v>7.7755048036789409</v>
      </c>
      <c r="R7" s="4">
        <v>8.5407273978036446</v>
      </c>
      <c r="S7" s="4">
        <v>9.23648685001465</v>
      </c>
      <c r="T7" s="4">
        <v>8.4181093124983981</v>
      </c>
    </row>
    <row r="8" spans="1:21" x14ac:dyDescent="0.25">
      <c r="A8" s="21" t="s">
        <v>5</v>
      </c>
      <c r="H8" s="4">
        <v>4.0592912904700658</v>
      </c>
      <c r="I8" s="4">
        <v>5.8236222302430889</v>
      </c>
      <c r="J8" s="4">
        <v>3.1563730074742526</v>
      </c>
      <c r="K8" s="4">
        <v>4.4157104995883909</v>
      </c>
      <c r="L8" s="4">
        <v>5.3639261369035101</v>
      </c>
      <c r="M8" s="4">
        <v>5.1781249637578632</v>
      </c>
      <c r="N8" s="4">
        <v>5.7544109158117172</v>
      </c>
      <c r="O8" s="4">
        <v>5.2703348406323949</v>
      </c>
      <c r="P8" s="4">
        <v>3.840931291340782</v>
      </c>
      <c r="Q8" s="4">
        <v>4.754097774779324</v>
      </c>
      <c r="R8" s="4">
        <v>5.5020635612409308</v>
      </c>
      <c r="S8" s="4">
        <v>4.9356605680251358</v>
      </c>
      <c r="T8" s="4">
        <v>6.7790170870872846</v>
      </c>
    </row>
    <row r="9" spans="1:21" x14ac:dyDescent="0.25">
      <c r="A9" s="21" t="s">
        <v>6</v>
      </c>
      <c r="H9" s="4">
        <v>3.0117411570646184</v>
      </c>
      <c r="I9" s="4">
        <v>5.1521838284779777</v>
      </c>
      <c r="J9" s="4">
        <v>3.211288124499017</v>
      </c>
      <c r="K9" s="4">
        <v>4.3576954127497158</v>
      </c>
      <c r="L9" s="4">
        <v>3.6153727688679806</v>
      </c>
      <c r="M9" s="4">
        <v>4.2199803374573142</v>
      </c>
      <c r="N9" s="4">
        <v>2.6395247860781517</v>
      </c>
      <c r="O9" s="4">
        <v>3.2497491950191737</v>
      </c>
      <c r="P9" s="4">
        <v>2.1421911031412644</v>
      </c>
      <c r="Q9" s="4">
        <v>2.3206215989897898</v>
      </c>
      <c r="R9" s="4">
        <v>2.0824574635993733</v>
      </c>
      <c r="S9" s="4">
        <v>2.6552320618307541</v>
      </c>
      <c r="T9" s="4">
        <v>3.0152516781083998</v>
      </c>
    </row>
    <row r="10" spans="1:21" x14ac:dyDescent="0.25">
      <c r="A10" s="21" t="s">
        <v>7</v>
      </c>
      <c r="H10" s="4">
        <v>3.9004885588692577</v>
      </c>
      <c r="I10" s="4">
        <v>5.3986649977676251</v>
      </c>
      <c r="J10" s="4">
        <v>5.3241565731656655</v>
      </c>
      <c r="K10" s="4">
        <v>5.6754460120562307</v>
      </c>
      <c r="L10" s="4">
        <v>5.9844448839210775</v>
      </c>
      <c r="M10" s="4">
        <v>6.3144129466146834</v>
      </c>
      <c r="N10" s="4">
        <v>5.7846738079339417</v>
      </c>
      <c r="O10" s="4">
        <v>5.4913397904575767</v>
      </c>
      <c r="P10" s="4">
        <v>6.524171970242584</v>
      </c>
      <c r="Q10" s="4">
        <v>6.9725085491173751</v>
      </c>
      <c r="R10" s="4">
        <v>6.856416642935069</v>
      </c>
      <c r="S10" s="4">
        <v>7.985622139848477</v>
      </c>
      <c r="T10" s="4">
        <v>5.8617805171562098</v>
      </c>
    </row>
    <row r="11" spans="1:21" x14ac:dyDescent="0.25">
      <c r="A11" s="21" t="s">
        <v>8</v>
      </c>
      <c r="H11" s="4">
        <v>5.2564873815100137</v>
      </c>
      <c r="I11" s="4">
        <v>5.4048939550400208</v>
      </c>
      <c r="J11" s="4">
        <v>7.710283362293497</v>
      </c>
      <c r="K11" s="4">
        <v>6.5704275889325947</v>
      </c>
      <c r="L11" s="4">
        <v>6.0070919297040204</v>
      </c>
      <c r="M11" s="4">
        <v>4.959584552858221</v>
      </c>
      <c r="N11" s="4">
        <v>7.1289863843786083</v>
      </c>
      <c r="O11" s="4">
        <v>8.5169531229293565</v>
      </c>
      <c r="P11" s="4">
        <v>8.807486013627889</v>
      </c>
      <c r="Q11" s="4">
        <v>9.62333697025141</v>
      </c>
      <c r="R11" s="4">
        <v>12.124226816861093</v>
      </c>
      <c r="S11" s="4">
        <v>11.148218515761929</v>
      </c>
      <c r="T11" s="4">
        <v>9.6064727883481691</v>
      </c>
    </row>
    <row r="12" spans="1:21" x14ac:dyDescent="0.25">
      <c r="A12" s="21" t="s">
        <v>9</v>
      </c>
      <c r="H12" s="4">
        <v>1.119177479164646</v>
      </c>
      <c r="I12" s="4">
        <v>2.1016061101610832</v>
      </c>
      <c r="J12" s="4">
        <v>2.8667034656263377</v>
      </c>
      <c r="K12" s="4">
        <v>2.3632738255930623</v>
      </c>
      <c r="L12" s="4">
        <v>2.7720677100048698</v>
      </c>
      <c r="M12" s="4">
        <v>3.0494810615341428</v>
      </c>
      <c r="N12" s="4">
        <v>2.9006087143234982</v>
      </c>
      <c r="O12" s="4">
        <v>3.4059177222150883</v>
      </c>
      <c r="P12" s="4">
        <v>2.9397797619648149</v>
      </c>
      <c r="Q12" s="4">
        <v>3.7700798576940886</v>
      </c>
      <c r="R12" s="4">
        <v>4.389079707265112</v>
      </c>
      <c r="S12" s="4">
        <v>4.6612303156243771</v>
      </c>
      <c r="T12" s="4">
        <v>5.5869592992406867</v>
      </c>
    </row>
    <row r="13" spans="1:21" x14ac:dyDescent="0.25">
      <c r="A13" s="21" t="s">
        <v>10</v>
      </c>
      <c r="H13" s="4">
        <v>5.6019989799693519</v>
      </c>
      <c r="I13" s="4">
        <v>4.3553360823266134</v>
      </c>
      <c r="J13" s="4">
        <v>4.9588495109371102</v>
      </c>
      <c r="K13" s="4">
        <v>4.3935917516944105</v>
      </c>
      <c r="L13" s="4">
        <v>4.694183544700544</v>
      </c>
      <c r="M13" s="4">
        <v>6.2357708755618768</v>
      </c>
      <c r="N13" s="4">
        <v>8.0500458814821609</v>
      </c>
      <c r="O13" s="4">
        <v>3.842703975242499</v>
      </c>
      <c r="P13" s="4">
        <v>5.2141292394620287</v>
      </c>
      <c r="Q13" s="4">
        <v>7.4891960172679886</v>
      </c>
      <c r="R13" s="4">
        <v>6.8462931734573589</v>
      </c>
      <c r="S13" s="4">
        <v>7.7690589919790138</v>
      </c>
      <c r="T13" s="4">
        <v>7.8222037297021725</v>
      </c>
    </row>
    <row r="14" spans="1:21" x14ac:dyDescent="0.25">
      <c r="A14" s="21" t="s">
        <v>11</v>
      </c>
      <c r="H14" s="4">
        <v>0.96525628933419383</v>
      </c>
      <c r="I14" s="4">
        <v>1.1022734058952128</v>
      </c>
      <c r="J14" s="4">
        <v>2.6678595477829812</v>
      </c>
      <c r="K14" s="4">
        <v>1.5820738913270924</v>
      </c>
      <c r="L14" s="4">
        <v>2.3111891771388171</v>
      </c>
      <c r="M14" s="4">
        <v>1.4972666674973163</v>
      </c>
      <c r="N14" s="4">
        <v>2.5657522486786575</v>
      </c>
      <c r="O14" s="4">
        <v>2.4991423796740695</v>
      </c>
      <c r="P14" s="4">
        <v>2.793376002215243</v>
      </c>
      <c r="Q14" s="4">
        <v>3.0618059318504609</v>
      </c>
      <c r="R14" s="4">
        <v>3.1015846540452943</v>
      </c>
      <c r="S14" s="4">
        <v>2.5809525591501337</v>
      </c>
      <c r="T14" s="4">
        <v>3.353295318659657</v>
      </c>
    </row>
    <row r="15" spans="1:21" x14ac:dyDescent="0.25">
      <c r="A15" s="21" t="s">
        <v>12</v>
      </c>
      <c r="H15" s="4">
        <v>3.9487948995929152</v>
      </c>
      <c r="I15" s="4">
        <v>3.6522333771667497</v>
      </c>
      <c r="J15" s="4">
        <v>4.3194072505709569</v>
      </c>
      <c r="K15" s="4">
        <v>2.8965969799791851</v>
      </c>
      <c r="L15" s="4">
        <v>5.0228827784849717</v>
      </c>
      <c r="M15" s="4">
        <v>2.4821689442897585</v>
      </c>
      <c r="N15" s="4">
        <v>2.8240831415192957</v>
      </c>
      <c r="O15" s="4">
        <v>3.1447638265693523</v>
      </c>
      <c r="P15" s="4">
        <v>3.4710668862310508</v>
      </c>
      <c r="Q15" s="4">
        <v>4.8065515773764025</v>
      </c>
      <c r="R15" s="4">
        <v>5.784660344141737</v>
      </c>
      <c r="S15" s="4">
        <v>3.0149655847815153</v>
      </c>
      <c r="T15" s="4">
        <v>4.3008423138122343</v>
      </c>
    </row>
    <row r="16" spans="1:21" x14ac:dyDescent="0.25">
      <c r="A16" s="21" t="s">
        <v>13</v>
      </c>
      <c r="H16" s="4">
        <v>6.0375122195393596</v>
      </c>
      <c r="I16" s="4">
        <v>7.8648434587993368</v>
      </c>
      <c r="J16" s="4">
        <v>8.8426278988926281</v>
      </c>
      <c r="K16" s="4">
        <v>7.9126327640820051</v>
      </c>
      <c r="L16" s="4">
        <v>8.1303250762576802</v>
      </c>
      <c r="M16" s="4">
        <v>6.4319898902049859</v>
      </c>
      <c r="N16" s="4">
        <v>6.8190388850416825</v>
      </c>
      <c r="O16" s="4">
        <v>7.4463686708541816</v>
      </c>
      <c r="P16" s="4">
        <v>7.7837674806972759</v>
      </c>
      <c r="Q16" s="4">
        <v>7.3924728462466023</v>
      </c>
      <c r="R16" s="4">
        <v>9.4672518285957192</v>
      </c>
      <c r="S16" s="4">
        <v>9.390997612968599</v>
      </c>
      <c r="T16" s="4">
        <v>10.455688888723946</v>
      </c>
    </row>
    <row r="17" spans="1:20" x14ac:dyDescent="0.25">
      <c r="A17" s="21" t="s">
        <v>14</v>
      </c>
      <c r="H17" s="4">
        <v>3.8408499505490568</v>
      </c>
      <c r="I17" s="4">
        <v>3.9849975712446208</v>
      </c>
      <c r="J17" s="4">
        <v>4.4344861934134556</v>
      </c>
      <c r="K17" s="4">
        <v>4.1093569469579352</v>
      </c>
      <c r="L17" s="4">
        <v>4.9847725502898701</v>
      </c>
      <c r="M17" s="4">
        <v>6.2840258974956349</v>
      </c>
      <c r="N17" s="4">
        <v>3.6583944006842155</v>
      </c>
      <c r="O17" s="4">
        <v>3.3898594821867629</v>
      </c>
      <c r="P17" s="4">
        <v>3.7879269237140329</v>
      </c>
      <c r="Q17" s="4">
        <v>4.7907851909309809</v>
      </c>
      <c r="R17" s="4">
        <v>4.7191377308669766</v>
      </c>
      <c r="S17" s="4">
        <v>4.8054552084780724</v>
      </c>
      <c r="T17" s="4">
        <v>3.4709654998854256</v>
      </c>
    </row>
    <row r="18" spans="1:20" x14ac:dyDescent="0.25">
      <c r="A18" s="21" t="s">
        <v>15</v>
      </c>
      <c r="H18" s="4">
        <v>7.8343300342099083</v>
      </c>
      <c r="I18" s="4">
        <v>7.6033440397509864</v>
      </c>
      <c r="J18" s="4">
        <v>6.7361227047241625</v>
      </c>
      <c r="K18" s="4">
        <v>6.1366407601781514</v>
      </c>
      <c r="L18" s="4">
        <v>5.5642087337516939</v>
      </c>
      <c r="M18" s="4">
        <v>6.9374087619547415</v>
      </c>
      <c r="N18" s="4">
        <v>7.7478473138496673</v>
      </c>
      <c r="O18" s="4">
        <v>7.1037869971644509</v>
      </c>
      <c r="P18" s="4">
        <v>7.2120988424572046</v>
      </c>
      <c r="Q18" s="4">
        <v>7.0998758479515631</v>
      </c>
      <c r="R18" s="4">
        <v>8.5400334604437091</v>
      </c>
      <c r="S18" s="4">
        <v>7.5042716733823918</v>
      </c>
      <c r="T18" s="4">
        <v>7.2169923136145995</v>
      </c>
    </row>
    <row r="19" spans="1:20" x14ac:dyDescent="0.25">
      <c r="A19" s="21" t="s">
        <v>16</v>
      </c>
      <c r="H19" s="4">
        <v>2.4883978450474662</v>
      </c>
      <c r="I19" s="4">
        <v>1.9855616081155416</v>
      </c>
      <c r="J19" s="4">
        <v>3.8535215860191432</v>
      </c>
      <c r="K19" s="4">
        <v>2.6348284360471608</v>
      </c>
      <c r="L19" s="4">
        <v>2.1205405730552402</v>
      </c>
      <c r="M19" s="4">
        <v>2.0887030809549594</v>
      </c>
      <c r="N19" s="4">
        <v>4.1605312857757637</v>
      </c>
      <c r="O19" s="4">
        <v>4.3652704352267033</v>
      </c>
      <c r="P19" s="4">
        <v>4.140783048511631</v>
      </c>
      <c r="Q19" s="4">
        <v>4.1433833145421985</v>
      </c>
      <c r="R19" s="4">
        <v>3.2430193118067923</v>
      </c>
      <c r="S19" s="4">
        <v>6.9719196374264101</v>
      </c>
      <c r="T19" s="4">
        <v>5.1643015531599223</v>
      </c>
    </row>
    <row r="20" spans="1:20" x14ac:dyDescent="0.25">
      <c r="A20" s="21" t="s">
        <v>17</v>
      </c>
      <c r="H20" s="4">
        <v>3.417096087674143</v>
      </c>
      <c r="I20" s="4">
        <v>3.3289737091368674</v>
      </c>
      <c r="J20" s="4">
        <v>4.5710211315216585</v>
      </c>
      <c r="K20" s="4">
        <v>6.0792362819574004</v>
      </c>
      <c r="L20" s="4">
        <v>4.9773124844420815</v>
      </c>
      <c r="M20" s="4">
        <v>6.0774427355916973</v>
      </c>
      <c r="N20" s="4">
        <v>6.0002874361295104</v>
      </c>
      <c r="O20" s="4">
        <v>4.9874126970818917</v>
      </c>
      <c r="P20" s="4">
        <v>4.8243977616387808</v>
      </c>
      <c r="Q20" s="4">
        <v>5.6529001197063895</v>
      </c>
      <c r="R20" s="4">
        <v>5.7263263166108791</v>
      </c>
      <c r="S20" s="4">
        <v>5.4279696319972084</v>
      </c>
      <c r="T20" s="4">
        <v>6.0832325636069413</v>
      </c>
    </row>
    <row r="21" spans="1:20" x14ac:dyDescent="0.25">
      <c r="A21" s="21" t="s">
        <v>18</v>
      </c>
      <c r="H21" s="4">
        <v>3.4146432318666924</v>
      </c>
      <c r="I21" s="4">
        <v>6.6672394409447433</v>
      </c>
      <c r="J21" s="4">
        <v>5.9495374951153837</v>
      </c>
      <c r="K21" s="4">
        <v>7.8447250748688608</v>
      </c>
      <c r="L21" s="4">
        <v>6.1677478314129273</v>
      </c>
      <c r="M21" s="4">
        <v>6.9235157024315965</v>
      </c>
      <c r="N21" s="4">
        <v>5.895972423853383</v>
      </c>
      <c r="O21" s="4">
        <v>6.0061667500750042</v>
      </c>
      <c r="P21" s="4">
        <v>4.1635842180014766</v>
      </c>
      <c r="Q21" s="4">
        <v>5.6166940274732955</v>
      </c>
      <c r="R21" s="4">
        <v>5.152306015444001</v>
      </c>
      <c r="S21" s="4">
        <v>5.9034464754720268</v>
      </c>
      <c r="T21" s="4">
        <v>6.1157526100255426</v>
      </c>
    </row>
    <row r="22" spans="1:20" x14ac:dyDescent="0.25">
      <c r="A22" s="21" t="s">
        <v>19</v>
      </c>
      <c r="H22" s="4">
        <v>3.3410666057646674</v>
      </c>
      <c r="I22" s="4">
        <v>4.2458367506260206</v>
      </c>
      <c r="J22" s="4">
        <v>3.7466356386015103</v>
      </c>
      <c r="K22" s="4">
        <v>3.925684071797237</v>
      </c>
      <c r="L22" s="4">
        <v>3.7817128200344126</v>
      </c>
      <c r="M22" s="4">
        <v>3.8992100312696016</v>
      </c>
      <c r="N22" s="4">
        <v>3.6549552257264657</v>
      </c>
      <c r="O22" s="4">
        <v>2.9683454705153305</v>
      </c>
      <c r="P22" s="4">
        <v>3.4618051387334381</v>
      </c>
      <c r="Q22" s="4">
        <v>3.9786816466838677</v>
      </c>
      <c r="R22" s="4">
        <v>4.5416189923651968</v>
      </c>
      <c r="S22" s="4">
        <v>4.445477744885685</v>
      </c>
      <c r="T22" s="4">
        <v>4.7403089257795905</v>
      </c>
    </row>
    <row r="23" spans="1:20" x14ac:dyDescent="0.25">
      <c r="A23" s="21" t="s">
        <v>20</v>
      </c>
      <c r="H23" s="4">
        <v>6.2308595782331162</v>
      </c>
      <c r="I23" s="4">
        <v>4.4430187852848535</v>
      </c>
      <c r="J23" s="4">
        <v>4.3767069058800487</v>
      </c>
      <c r="K23" s="4">
        <v>4.078943770048439</v>
      </c>
      <c r="L23" s="4">
        <v>5.8840238204566839</v>
      </c>
      <c r="M23" s="4">
        <v>4.2611852920158348</v>
      </c>
      <c r="N23" s="4">
        <v>3.9110117085313507</v>
      </c>
      <c r="O23" s="4">
        <v>3.5426603051923546</v>
      </c>
      <c r="P23" s="4">
        <v>2.9034264441964188</v>
      </c>
      <c r="Q23" s="4">
        <v>3.4074576239491243</v>
      </c>
      <c r="R23" s="4">
        <v>4.7252133423273079</v>
      </c>
      <c r="S23" s="4">
        <v>4.8597665137650434</v>
      </c>
      <c r="T23" s="4">
        <v>2.1027060463683189</v>
      </c>
    </row>
    <row r="24" spans="1:20" x14ac:dyDescent="0.25">
      <c r="A24" s="21" t="s">
        <v>21</v>
      </c>
      <c r="H24" s="4">
        <v>6.9890012306123737</v>
      </c>
      <c r="I24" s="4">
        <v>7.3804826371157892</v>
      </c>
      <c r="J24" s="4">
        <v>6.1628449545327451</v>
      </c>
      <c r="K24" s="4">
        <v>8.652585835450548</v>
      </c>
      <c r="L24" s="4">
        <v>8.6758401763220636</v>
      </c>
      <c r="M24" s="4">
        <v>7.8672766745014604</v>
      </c>
      <c r="N24" s="4">
        <v>7.5246446461215877</v>
      </c>
      <c r="O24" s="4">
        <v>8.6996548051203018</v>
      </c>
      <c r="P24" s="4">
        <v>6.6604478270932459</v>
      </c>
      <c r="Q24" s="4">
        <v>6.6634170886346604</v>
      </c>
      <c r="R24" s="4">
        <v>6.5501134596165222</v>
      </c>
      <c r="S24" s="4">
        <v>7.8397715594462198</v>
      </c>
      <c r="T24" s="4">
        <v>6.3733252822109527</v>
      </c>
    </row>
    <row r="25" spans="1:20" x14ac:dyDescent="0.25">
      <c r="A25" s="21" t="s">
        <v>22</v>
      </c>
      <c r="H25" s="4">
        <v>4.6927292455464853</v>
      </c>
      <c r="I25" s="4">
        <v>5.577761311628807</v>
      </c>
      <c r="J25" s="4">
        <v>5.1496091546718752</v>
      </c>
      <c r="K25" s="4">
        <v>2.994432867520648</v>
      </c>
      <c r="L25" s="4">
        <v>7.6599896345000067</v>
      </c>
      <c r="M25" s="4">
        <v>2.7202723015047323</v>
      </c>
      <c r="N25" s="4">
        <v>6.459743942927596</v>
      </c>
      <c r="O25" s="4">
        <v>4.173693648210298</v>
      </c>
      <c r="P25" s="4">
        <v>5.1896450172058461</v>
      </c>
      <c r="Q25" s="4">
        <v>3.5993611822874292</v>
      </c>
      <c r="R25" s="4">
        <v>4.9499296667027286</v>
      </c>
      <c r="S25" s="4">
        <v>3.4685240059733666</v>
      </c>
      <c r="T25" s="4">
        <v>5.6991507236018588</v>
      </c>
    </row>
    <row r="26" spans="1:20" x14ac:dyDescent="0.25">
      <c r="A26" s="21" t="s">
        <v>23</v>
      </c>
      <c r="H26" s="4">
        <v>9.3791171026734883</v>
      </c>
      <c r="I26" s="4">
        <v>8.3965974891630335</v>
      </c>
      <c r="J26" s="4">
        <v>10.931295200799234</v>
      </c>
      <c r="K26" s="4">
        <v>9.34188812013935</v>
      </c>
      <c r="L26" s="4">
        <v>11.063496999361899</v>
      </c>
      <c r="M26" s="4">
        <v>10.778721517024563</v>
      </c>
      <c r="N26" s="4">
        <v>6.696427319043722</v>
      </c>
      <c r="O26" s="4">
        <v>6.6520228435434516</v>
      </c>
      <c r="P26" s="4">
        <v>7.8944125391730307</v>
      </c>
      <c r="Q26" s="4">
        <v>8.0126246912070425</v>
      </c>
      <c r="R26" s="4">
        <v>9.8268545980849744</v>
      </c>
      <c r="S26" s="4">
        <v>8.5596278477046983</v>
      </c>
      <c r="T26" s="4">
        <v>7.1999160756610809</v>
      </c>
    </row>
    <row r="27" spans="1:20" x14ac:dyDescent="0.25">
      <c r="A27" s="21" t="s">
        <v>24</v>
      </c>
      <c r="H27" s="4">
        <v>4.6357209568673436</v>
      </c>
      <c r="I27" s="4">
        <v>6.3981568281633603</v>
      </c>
      <c r="J27" s="4">
        <v>5.3825900784306278</v>
      </c>
      <c r="K27" s="4">
        <v>7.0545146988053613</v>
      </c>
      <c r="L27" s="4">
        <v>9.322416787824169</v>
      </c>
      <c r="M27" s="4">
        <v>9.6738085566950254</v>
      </c>
      <c r="N27" s="4">
        <v>9.0588103245688671</v>
      </c>
      <c r="O27" s="4">
        <v>7.3990943907684859</v>
      </c>
      <c r="P27" s="4">
        <v>7.5001774442545122</v>
      </c>
      <c r="Q27" s="4">
        <v>9.5376740013312347</v>
      </c>
      <c r="R27" s="4">
        <v>11.599578584229267</v>
      </c>
      <c r="S27" s="4">
        <v>11.436427487971649</v>
      </c>
      <c r="T27" s="4">
        <v>11.726014439235961</v>
      </c>
    </row>
    <row r="28" spans="1:20" x14ac:dyDescent="0.25">
      <c r="A28" s="21" t="s">
        <v>25</v>
      </c>
      <c r="H28" s="4">
        <v>3.7679684997833416</v>
      </c>
      <c r="I28" s="4">
        <v>5.7125617500023207</v>
      </c>
      <c r="J28" s="4">
        <v>2.8822598099313042</v>
      </c>
      <c r="K28" s="4">
        <v>6.27289856738164</v>
      </c>
      <c r="L28" s="4">
        <v>6.8494372405347947</v>
      </c>
      <c r="M28" s="4">
        <v>4.4348205157728122</v>
      </c>
      <c r="N28" s="4">
        <v>6.6717919660269249</v>
      </c>
      <c r="O28" s="4">
        <v>9.3003371452346961</v>
      </c>
      <c r="P28" s="4">
        <v>7.9318697451754483</v>
      </c>
      <c r="Q28" s="4">
        <v>6.2530137059676854</v>
      </c>
      <c r="R28" s="4">
        <v>8.801811160629077</v>
      </c>
      <c r="S28" s="4">
        <v>6.6690935084814349</v>
      </c>
      <c r="T28" s="4">
        <v>6.2704522943871757</v>
      </c>
    </row>
    <row r="29" spans="1:20" x14ac:dyDescent="0.25">
      <c r="A29" s="21" t="s">
        <v>26</v>
      </c>
      <c r="H29" s="4">
        <v>5.7738441136590533</v>
      </c>
      <c r="I29" s="4">
        <v>3.9180495802002704</v>
      </c>
      <c r="J29" s="4">
        <v>6.1560266376426718</v>
      </c>
      <c r="K29" s="4">
        <v>5.9187328376661199</v>
      </c>
      <c r="L29" s="4">
        <v>8.0521761623735699</v>
      </c>
      <c r="M29" s="4">
        <v>5.6245738402475736</v>
      </c>
      <c r="N29" s="4">
        <v>5.0162836564462188</v>
      </c>
      <c r="O29" s="4">
        <v>5.3839569612450244</v>
      </c>
      <c r="P29" s="4">
        <v>6.0731228552963428</v>
      </c>
      <c r="Q29" s="4">
        <v>4.8342090057372173</v>
      </c>
      <c r="R29" s="4">
        <v>5.0335641155121928</v>
      </c>
      <c r="S29" s="4">
        <v>5.3375512250441774</v>
      </c>
      <c r="T29" s="4">
        <v>6.2193677364738793</v>
      </c>
    </row>
    <row r="30" spans="1:20" x14ac:dyDescent="0.25">
      <c r="A30" s="21" t="s">
        <v>27</v>
      </c>
      <c r="H30" s="4">
        <v>7.9356419438354946</v>
      </c>
      <c r="I30" s="4">
        <v>6.3568683020263883</v>
      </c>
      <c r="J30" s="4">
        <v>6.8774509543374753</v>
      </c>
      <c r="K30" s="4">
        <v>8.4956989790393482</v>
      </c>
      <c r="L30" s="4">
        <v>6.0943713551192538</v>
      </c>
      <c r="M30" s="4">
        <v>7.5286113089057984</v>
      </c>
      <c r="N30" s="4">
        <v>9.5692579067335561</v>
      </c>
      <c r="O30" s="4">
        <v>8.750129336380926</v>
      </c>
      <c r="P30" s="4">
        <v>5.3232636868653671</v>
      </c>
      <c r="Q30" s="4">
        <v>6.6332254143089981</v>
      </c>
      <c r="R30" s="4">
        <v>9.5757589886630061</v>
      </c>
      <c r="S30" s="4">
        <v>12.287514003153278</v>
      </c>
      <c r="T30" s="4">
        <v>8.4944689458032627</v>
      </c>
    </row>
    <row r="31" spans="1:20" x14ac:dyDescent="0.25">
      <c r="A31" s="21" t="s">
        <v>28</v>
      </c>
      <c r="H31" s="4">
        <v>0.73695588090792963</v>
      </c>
      <c r="I31" s="4">
        <v>1.829292919434194</v>
      </c>
      <c r="J31" s="4">
        <v>1.5517213118895514</v>
      </c>
      <c r="K31" s="4">
        <v>0.5722476953585115</v>
      </c>
      <c r="L31" s="4">
        <v>1.2878994359811229</v>
      </c>
      <c r="M31" s="4">
        <v>1.1841819607467465</v>
      </c>
      <c r="N31" s="4">
        <v>1.0904598688544214</v>
      </c>
      <c r="O31" s="4">
        <v>1.2973962545168181</v>
      </c>
      <c r="P31" s="4">
        <v>1.1244612355718353</v>
      </c>
      <c r="Q31" s="4">
        <v>0.87895000591506856</v>
      </c>
      <c r="R31" s="4">
        <v>0.78815179744447705</v>
      </c>
      <c r="S31" s="4">
        <v>0.48697894717898232</v>
      </c>
      <c r="T31" s="4">
        <v>0.67715612594900065</v>
      </c>
    </row>
    <row r="32" spans="1:20" x14ac:dyDescent="0.25">
      <c r="A32" s="21" t="s">
        <v>29</v>
      </c>
      <c r="Q32" s="4">
        <v>8.0804891502147189</v>
      </c>
      <c r="R32" s="4">
        <v>8.6997506415703523</v>
      </c>
      <c r="S32" s="4">
        <v>10.130081449295879</v>
      </c>
      <c r="T32" s="4">
        <v>9.585994183795858</v>
      </c>
    </row>
    <row r="33" spans="1:20" x14ac:dyDescent="0.25">
      <c r="A33" s="21" t="s">
        <v>30</v>
      </c>
      <c r="H33" s="4">
        <v>7.3481495232404557</v>
      </c>
      <c r="I33" s="4">
        <v>7.369550567859906</v>
      </c>
      <c r="J33" s="4">
        <v>5.0962754432351369</v>
      </c>
      <c r="K33" s="4">
        <v>7.7008021727933773</v>
      </c>
      <c r="L33" s="4">
        <v>8.852715644607704</v>
      </c>
      <c r="M33" s="4">
        <v>9.227942714363552</v>
      </c>
      <c r="N33" s="4">
        <v>7.5222752499798657</v>
      </c>
      <c r="O33" s="4">
        <v>6.1793170421227837</v>
      </c>
      <c r="P33" s="4">
        <v>7.5224362193440752</v>
      </c>
      <c r="Q33" s="4">
        <v>8.9888246401564782</v>
      </c>
      <c r="R33" s="4">
        <v>7.1992269449826978</v>
      </c>
      <c r="S33" s="4">
        <v>9.6374409792600684</v>
      </c>
      <c r="T33" s="4">
        <v>11.224716758364364</v>
      </c>
    </row>
    <row r="34" spans="1:20" x14ac:dyDescent="0.25">
      <c r="A34" s="21" t="s">
        <v>31</v>
      </c>
      <c r="H34" s="4">
        <v>4.5671769448907824</v>
      </c>
      <c r="I34" s="4">
        <v>6.0557047886239443</v>
      </c>
      <c r="J34" s="4">
        <v>5.5022801898720157</v>
      </c>
      <c r="K34" s="4">
        <v>4.2692166009561614</v>
      </c>
      <c r="L34" s="4">
        <v>3.6014892079770404</v>
      </c>
      <c r="M34" s="4">
        <v>2.5571978646346465</v>
      </c>
      <c r="N34" s="4">
        <v>4.0967109623892881</v>
      </c>
      <c r="O34" s="4">
        <v>5.0085598688018722</v>
      </c>
      <c r="P34" s="4">
        <v>4.970563835968953</v>
      </c>
      <c r="Q34" s="4">
        <v>5.4858248795626405</v>
      </c>
      <c r="R34" s="4">
        <v>6.3854506559058608</v>
      </c>
      <c r="S34" s="4">
        <v>7.9743452690795493</v>
      </c>
      <c r="T34" s="4">
        <v>6.4373357666671538</v>
      </c>
    </row>
    <row r="35" spans="1:20" x14ac:dyDescent="0.25">
      <c r="A3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53" workbookViewId="0">
      <selection activeCell="A2" sqref="A2:A3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67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3.4224801660692687</v>
      </c>
      <c r="I3" s="18">
        <v>3.9697551812189209</v>
      </c>
      <c r="J3" s="18">
        <v>3.9405152969577535</v>
      </c>
      <c r="K3" s="18">
        <v>3.9536586549813775</v>
      </c>
      <c r="L3" s="18">
        <v>4.451269190575843</v>
      </c>
      <c r="M3" s="18">
        <v>3.9573861263260892</v>
      </c>
      <c r="N3" s="18">
        <v>4.1596304398187716</v>
      </c>
      <c r="O3" s="18">
        <v>4.6889777216559763</v>
      </c>
      <c r="P3" s="18">
        <v>5.6659847701759833</v>
      </c>
      <c r="Q3" s="18">
        <v>7.1722002056418965</v>
      </c>
      <c r="R3" s="4">
        <v>8.0856597020764145</v>
      </c>
      <c r="S3" s="4">
        <v>8.8912481725079751</v>
      </c>
      <c r="T3" s="4">
        <v>9.9873699117817125</v>
      </c>
    </row>
    <row r="4" spans="1:21" x14ac:dyDescent="0.25">
      <c r="A4" t="s">
        <v>1</v>
      </c>
      <c r="L4" s="4">
        <v>4.8766127096182652</v>
      </c>
      <c r="M4" s="4">
        <v>5.7299228988760467</v>
      </c>
      <c r="N4" s="4">
        <v>4.8575321736060948</v>
      </c>
      <c r="O4" s="4">
        <v>4.092947130568815</v>
      </c>
      <c r="P4" s="4">
        <v>6.8376618258052906</v>
      </c>
      <c r="Q4" s="4">
        <v>7.3592559335169563</v>
      </c>
      <c r="R4" s="4">
        <v>9.1890410280805153</v>
      </c>
      <c r="S4" s="4">
        <v>7.6987718674488326</v>
      </c>
      <c r="T4" s="4">
        <v>11.069632952356537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1.1460135917211978</v>
      </c>
      <c r="I5" s="18">
        <v>11746312248.359642</v>
      </c>
      <c r="J5" s="18">
        <v>1.9756455290752815</v>
      </c>
      <c r="K5" s="18">
        <v>3.9971152790826547</v>
      </c>
      <c r="L5" s="18">
        <v>1.3136152699925314</v>
      </c>
      <c r="M5" s="18">
        <v>2.9273561509545654</v>
      </c>
      <c r="N5" s="18">
        <v>2.4385406336068591</v>
      </c>
      <c r="O5" s="18">
        <v>3.4124060551027022</v>
      </c>
      <c r="P5" s="18">
        <v>3.5742324332493207</v>
      </c>
      <c r="Q5" s="18">
        <v>2.5922403700307499</v>
      </c>
      <c r="R5" s="4">
        <v>5.6635192882906091</v>
      </c>
      <c r="S5" s="4">
        <v>5.320176258550565</v>
      </c>
      <c r="T5" s="4">
        <v>8.3742233734475953</v>
      </c>
    </row>
    <row r="6" spans="1:21" x14ac:dyDescent="0.25">
      <c r="A6" s="21" t="s">
        <v>3</v>
      </c>
      <c r="H6" s="18">
        <v>5.2150795157912047</v>
      </c>
      <c r="I6" s="18">
        <v>6.223784565038013</v>
      </c>
      <c r="J6" s="18">
        <v>5.4549556427422266</v>
      </c>
      <c r="K6" s="18">
        <v>5.3675746533408804</v>
      </c>
      <c r="L6" s="18">
        <v>4.8130981309845939</v>
      </c>
      <c r="M6" s="18">
        <v>7.1283699645748904</v>
      </c>
      <c r="N6" s="18">
        <v>7.3461889382932757</v>
      </c>
      <c r="O6" s="18">
        <v>8.0902771967243883</v>
      </c>
      <c r="P6" s="18">
        <v>7.9170475675641629</v>
      </c>
      <c r="Q6" s="18">
        <v>8.9378118744148303</v>
      </c>
      <c r="R6" s="4">
        <v>9.9070146665113903</v>
      </c>
      <c r="S6" s="4">
        <v>11.117853060635685</v>
      </c>
      <c r="T6" s="4">
        <v>12.173382060629287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2.5447486989972274</v>
      </c>
      <c r="I7" s="18">
        <v>2.4715595075609373</v>
      </c>
      <c r="J7" s="18">
        <v>2.1403950799285001</v>
      </c>
      <c r="K7" s="18">
        <v>2.6883262982423464</v>
      </c>
      <c r="L7" s="18">
        <v>3.3564720013778158</v>
      </c>
      <c r="M7" s="18">
        <v>4.6666804781956452</v>
      </c>
      <c r="N7" s="18">
        <v>4.6152973045101398</v>
      </c>
      <c r="O7" s="18">
        <v>4.7532925443225986</v>
      </c>
      <c r="P7" s="18">
        <v>5.9166325259393115</v>
      </c>
      <c r="Q7" s="18">
        <v>5.5342175010370145</v>
      </c>
      <c r="R7" s="4">
        <v>8.0123187631785058</v>
      </c>
      <c r="S7" s="4">
        <v>7.477477316155472</v>
      </c>
      <c r="T7" s="4">
        <v>8.2305284814729536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5.2605779462225462</v>
      </c>
      <c r="I8" s="18">
        <v>3.8026678169708594</v>
      </c>
      <c r="J8" s="18">
        <v>3.4605968639734201</v>
      </c>
      <c r="K8" s="18">
        <v>5.9333837790114323</v>
      </c>
      <c r="L8" s="18">
        <v>5.2746865766689766</v>
      </c>
      <c r="M8" s="18">
        <v>6.5852554443511115</v>
      </c>
      <c r="N8" s="18">
        <v>4.1409358190837864</v>
      </c>
      <c r="O8" s="18">
        <v>5.4383309368510178</v>
      </c>
      <c r="P8" s="18">
        <v>4.3163160591290897</v>
      </c>
      <c r="Q8" s="18">
        <v>4.7603571164069676</v>
      </c>
      <c r="R8" s="4">
        <v>6.5844385471241811</v>
      </c>
      <c r="S8" s="4">
        <v>5.5518448392680719</v>
      </c>
      <c r="T8" s="4">
        <v>9.9239137968765991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0.93838119859430491</v>
      </c>
      <c r="I9" s="18">
        <v>1.1827631239755383</v>
      </c>
      <c r="J9" s="18">
        <v>1.3988944783356776</v>
      </c>
      <c r="K9" s="18">
        <v>1.6403841756991981</v>
      </c>
      <c r="L9" s="18">
        <v>0.68844026064283548</v>
      </c>
      <c r="M9" s="18">
        <v>2.0310400800840713</v>
      </c>
      <c r="N9" s="18">
        <v>1.3434556072495887</v>
      </c>
      <c r="O9" s="18">
        <v>0.44380107641378208</v>
      </c>
      <c r="P9" s="18">
        <v>0.88052811254095498</v>
      </c>
      <c r="Q9" s="18">
        <v>2.1769955224778346</v>
      </c>
      <c r="R9" s="4">
        <v>1.2955591969082663</v>
      </c>
      <c r="S9" s="4">
        <v>3.4075831338053182</v>
      </c>
      <c r="T9" s="4">
        <v>5.6966899157970552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3.4708769968096078</v>
      </c>
      <c r="I10" s="18">
        <v>4.1779639227204219</v>
      </c>
      <c r="J10" s="18">
        <v>5.1035405440298121</v>
      </c>
      <c r="K10" s="18">
        <v>4.3216424706148562</v>
      </c>
      <c r="L10" s="18">
        <v>4.3044893840098162</v>
      </c>
      <c r="M10" s="18">
        <v>5.7149735061854958</v>
      </c>
      <c r="N10" s="18">
        <v>6.2684740085528396</v>
      </c>
      <c r="O10" s="18">
        <v>5.866637646396379</v>
      </c>
      <c r="P10" s="18">
        <v>5.9388131350703572</v>
      </c>
      <c r="Q10" s="18">
        <v>7.9580576182543146</v>
      </c>
      <c r="R10" s="4">
        <v>7.6434351333986958</v>
      </c>
      <c r="S10" s="4">
        <v>9.7310397699244717</v>
      </c>
      <c r="T10" s="4">
        <v>10.560187278416194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5.3052948500508146</v>
      </c>
      <c r="I11" s="18">
        <v>4.4254134806483414</v>
      </c>
      <c r="J11" s="18">
        <v>6.6671886198460131</v>
      </c>
      <c r="K11" s="18">
        <v>4.6393233183998781</v>
      </c>
      <c r="L11" s="18">
        <v>3.0906712502516336</v>
      </c>
      <c r="M11" s="18">
        <v>4.1745419629563081</v>
      </c>
      <c r="N11" s="18">
        <v>6.2429946926304369</v>
      </c>
      <c r="O11" s="18">
        <v>6.2199431903632778</v>
      </c>
      <c r="P11" s="18">
        <v>5.9764059350593373</v>
      </c>
      <c r="Q11" s="18">
        <v>8.4950573053951413</v>
      </c>
      <c r="R11" s="4">
        <v>9.7243833838031772</v>
      </c>
      <c r="S11" s="4">
        <v>9.1967102033772914</v>
      </c>
      <c r="T11" s="4">
        <v>14.388511665783998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1.5991635144693546</v>
      </c>
      <c r="I12" s="18">
        <v>2.2004678402330553</v>
      </c>
      <c r="J12" s="18">
        <v>1.4285005619980482</v>
      </c>
      <c r="K12" s="18">
        <v>1.4218543605115419</v>
      </c>
      <c r="L12" s="18">
        <v>3.6850549057299804</v>
      </c>
      <c r="M12" s="18">
        <v>3.6042723846593603</v>
      </c>
      <c r="N12" s="18">
        <v>3.341271323906291</v>
      </c>
      <c r="O12" s="18">
        <v>1.6540498754013926</v>
      </c>
      <c r="P12" s="18">
        <v>4.7056038790071302</v>
      </c>
      <c r="Q12" s="18">
        <v>6.3993938425025334</v>
      </c>
      <c r="R12" s="4">
        <v>6.7928716150998669</v>
      </c>
      <c r="S12" s="4">
        <v>9.5338173589870934</v>
      </c>
      <c r="T12" s="4">
        <v>8.9770873714327895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4.0168708576019281</v>
      </c>
      <c r="I13" s="18">
        <v>2.9690517366906737</v>
      </c>
      <c r="J13" s="18">
        <v>3.2753791476496765</v>
      </c>
      <c r="K13" s="18">
        <v>3.6511637178007015</v>
      </c>
      <c r="L13" s="18">
        <v>4.1690151354751182</v>
      </c>
      <c r="M13" s="18">
        <v>5.5012830037063258</v>
      </c>
      <c r="N13" s="18">
        <v>5.0468483885194946</v>
      </c>
      <c r="O13" s="18">
        <v>3.9058184710879922</v>
      </c>
      <c r="P13" s="18">
        <v>5.658648872574366</v>
      </c>
      <c r="Q13" s="18">
        <v>5.9178018873263056</v>
      </c>
      <c r="R13" s="4">
        <v>5.5128830780651139</v>
      </c>
      <c r="S13" s="4">
        <v>6.4835553955067633</v>
      </c>
      <c r="T13" s="4">
        <v>10.873758361372159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1.4738871415138</v>
      </c>
      <c r="I14" s="18">
        <v>1.4558164880049134</v>
      </c>
      <c r="J14" s="18">
        <v>2.1107891005157255</v>
      </c>
      <c r="K14" s="18">
        <v>2.9161404400841908</v>
      </c>
      <c r="L14" s="18">
        <v>2.4056764714087597</v>
      </c>
      <c r="M14" s="18">
        <v>2.0688432849505807</v>
      </c>
      <c r="N14" s="18">
        <v>3.2847463049941643</v>
      </c>
      <c r="O14" s="18">
        <v>2.3432903255067061</v>
      </c>
      <c r="P14" s="18">
        <v>2.1710438096742815</v>
      </c>
      <c r="Q14" s="18">
        <v>4.3573767287467309</v>
      </c>
      <c r="R14" s="4">
        <v>3.4668906725928648</v>
      </c>
      <c r="S14" s="4">
        <v>4.2812722017410625</v>
      </c>
      <c r="T14" s="4">
        <v>4.8578538798050444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2.6195546008734341</v>
      </c>
      <c r="I15" s="18">
        <v>1.1348869427817201</v>
      </c>
      <c r="J15" s="18">
        <v>2.6164644461221909</v>
      </c>
      <c r="K15" s="18">
        <v>1.5064529055625206</v>
      </c>
      <c r="L15" s="18">
        <v>2.587860529059292</v>
      </c>
      <c r="M15" s="18">
        <v>4.3730971907004417</v>
      </c>
      <c r="N15" s="18">
        <v>3.9867088773549435</v>
      </c>
      <c r="O15" s="18">
        <v>2.8778476914578488</v>
      </c>
      <c r="P15" s="18">
        <v>3.9279080829075372</v>
      </c>
      <c r="Q15" s="18">
        <v>3.8986394070187527</v>
      </c>
      <c r="R15" s="4">
        <v>2.4697424095591534</v>
      </c>
      <c r="S15" s="4">
        <v>5.5766077517555246</v>
      </c>
      <c r="T15" s="4">
        <v>8.6498330625746274</v>
      </c>
    </row>
    <row r="16" spans="1:21" x14ac:dyDescent="0.25">
      <c r="A16" s="21" t="s">
        <v>13</v>
      </c>
      <c r="H16" s="4">
        <v>5.6658319307401506</v>
      </c>
      <c r="I16" s="4">
        <v>5.43749210334345</v>
      </c>
      <c r="J16" s="4">
        <v>5.7643930286323082</v>
      </c>
      <c r="K16" s="4">
        <v>5.0694182359836306</v>
      </c>
      <c r="L16" s="4">
        <v>5.7268275391817598</v>
      </c>
      <c r="M16" s="4">
        <v>6.0076350463157553</v>
      </c>
      <c r="N16" s="4">
        <v>4.8703913081294772</v>
      </c>
      <c r="O16" s="4">
        <v>4.8198085095100573</v>
      </c>
      <c r="P16" s="4">
        <v>6.8020345473878132</v>
      </c>
      <c r="Q16" s="4">
        <v>7.7322099124361143</v>
      </c>
      <c r="R16" s="4">
        <v>8.6142429229029833</v>
      </c>
      <c r="S16" s="4">
        <v>11.359131199221199</v>
      </c>
      <c r="T16" s="4">
        <v>11.232545907032922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3.3113959767308976</v>
      </c>
      <c r="I17" s="18">
        <v>2.8915436329972355</v>
      </c>
      <c r="J17" s="18">
        <v>1.8427919468065368</v>
      </c>
      <c r="K17" s="18">
        <v>2.0445528724678681</v>
      </c>
      <c r="L17" s="18">
        <v>4.2394939325028176</v>
      </c>
      <c r="M17" s="18">
        <v>3.0286226892272685</v>
      </c>
      <c r="N17" s="18">
        <v>4.3399906260444627</v>
      </c>
      <c r="O17" s="18">
        <v>1.8020936794160143</v>
      </c>
      <c r="P17" s="18">
        <v>3.6384771720625313</v>
      </c>
      <c r="Q17" s="18">
        <v>3.9870941076766084</v>
      </c>
      <c r="R17" s="4">
        <v>6.1891953006382341</v>
      </c>
      <c r="S17" s="4">
        <v>4.8856777459122673</v>
      </c>
      <c r="T17" s="4">
        <v>5.3162135602528746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4.1212068628939553</v>
      </c>
      <c r="I18" s="18">
        <v>5.8784668250103174</v>
      </c>
      <c r="J18" s="18">
        <v>4.6022732072128703</v>
      </c>
      <c r="K18" s="18">
        <v>5.4839694897580618</v>
      </c>
      <c r="L18" s="18">
        <v>6.1166580713476861</v>
      </c>
      <c r="M18" s="18">
        <v>4.0586741775286654</v>
      </c>
      <c r="N18" s="18">
        <v>5.9172127676498381</v>
      </c>
      <c r="O18" s="18">
        <v>4.8811871997899994</v>
      </c>
      <c r="P18" s="18">
        <v>6.6428875671394074</v>
      </c>
      <c r="Q18" s="18">
        <v>6.5357536356973736</v>
      </c>
      <c r="R18" s="4">
        <v>7.6035502319553574</v>
      </c>
      <c r="S18" s="4">
        <v>9.5921269925029762</v>
      </c>
      <c r="T18" s="4">
        <v>11.32763736092009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1.2203843234311349</v>
      </c>
      <c r="I19" s="18">
        <v>3.6500920910108805</v>
      </c>
      <c r="J19" s="18">
        <v>2.8561760525136335</v>
      </c>
      <c r="K19" s="18">
        <v>2.8590466176764844</v>
      </c>
      <c r="L19" s="18">
        <v>3.4973082832897684</v>
      </c>
      <c r="M19" s="18">
        <v>2.528798213670044</v>
      </c>
      <c r="N19" s="18">
        <v>4.1300343777888235</v>
      </c>
      <c r="O19" s="18">
        <v>2.9794467582141064</v>
      </c>
      <c r="P19" s="18">
        <v>3.6881053607117025</v>
      </c>
      <c r="Q19" s="18">
        <v>5.557442540558112</v>
      </c>
      <c r="R19" s="4">
        <v>4.6826167483575141</v>
      </c>
      <c r="S19" s="4">
        <v>4.7198054706542552</v>
      </c>
      <c r="T19" s="4">
        <v>4.3176691135225411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1.86803349240357</v>
      </c>
      <c r="I20" s="18">
        <v>2.8397458800809958</v>
      </c>
      <c r="J20" s="18">
        <v>2.8849380793569788</v>
      </c>
      <c r="K20" s="18">
        <v>3.9707341593408554</v>
      </c>
      <c r="L20" s="18">
        <v>4.7902222409875659</v>
      </c>
      <c r="M20" s="18">
        <v>4.3857138799061204</v>
      </c>
      <c r="N20" s="18">
        <v>4.729064521309879</v>
      </c>
      <c r="O20" s="18">
        <v>5.2241154613864413</v>
      </c>
      <c r="P20" s="18">
        <v>5.7733844267491019</v>
      </c>
      <c r="Q20" s="18">
        <v>5.7248637134756732</v>
      </c>
      <c r="R20" s="4">
        <v>7.7074823199651501</v>
      </c>
      <c r="S20" s="4">
        <v>7.1670276838704812</v>
      </c>
      <c r="T20" s="4">
        <v>8.0799336400634338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4.1364651677813908</v>
      </c>
      <c r="I21" s="18">
        <v>3.5524677723088636</v>
      </c>
      <c r="J21" s="18">
        <v>4.1483493533995333</v>
      </c>
      <c r="K21" s="18">
        <v>4.4836956929099161</v>
      </c>
      <c r="L21" s="18">
        <v>4.6793238837186584</v>
      </c>
      <c r="M21" s="18">
        <v>3.6482499830943564</v>
      </c>
      <c r="N21" s="18">
        <v>4.7663024111729353</v>
      </c>
      <c r="O21" s="18">
        <v>4.064352619440621</v>
      </c>
      <c r="P21" s="18">
        <v>6.5029850140942225</v>
      </c>
      <c r="Q21" s="18">
        <v>4.3746055931457812</v>
      </c>
      <c r="R21" s="4">
        <v>3.7228863225726032</v>
      </c>
      <c r="S21" s="4">
        <v>4.5867298750225736</v>
      </c>
      <c r="T21" s="4">
        <v>6.6288311662122581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3.349205377101387</v>
      </c>
      <c r="I22" s="18">
        <v>5.3502207958440104</v>
      </c>
      <c r="J22" s="18">
        <v>4.4376365516348004</v>
      </c>
      <c r="K22" s="18">
        <v>3.6869538820515748</v>
      </c>
      <c r="L22" s="18">
        <v>5.2339858875707783</v>
      </c>
      <c r="M22" s="18">
        <v>5.7153416010264184</v>
      </c>
      <c r="N22" s="18">
        <v>5.2242323738299987</v>
      </c>
      <c r="O22" s="18">
        <v>5.1442301830207731</v>
      </c>
      <c r="P22" s="18">
        <v>5.8538426283343226</v>
      </c>
      <c r="Q22" s="18">
        <v>6.1120294156829056</v>
      </c>
      <c r="R22" s="4">
        <v>6.8419914236278476</v>
      </c>
      <c r="S22" s="4">
        <v>7.6099544838190374</v>
      </c>
      <c r="T22" s="4">
        <v>8.8472329214482297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1.2766663687778472</v>
      </c>
      <c r="I23" s="18">
        <v>0.32151678027913022</v>
      </c>
      <c r="J23" s="18">
        <v>1.2657782244475306</v>
      </c>
      <c r="K23" s="18">
        <v>1.5873973980624456</v>
      </c>
      <c r="L23" s="18">
        <v>0</v>
      </c>
      <c r="M23" s="18">
        <v>0.91274055771097184</v>
      </c>
      <c r="N23" s="18">
        <v>2.1067414751780489</v>
      </c>
      <c r="O23" s="18">
        <v>1.4869743144620331</v>
      </c>
      <c r="P23" s="18">
        <v>1.7603808427030374</v>
      </c>
      <c r="Q23" s="18">
        <v>1.7324594988470228</v>
      </c>
      <c r="R23" s="4">
        <v>3.4318998797821574</v>
      </c>
      <c r="S23" s="4">
        <v>2.5243826509299794</v>
      </c>
      <c r="T23" s="4">
        <v>4.4179446307835315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1.6890988376184835</v>
      </c>
      <c r="I24" s="18">
        <v>2.5563725323156303</v>
      </c>
      <c r="J24" s="18">
        <v>4.4793855151324173</v>
      </c>
      <c r="K24" s="18">
        <v>4.0779215532360915</v>
      </c>
      <c r="L24" s="18">
        <v>3.8513186766234999</v>
      </c>
      <c r="M24" s="18">
        <v>3.5109992294543177</v>
      </c>
      <c r="N24" s="18">
        <v>3.6096246735022315</v>
      </c>
      <c r="O24" s="18">
        <v>2.3739083151628084</v>
      </c>
      <c r="P24" s="18">
        <v>3.3921763505005842</v>
      </c>
      <c r="Q24" s="18">
        <v>5.2706105585937308</v>
      </c>
      <c r="R24" s="4">
        <v>4.2040466455074714</v>
      </c>
      <c r="S24" s="4">
        <v>6.1182415896336835</v>
      </c>
      <c r="T24" s="4">
        <v>6.1577836243965933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2.4915908807773763</v>
      </c>
      <c r="I25" s="18">
        <v>2.8667633688040057</v>
      </c>
      <c r="J25" s="18">
        <v>1.1774815094777307</v>
      </c>
      <c r="K25" s="18">
        <v>1.0671196167672086</v>
      </c>
      <c r="L25" s="18">
        <v>3.4955248099723133</v>
      </c>
      <c r="M25" s="18">
        <v>2.3034759695491416</v>
      </c>
      <c r="N25" s="18">
        <v>3.7965981816862726</v>
      </c>
      <c r="O25" s="18">
        <v>2.0687875658194819</v>
      </c>
      <c r="P25" s="18">
        <v>4.3717689243588707</v>
      </c>
      <c r="Q25" s="18">
        <v>3.5733596332425748</v>
      </c>
      <c r="R25" s="4">
        <v>4.7414789232600603</v>
      </c>
      <c r="S25" s="4">
        <v>3.2446128400582608</v>
      </c>
      <c r="T25" s="4">
        <v>6.2982834512714687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3.139529668555368</v>
      </c>
      <c r="I26" s="18">
        <v>5.5564624280411303</v>
      </c>
      <c r="J26" s="18">
        <v>4.5790830159408236</v>
      </c>
      <c r="K26" s="18">
        <v>5.6399797216702012</v>
      </c>
      <c r="L26" s="18">
        <v>6.2582549585021212</v>
      </c>
      <c r="M26" s="18">
        <v>5.7422655470854869</v>
      </c>
      <c r="N26" s="18">
        <v>5.8669414455588242</v>
      </c>
      <c r="O26" s="18">
        <v>8.2715747976214864</v>
      </c>
      <c r="P26" s="18">
        <v>7.6952215408070037</v>
      </c>
      <c r="Q26" s="18">
        <v>7.8172427834902578</v>
      </c>
      <c r="R26" s="4">
        <v>7.1478504265401659</v>
      </c>
      <c r="S26" s="4">
        <v>8.6991771295375688</v>
      </c>
      <c r="T26" s="4">
        <v>9.456382753993223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5.7022648296671665</v>
      </c>
      <c r="I27" s="18">
        <v>5.6042604242909704</v>
      </c>
      <c r="J27" s="18">
        <v>6.9448264222285614</v>
      </c>
      <c r="K27" s="18">
        <v>5.7378237640976666</v>
      </c>
      <c r="L27" s="18">
        <v>7.0752140616605876</v>
      </c>
      <c r="M27" s="18">
        <v>6.351626543004854</v>
      </c>
      <c r="N27" s="18">
        <v>6.8682921684244231</v>
      </c>
      <c r="O27" s="18">
        <v>5.8305073550124717</v>
      </c>
      <c r="P27" s="18">
        <v>7.6595080835767435</v>
      </c>
      <c r="Q27" s="18">
        <v>8.7896792062191746</v>
      </c>
      <c r="R27" s="4">
        <v>11.230288238064693</v>
      </c>
      <c r="S27" s="4">
        <v>9.14885788141798</v>
      </c>
      <c r="T27" s="4">
        <v>13.152861506029382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2.6817751921491926</v>
      </c>
      <c r="I28" s="18">
        <v>3.5918189830520144</v>
      </c>
      <c r="J28" s="18">
        <v>5.1158398070540585</v>
      </c>
      <c r="K28" s="18">
        <v>6.717749043118066</v>
      </c>
      <c r="L28" s="18">
        <v>5.1801271556033877</v>
      </c>
      <c r="M28" s="18">
        <v>5.760762721765559</v>
      </c>
      <c r="N28" s="18">
        <v>6.2088992377672989</v>
      </c>
      <c r="O28" s="18">
        <v>6.9838797064230826</v>
      </c>
      <c r="P28" s="18">
        <v>8.2157845081261236</v>
      </c>
      <c r="Q28" s="18">
        <v>8.111352698945705</v>
      </c>
      <c r="R28" s="4">
        <v>10.021621906050401</v>
      </c>
      <c r="S28" s="4">
        <v>9.2241480405801557</v>
      </c>
      <c r="T28" s="4">
        <v>8.3605572324990511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5.8842797543509349</v>
      </c>
      <c r="I29" s="18">
        <v>5.4783940013903596</v>
      </c>
      <c r="J29" s="18">
        <v>6.482306474229806</v>
      </c>
      <c r="K29" s="18">
        <v>5.680559109278204</v>
      </c>
      <c r="L29" s="18">
        <v>8.240659072993255</v>
      </c>
      <c r="M29" s="18">
        <v>7.6441339998256446</v>
      </c>
      <c r="N29" s="18">
        <v>8.8761136850724718</v>
      </c>
      <c r="O29" s="18">
        <v>5.7976558725697789</v>
      </c>
      <c r="P29" s="18">
        <v>7.8189944833292566</v>
      </c>
      <c r="Q29" s="18">
        <v>9.3885421951437369</v>
      </c>
      <c r="R29" s="4">
        <v>8.2689050500585015</v>
      </c>
      <c r="S29" s="4">
        <v>6.6249362904888072</v>
      </c>
      <c r="T29" s="4">
        <v>9.9120647457763003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4.5247451350288364</v>
      </c>
      <c r="I30" s="18">
        <v>5.926971603145434</v>
      </c>
      <c r="J30" s="18">
        <v>8.1860375324200021</v>
      </c>
      <c r="K30" s="18">
        <v>8.1607028115007569</v>
      </c>
      <c r="L30" s="18">
        <v>8.2505162029602097</v>
      </c>
      <c r="M30" s="18">
        <v>7.0717948493517699</v>
      </c>
      <c r="N30" s="18">
        <v>7.8923420582428685</v>
      </c>
      <c r="O30" s="18">
        <v>8.6660990105961471</v>
      </c>
      <c r="P30" s="18">
        <v>10.00244473021039</v>
      </c>
      <c r="Q30" s="18">
        <v>10.075580295415907</v>
      </c>
      <c r="R30" s="4">
        <v>8.1555657464146289</v>
      </c>
      <c r="S30" s="4">
        <v>9.6262985935588983</v>
      </c>
      <c r="T30" s="4">
        <v>10.8043335281755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0.75981298469736647</v>
      </c>
      <c r="I31" s="18">
        <v>0.59352644076961336</v>
      </c>
      <c r="J31" s="18">
        <v>0.33277919161266806</v>
      </c>
      <c r="K31" s="18">
        <v>0.41602278485604499</v>
      </c>
      <c r="L31" s="18">
        <v>0.64829243417333371</v>
      </c>
      <c r="M31" s="18">
        <v>1.1091395351089925</v>
      </c>
      <c r="N31" s="18">
        <v>0.46867546286143091</v>
      </c>
      <c r="O31" s="18">
        <v>1.8464606314139786</v>
      </c>
      <c r="P31" s="18">
        <v>2.0442907701288746</v>
      </c>
      <c r="Q31" s="18">
        <v>1.7853155925749176</v>
      </c>
      <c r="R31" s="4">
        <v>1.5366071713348346</v>
      </c>
      <c r="S31" s="4">
        <v>1.0737862964279732</v>
      </c>
      <c r="T31" s="4">
        <v>1.4768535673194767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11.569908895276852</v>
      </c>
      <c r="R32" s="4">
        <v>12.947076131039895</v>
      </c>
      <c r="S32" s="4">
        <v>15.201789797789726</v>
      </c>
      <c r="T32" s="4">
        <v>14.055903966421059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6.333376259550203</v>
      </c>
      <c r="I33" s="18">
        <v>8.3928490901901593</v>
      </c>
      <c r="J33" s="18">
        <v>6.94407952387827</v>
      </c>
      <c r="K33" s="18">
        <v>6.7027540463357544</v>
      </c>
      <c r="L33" s="18">
        <v>7.2945495078546081</v>
      </c>
      <c r="M33" s="18">
        <v>5.5824014669317856</v>
      </c>
      <c r="N33" s="18">
        <v>7.5976443210857862</v>
      </c>
      <c r="O33" s="18">
        <v>8.6165511404672976</v>
      </c>
      <c r="P33" s="18">
        <v>7.7815304110393582</v>
      </c>
      <c r="Q33" s="18">
        <v>7.3335427747176167</v>
      </c>
      <c r="R33" s="4">
        <v>6.3791787180605963</v>
      </c>
      <c r="S33" s="4">
        <v>9.8806215553228736</v>
      </c>
      <c r="T33" s="4">
        <v>11.16178465367549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2.8991329521663771</v>
      </c>
      <c r="I34" s="18">
        <v>2.4978631481414926</v>
      </c>
      <c r="J34" s="18">
        <v>1.6377121883688235</v>
      </c>
      <c r="K34" s="18">
        <v>3.0825536542356575</v>
      </c>
      <c r="L34" s="18">
        <v>2.6152364404670596</v>
      </c>
      <c r="M34" s="18">
        <v>2.9690889481390568</v>
      </c>
      <c r="N34" s="18">
        <v>3.1466942157030684</v>
      </c>
      <c r="O34" s="18">
        <v>2.735664993995973</v>
      </c>
      <c r="P34" s="18">
        <v>4.4626009604793548</v>
      </c>
      <c r="Q34" s="18">
        <v>5.9821980738561757</v>
      </c>
      <c r="R34" s="4">
        <v>3.4658247791817054</v>
      </c>
      <c r="S34" s="4">
        <v>7.0557102575317892</v>
      </c>
      <c r="T34" s="4">
        <v>5.7062205182298378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7" sqref="G17"/>
    </sheetView>
  </sheetViews>
  <sheetFormatPr defaultRowHeight="15" x14ac:dyDescent="0.25"/>
  <cols>
    <col min="1" max="1" width="26.42578125" style="4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66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3.5327679884685899</v>
      </c>
      <c r="I3" s="18">
        <v>3.8128789150681701</v>
      </c>
      <c r="J3" s="18">
        <v>3.7337532612610218</v>
      </c>
      <c r="K3" s="18">
        <v>3.7334468549491726</v>
      </c>
      <c r="L3" s="18">
        <v>3.8185855535408191</v>
      </c>
      <c r="M3" s="18">
        <v>3.0509576879430953</v>
      </c>
      <c r="N3" s="18">
        <v>3.3750082351585586</v>
      </c>
      <c r="O3" s="18">
        <v>4.1964362819619092</v>
      </c>
      <c r="P3" s="18">
        <v>4.2538224705860115</v>
      </c>
      <c r="Q3" s="18">
        <v>3.8815447478834417</v>
      </c>
      <c r="R3" s="4">
        <v>4.4537071633770937</v>
      </c>
      <c r="S3" s="4">
        <v>4.6446818811608832</v>
      </c>
      <c r="T3" s="4">
        <v>4.9632898951308269</v>
      </c>
    </row>
    <row r="4" spans="1:21" x14ac:dyDescent="0.25">
      <c r="A4" t="s">
        <v>1</v>
      </c>
      <c r="L4" s="4">
        <v>2.6898594915852674</v>
      </c>
      <c r="M4" s="4">
        <v>3.2271626110014147</v>
      </c>
      <c r="N4" s="4">
        <v>2.4702718110441308</v>
      </c>
      <c r="O4" s="4">
        <v>4.2461439460429897</v>
      </c>
      <c r="P4" s="4">
        <v>2.0417927675037775</v>
      </c>
      <c r="Q4" s="4">
        <v>2.845660974538549</v>
      </c>
      <c r="R4" s="4">
        <v>4.283350299055348</v>
      </c>
      <c r="S4" s="4">
        <v>3.2228088264243433</v>
      </c>
      <c r="T4" s="4">
        <v>5.4599733256097922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2.9468920929973659</v>
      </c>
      <c r="I5" s="18">
        <v>9784724080.2156124</v>
      </c>
      <c r="J5" s="18">
        <v>2.303913890318726</v>
      </c>
      <c r="K5" s="18">
        <v>3.8278310985115298</v>
      </c>
      <c r="L5" s="18">
        <v>3.2722453445263979</v>
      </c>
      <c r="M5" s="18">
        <v>4.0620705780156365</v>
      </c>
      <c r="N5" s="18">
        <v>5.3655283160591569</v>
      </c>
      <c r="O5" s="18">
        <v>3.886183960774042</v>
      </c>
      <c r="P5" s="18">
        <v>4.0651326486432238</v>
      </c>
      <c r="Q5" s="18">
        <v>6.1534666225278158</v>
      </c>
      <c r="R5" s="4">
        <v>5.4930385189851281</v>
      </c>
      <c r="S5" s="4">
        <v>5.3223165940248442</v>
      </c>
      <c r="T5" s="4">
        <v>7.4357760031089573</v>
      </c>
    </row>
    <row r="6" spans="1:21" x14ac:dyDescent="0.25">
      <c r="A6" s="21" t="s">
        <v>3</v>
      </c>
      <c r="H6" s="18">
        <v>6.6889063354713274</v>
      </c>
      <c r="I6" s="18">
        <v>6.5067061324379889</v>
      </c>
      <c r="J6" s="18">
        <v>6.0709082887588206</v>
      </c>
      <c r="K6" s="18">
        <v>5.3072780387506775</v>
      </c>
      <c r="L6" s="18">
        <v>4.6304416020048711</v>
      </c>
      <c r="M6" s="18">
        <v>6.6325901988139151</v>
      </c>
      <c r="N6" s="18">
        <v>6.1586829979957027</v>
      </c>
      <c r="O6" s="18">
        <v>8.0109125685442777</v>
      </c>
      <c r="P6" s="18">
        <v>7.1732795908705027</v>
      </c>
      <c r="Q6" s="18">
        <v>6.2176447949442606</v>
      </c>
      <c r="R6" s="4">
        <v>6.7356325425962336</v>
      </c>
      <c r="S6" s="4">
        <v>7.6495679171591382</v>
      </c>
      <c r="T6" s="4">
        <v>7.9645632085410245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3.8878105123568756</v>
      </c>
      <c r="I7" s="18">
        <v>5.3646934128301593</v>
      </c>
      <c r="J7" s="18">
        <v>3.4507435271067943</v>
      </c>
      <c r="K7" s="18">
        <v>4.2706950475644172</v>
      </c>
      <c r="L7" s="18">
        <v>4.949740215274514</v>
      </c>
      <c r="M7" s="18">
        <v>3.6774107623565189</v>
      </c>
      <c r="N7" s="18">
        <v>5.526116965775806</v>
      </c>
      <c r="O7" s="18">
        <v>6.2798280757568454</v>
      </c>
      <c r="P7" s="18">
        <v>6.485654161199105</v>
      </c>
      <c r="Q7" s="18">
        <v>5.3001131255492879</v>
      </c>
      <c r="R7" s="4">
        <v>5.4969160246710649</v>
      </c>
      <c r="S7" s="4">
        <v>6.3616498481715675</v>
      </c>
      <c r="T7" s="4">
        <v>6.3944867934626304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7.4126325605863155</v>
      </c>
      <c r="I8" s="18">
        <v>4.7514557638681572</v>
      </c>
      <c r="J8" s="18">
        <v>3.6896923941885262</v>
      </c>
      <c r="K8" s="18">
        <v>5.9291431848515135</v>
      </c>
      <c r="L8" s="18">
        <v>5.0367560266472173</v>
      </c>
      <c r="M8" s="18">
        <v>4.6691519890904996</v>
      </c>
      <c r="N8" s="18">
        <v>6.4193345682801777</v>
      </c>
      <c r="O8" s="18">
        <v>5.0229687544311501</v>
      </c>
      <c r="P8" s="18">
        <v>4.7043423234943473</v>
      </c>
      <c r="Q8" s="18">
        <v>4.5678144705670247</v>
      </c>
      <c r="R8" s="4">
        <v>6.094511372247899</v>
      </c>
      <c r="S8" s="4">
        <v>5.0124976587729169</v>
      </c>
      <c r="T8" s="4">
        <v>5.0524009546715289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3.7535247943772196</v>
      </c>
      <c r="I9" s="18">
        <v>2.1281320335628409</v>
      </c>
      <c r="J9" s="18">
        <v>3.2626626308174398</v>
      </c>
      <c r="K9" s="18">
        <v>2.5759042442716513</v>
      </c>
      <c r="L9" s="18">
        <v>1.6005922409028293</v>
      </c>
      <c r="M9" s="18">
        <v>2.9310534269516015</v>
      </c>
      <c r="N9" s="18">
        <v>2.4633411895089785</v>
      </c>
      <c r="O9" s="18">
        <v>1.327942976602865</v>
      </c>
      <c r="P9" s="18">
        <v>1.9837677105794949</v>
      </c>
      <c r="Q9" s="18">
        <v>2.175465149995246</v>
      </c>
      <c r="R9" s="4">
        <v>1.9387221451261683</v>
      </c>
      <c r="S9" s="4">
        <v>1.7034014888057574</v>
      </c>
      <c r="T9" s="4">
        <v>1.4790356306217212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3.3770695104093478</v>
      </c>
      <c r="I10" s="18">
        <v>3.190890343373034</v>
      </c>
      <c r="J10" s="18">
        <v>2.8493822036144905</v>
      </c>
      <c r="K10" s="18">
        <v>2.7565236952752761</v>
      </c>
      <c r="L10" s="18">
        <v>2.9933870283815316</v>
      </c>
      <c r="M10" s="18">
        <v>2.6352784927822372</v>
      </c>
      <c r="N10" s="18">
        <v>3.2217428306370262</v>
      </c>
      <c r="O10" s="18">
        <v>3.4811163144882826</v>
      </c>
      <c r="P10" s="18">
        <v>3.5943671220706124</v>
      </c>
      <c r="Q10" s="18">
        <v>3.5124356553532565</v>
      </c>
      <c r="R10" s="4">
        <v>3.9839715178359008</v>
      </c>
      <c r="S10" s="4">
        <v>3.9469132072252453</v>
      </c>
      <c r="T10" s="4">
        <v>3.9738992700124891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2.9013331211215396</v>
      </c>
      <c r="I11" s="18">
        <v>3.2551490558667635</v>
      </c>
      <c r="J11" s="18">
        <v>3.4555520646184479</v>
      </c>
      <c r="K11" s="18">
        <v>3.3114339930658243</v>
      </c>
      <c r="L11" s="18">
        <v>2.9985314023026786</v>
      </c>
      <c r="M11" s="18">
        <v>1.6041311828026388</v>
      </c>
      <c r="N11" s="18">
        <v>3.2820261226665193</v>
      </c>
      <c r="O11" s="18">
        <v>3.7384273695170442</v>
      </c>
      <c r="P11" s="18">
        <v>4.2239319766252716</v>
      </c>
      <c r="Q11" s="18">
        <v>3.7397397395188059</v>
      </c>
      <c r="R11" s="4">
        <v>5.1649867469479762</v>
      </c>
      <c r="S11" s="4">
        <v>4.9123212518329922</v>
      </c>
      <c r="T11" s="4">
        <v>5.2459708347741207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1.1071132023249377</v>
      </c>
      <c r="I12" s="18">
        <v>1.8329983239697369</v>
      </c>
      <c r="J12" s="18">
        <v>2.2608054841143961</v>
      </c>
      <c r="K12" s="18">
        <v>2.131257240084429</v>
      </c>
      <c r="L12" s="18">
        <v>2.5243776542797072</v>
      </c>
      <c r="M12" s="18">
        <v>1.3503715211107212</v>
      </c>
      <c r="N12" s="18">
        <v>2.8961673309325509</v>
      </c>
      <c r="O12" s="18">
        <v>1.9779960172553981</v>
      </c>
      <c r="P12" s="18">
        <v>4.0499603136036431</v>
      </c>
      <c r="Q12" s="18">
        <v>2.3853812552981282</v>
      </c>
      <c r="R12" s="4">
        <v>3.5535376981555546</v>
      </c>
      <c r="S12" s="4">
        <v>3.7503626972747011</v>
      </c>
      <c r="T12" s="4">
        <v>3.8900239192094146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1.6540056472478526</v>
      </c>
      <c r="I13" s="18">
        <v>2.7304478167874402</v>
      </c>
      <c r="J13" s="18">
        <v>3.273949734377616</v>
      </c>
      <c r="K13" s="18">
        <v>4.590116609613653</v>
      </c>
      <c r="L13" s="18">
        <v>3.1155332950102137</v>
      </c>
      <c r="M13" s="18">
        <v>4.1222055965548563</v>
      </c>
      <c r="N13" s="18">
        <v>4.473959028089201</v>
      </c>
      <c r="O13" s="18">
        <v>4.0100172918668227</v>
      </c>
      <c r="P13" s="18">
        <v>4.7350270919004185</v>
      </c>
      <c r="Q13" s="18">
        <v>3.0409358755384117</v>
      </c>
      <c r="R13" s="4">
        <v>3.2707930957734983</v>
      </c>
      <c r="S13" s="4">
        <v>4.2415696133759395</v>
      </c>
      <c r="T13" s="4">
        <v>5.9805138439222976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0.73694357075689998</v>
      </c>
      <c r="I14" s="18">
        <v>1.0186686995979122</v>
      </c>
      <c r="J14" s="18">
        <v>2.2505257896369439</v>
      </c>
      <c r="K14" s="18">
        <v>2.0814687658327133</v>
      </c>
      <c r="L14" s="18">
        <v>2.1307002644825657</v>
      </c>
      <c r="M14" s="18">
        <v>1.5502197145416079</v>
      </c>
      <c r="N14" s="18">
        <v>2.2743683524216367</v>
      </c>
      <c r="O14" s="18">
        <v>1.8449346462744503</v>
      </c>
      <c r="P14" s="18">
        <v>1.3271013003232588</v>
      </c>
      <c r="Q14" s="18">
        <v>1.5347116716618854</v>
      </c>
      <c r="R14" s="4">
        <v>2.42081508683698</v>
      </c>
      <c r="S14" s="4">
        <v>1.3523150989941342</v>
      </c>
      <c r="T14" s="4">
        <v>3.4350075421750721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3.7422208583906205</v>
      </c>
      <c r="I15" s="18">
        <v>5.2940454868200995</v>
      </c>
      <c r="J15" s="18">
        <v>4.4834101557130275</v>
      </c>
      <c r="K15" s="18">
        <v>1.505376242459062</v>
      </c>
      <c r="L15" s="18">
        <v>2.946934446398592</v>
      </c>
      <c r="M15" s="18">
        <v>2.9127436800370883</v>
      </c>
      <c r="N15" s="18">
        <v>2.5373459928887598</v>
      </c>
      <c r="O15" s="18">
        <v>1.4349865435448534</v>
      </c>
      <c r="P15" s="18">
        <v>1.4275988949091187</v>
      </c>
      <c r="Q15" s="18">
        <v>3.5442888660408474</v>
      </c>
      <c r="R15" s="4">
        <v>5.2772499697119324</v>
      </c>
      <c r="S15" s="4">
        <v>2.0908530521120459</v>
      </c>
      <c r="T15" s="4">
        <v>2.0866358124471329</v>
      </c>
    </row>
    <row r="16" spans="1:21" x14ac:dyDescent="0.25">
      <c r="A16" s="21" t="s">
        <v>13</v>
      </c>
      <c r="H16" s="4">
        <v>4.1369566478420152</v>
      </c>
      <c r="I16" s="4">
        <v>4.0148109702076606</v>
      </c>
      <c r="J16" s="4">
        <v>4.3705826548499669</v>
      </c>
      <c r="K16" s="4">
        <v>3.9168004176050562</v>
      </c>
      <c r="L16" s="4">
        <v>4.9106895185563966</v>
      </c>
      <c r="M16" s="4">
        <v>4.7933957729584495</v>
      </c>
      <c r="N16" s="4">
        <v>3.3436951937259587</v>
      </c>
      <c r="O16" s="4">
        <v>4.8176045669748193</v>
      </c>
      <c r="P16" s="4">
        <v>4.9025862822698043</v>
      </c>
      <c r="Q16" s="4">
        <v>2.9685326574533875</v>
      </c>
      <c r="R16" s="4">
        <v>5.8084663875579636</v>
      </c>
      <c r="S16" s="4">
        <v>4.8099958449441909</v>
      </c>
      <c r="T16" s="4">
        <v>5.2652880165816027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3.6964420205368156</v>
      </c>
      <c r="I17" s="18">
        <v>4.3356008958232719</v>
      </c>
      <c r="J17" s="18">
        <v>3.905013989989599</v>
      </c>
      <c r="K17" s="18">
        <v>3.7943130250724999</v>
      </c>
      <c r="L17" s="18">
        <v>4.9283151216217673</v>
      </c>
      <c r="M17" s="18">
        <v>3.1634044771497005</v>
      </c>
      <c r="N17" s="18">
        <v>4.8153402528824936</v>
      </c>
      <c r="O17" s="18">
        <v>2.7341264039440358</v>
      </c>
      <c r="P17" s="18">
        <v>3.7091849414816909</v>
      </c>
      <c r="Q17" s="18">
        <v>3.4013462279451114</v>
      </c>
      <c r="R17" s="4">
        <v>3.3052007012195057</v>
      </c>
      <c r="S17" s="4">
        <v>3.9838601635987532</v>
      </c>
      <c r="T17" s="4">
        <v>5.0670702330732853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3.3620371776240159</v>
      </c>
      <c r="I18" s="18">
        <v>4.8967858746867172</v>
      </c>
      <c r="J18" s="18">
        <v>3.9583673189776665</v>
      </c>
      <c r="K18" s="18">
        <v>4.5129824289959286</v>
      </c>
      <c r="L18" s="18">
        <v>4.7286414564600969</v>
      </c>
      <c r="M18" s="18">
        <v>3.7430573414471979</v>
      </c>
      <c r="N18" s="18">
        <v>4.2568269982835085</v>
      </c>
      <c r="O18" s="18">
        <v>5.0644822635423257</v>
      </c>
      <c r="P18" s="18">
        <v>5.1954941022528418</v>
      </c>
      <c r="Q18" s="18">
        <v>4.8757397054385994</v>
      </c>
      <c r="R18" s="4">
        <v>4.3664148570272694</v>
      </c>
      <c r="S18" s="4">
        <v>5.4225670468431204</v>
      </c>
      <c r="T18" s="4">
        <v>6.7372232592423638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3.4170761056071779</v>
      </c>
      <c r="I19" s="18">
        <v>1.945946239345036</v>
      </c>
      <c r="J19" s="18">
        <v>3.0928403830043467</v>
      </c>
      <c r="K19" s="18">
        <v>2.6189196501956542</v>
      </c>
      <c r="L19" s="18">
        <v>2.7877996877264968</v>
      </c>
      <c r="M19" s="18">
        <v>0.91872573191209728</v>
      </c>
      <c r="N19" s="18">
        <v>1.6063457006618005</v>
      </c>
      <c r="O19" s="18">
        <v>3.4312303641606081</v>
      </c>
      <c r="P19" s="18">
        <v>3.458356133587758</v>
      </c>
      <c r="Q19" s="18">
        <v>5.0955005363244146</v>
      </c>
      <c r="R19" s="4">
        <v>5.3687194646504723</v>
      </c>
      <c r="S19" s="4">
        <v>3.7746064778732888</v>
      </c>
      <c r="T19" s="4">
        <v>4.0836560845063348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4.3467702419390761</v>
      </c>
      <c r="I20" s="18">
        <v>4.2040370690159179</v>
      </c>
      <c r="J20" s="18">
        <v>4.6771867665476616</v>
      </c>
      <c r="K20" s="18">
        <v>5.9342873455120246</v>
      </c>
      <c r="L20" s="18">
        <v>5.4548808830135718</v>
      </c>
      <c r="M20" s="18">
        <v>5.4855129647774135</v>
      </c>
      <c r="N20" s="18">
        <v>5.1927649888127387</v>
      </c>
      <c r="O20" s="18">
        <v>4.7185091803676427</v>
      </c>
      <c r="P20" s="18">
        <v>5.3815498924352498</v>
      </c>
      <c r="Q20" s="18">
        <v>5.3201654746539075</v>
      </c>
      <c r="R20" s="4">
        <v>5.7898876708707636</v>
      </c>
      <c r="S20" s="4">
        <v>4.4954477974797173</v>
      </c>
      <c r="T20" s="4">
        <v>5.0684991553630452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3.1818962829087623</v>
      </c>
      <c r="I21" s="18">
        <v>3.2282395193208258</v>
      </c>
      <c r="J21" s="18">
        <v>5.4223971091908609</v>
      </c>
      <c r="K21" s="18">
        <v>2.8803157662801362</v>
      </c>
      <c r="L21" s="18">
        <v>3.7300165170258093</v>
      </c>
      <c r="M21" s="18">
        <v>3.9486723034838667</v>
      </c>
      <c r="N21" s="18">
        <v>4.1710890378270058</v>
      </c>
      <c r="O21" s="18">
        <v>7.2405071922785282</v>
      </c>
      <c r="P21" s="18">
        <v>6.2223780270855809</v>
      </c>
      <c r="Q21" s="18">
        <v>3.2916988144148802</v>
      </c>
      <c r="R21" s="4">
        <v>3.7044932138284197</v>
      </c>
      <c r="S21" s="4">
        <v>4.0739810630233242</v>
      </c>
      <c r="T21" s="4">
        <v>5.9000684234428835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2.9664390482898</v>
      </c>
      <c r="I22" s="18">
        <v>2.5785510288820026</v>
      </c>
      <c r="J22" s="18">
        <v>3.2217188862229222</v>
      </c>
      <c r="K22" s="18">
        <v>2.798216820110988</v>
      </c>
      <c r="L22" s="18">
        <v>2.4942217272833078</v>
      </c>
      <c r="M22" s="18">
        <v>2.4981852994823845</v>
      </c>
      <c r="N22" s="18">
        <v>2.789592982917434</v>
      </c>
      <c r="O22" s="18">
        <v>3.3722722602748099</v>
      </c>
      <c r="P22" s="18">
        <v>3.6709056079390971</v>
      </c>
      <c r="Q22" s="18">
        <v>2.7786770621681236</v>
      </c>
      <c r="R22" s="4">
        <v>3.2396357048721187</v>
      </c>
      <c r="S22" s="4">
        <v>3.396360151835411</v>
      </c>
      <c r="T22" s="4">
        <v>2.8847737067773935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3.191665921944618</v>
      </c>
      <c r="I23" s="18">
        <v>0.64277936748291553</v>
      </c>
      <c r="J23" s="18">
        <v>2.2141451923812068</v>
      </c>
      <c r="K23" s="18">
        <v>2.2207680374111147</v>
      </c>
      <c r="L23" s="18">
        <v>0.61816918745190241</v>
      </c>
      <c r="M23" s="18">
        <v>3.0396983820068431</v>
      </c>
      <c r="N23" s="18">
        <v>2.7090406907190361</v>
      </c>
      <c r="O23" s="18">
        <v>3.2602682244753378</v>
      </c>
      <c r="P23" s="18">
        <v>2.9372319645583183</v>
      </c>
      <c r="Q23" s="18">
        <v>1.4477795223048346</v>
      </c>
      <c r="R23" s="4">
        <v>2.282690667688331</v>
      </c>
      <c r="S23" s="4">
        <v>0.8413771760595411</v>
      </c>
      <c r="T23" s="4">
        <v>0.83105430888693743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5.2080547493236571</v>
      </c>
      <c r="I24" s="18">
        <v>4.5428657611821688</v>
      </c>
      <c r="J24" s="18">
        <v>4.1975912433582669</v>
      </c>
      <c r="K24" s="18">
        <v>3.0913846657680684</v>
      </c>
      <c r="L24" s="18">
        <v>4.3857014490366284</v>
      </c>
      <c r="M24" s="18">
        <v>4.0474644141139668</v>
      </c>
      <c r="N24" s="18">
        <v>6.4179943948068567</v>
      </c>
      <c r="O24" s="18">
        <v>4.4782758226426154</v>
      </c>
      <c r="P24" s="18">
        <v>3.2650279646107325</v>
      </c>
      <c r="Q24" s="18">
        <v>4.2550609245330229</v>
      </c>
      <c r="R24" s="4">
        <v>3.682987060606127</v>
      </c>
      <c r="S24" s="4">
        <v>4.6172428870823552</v>
      </c>
      <c r="T24" s="4">
        <v>4.4340904130631129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2.2542965111795308</v>
      </c>
      <c r="I25" s="18">
        <v>2.9850313840982095</v>
      </c>
      <c r="J25" s="18">
        <v>2.7070255787936728</v>
      </c>
      <c r="K25" s="18">
        <v>1.4218092606915596</v>
      </c>
      <c r="L25" s="18">
        <v>3.2507743713307753</v>
      </c>
      <c r="M25" s="18">
        <v>0.92055146910836161</v>
      </c>
      <c r="N25" s="18">
        <v>5.2929566962211023</v>
      </c>
      <c r="O25" s="18">
        <v>3.8966728869527834</v>
      </c>
      <c r="P25" s="18">
        <v>5.6824267266308199</v>
      </c>
      <c r="Q25" s="18">
        <v>4.3800502875990741</v>
      </c>
      <c r="R25" s="4">
        <v>4.8489779172706458</v>
      </c>
      <c r="S25" s="4">
        <v>3.8248177171530395</v>
      </c>
      <c r="T25" s="4">
        <v>4.5595332959235009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4.1860395580738237</v>
      </c>
      <c r="I26" s="18">
        <v>7.3556494906890455</v>
      </c>
      <c r="J26" s="18">
        <v>2.8053099475404855</v>
      </c>
      <c r="K26" s="18">
        <v>5.3393199381720855</v>
      </c>
      <c r="L26" s="18">
        <v>6.5258182172074051</v>
      </c>
      <c r="M26" s="18">
        <v>5.3067594649505097</v>
      </c>
      <c r="N26" s="18">
        <v>5.8677495318631294</v>
      </c>
      <c r="O26" s="18">
        <v>4.6934989715506354</v>
      </c>
      <c r="P26" s="18">
        <v>4.892654377698892</v>
      </c>
      <c r="Q26" s="18">
        <v>5.7540109309132657</v>
      </c>
      <c r="R26" s="4">
        <v>4.4213763127585359</v>
      </c>
      <c r="S26" s="4">
        <v>4.7028445807941779</v>
      </c>
      <c r="T26" s="4">
        <v>5.8789587269378654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2.4045695064861543</v>
      </c>
      <c r="I27" s="18">
        <v>3.2505693462335619</v>
      </c>
      <c r="J27" s="18">
        <v>2.5861591524762231</v>
      </c>
      <c r="K27" s="18">
        <v>3.7542233515008898</v>
      </c>
      <c r="L27" s="18">
        <v>3.1258579504433612</v>
      </c>
      <c r="M27" s="18">
        <v>4.1869482470430359</v>
      </c>
      <c r="N27" s="18">
        <v>3.1754025531970353</v>
      </c>
      <c r="O27" s="18">
        <v>4.5953995879953453</v>
      </c>
      <c r="P27" s="18">
        <v>3.7335934633223946</v>
      </c>
      <c r="Q27" s="18">
        <v>3.4978449005461796</v>
      </c>
      <c r="R27" s="4">
        <v>4.1244824209147488</v>
      </c>
      <c r="S27" s="4">
        <v>4.8449448025600255</v>
      </c>
      <c r="T27" s="4">
        <v>6.404325327722411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1.6090651152895155</v>
      </c>
      <c r="I28" s="18">
        <v>3.7699190826629199</v>
      </c>
      <c r="J28" s="18">
        <v>4.9372759128998025</v>
      </c>
      <c r="K28" s="18">
        <v>3.0031608858431462</v>
      </c>
      <c r="L28" s="18">
        <v>3.7851187414981382</v>
      </c>
      <c r="M28" s="18">
        <v>3.216318654662397</v>
      </c>
      <c r="N28" s="18">
        <v>3.860117614800946</v>
      </c>
      <c r="O28" s="18">
        <v>4.6359139898452453</v>
      </c>
      <c r="P28" s="18">
        <v>2.9578271554348277</v>
      </c>
      <c r="Q28" s="18">
        <v>4.0710853658708706</v>
      </c>
      <c r="R28" s="4">
        <v>3.5426478012305935</v>
      </c>
      <c r="S28" s="4">
        <v>4.4489557599910317</v>
      </c>
      <c r="T28" s="4">
        <v>3.4676950369428097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4.7074238034807481</v>
      </c>
      <c r="I29" s="18">
        <v>3.5204325274150094</v>
      </c>
      <c r="J29" s="18">
        <v>3.8114573652062527</v>
      </c>
      <c r="K29" s="18">
        <v>3.5951161657716466</v>
      </c>
      <c r="L29" s="18">
        <v>2.5545542537643611</v>
      </c>
      <c r="M29" s="18">
        <v>3.7297826882095313</v>
      </c>
      <c r="N29" s="18">
        <v>5.0478970783963115</v>
      </c>
      <c r="O29" s="18">
        <v>3.733060405063068</v>
      </c>
      <c r="P29" s="18">
        <v>3.3248057364345782</v>
      </c>
      <c r="Q29" s="18">
        <v>2.4385786897179442</v>
      </c>
      <c r="R29" s="4">
        <v>1.1090889601842548</v>
      </c>
      <c r="S29" s="4">
        <v>2.9275289225278169</v>
      </c>
      <c r="T29" s="4">
        <v>4.0729094902281604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3.8286304988705542</v>
      </c>
      <c r="I30" s="18">
        <v>6.9701513572663458</v>
      </c>
      <c r="J30" s="18">
        <v>3.0684243941769807</v>
      </c>
      <c r="K30" s="18">
        <v>6.4559390275872834</v>
      </c>
      <c r="L30" s="18">
        <v>3.9460267092998187</v>
      </c>
      <c r="M30" s="18">
        <v>6.1018983944551923</v>
      </c>
      <c r="N30" s="18">
        <v>5.0517946330746506</v>
      </c>
      <c r="O30" s="18">
        <v>4.0115850348219491</v>
      </c>
      <c r="P30" s="18">
        <v>3.9426450066688581</v>
      </c>
      <c r="Q30" s="18">
        <v>4.1582502006761128</v>
      </c>
      <c r="R30" s="4">
        <v>5.8106494666909176</v>
      </c>
      <c r="S30" s="4">
        <v>3.9602600411606246</v>
      </c>
      <c r="T30" s="4">
        <v>6.0932812343924585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1.0975076445628626</v>
      </c>
      <c r="I31" s="18">
        <v>1.4408515580138033</v>
      </c>
      <c r="J31" s="18">
        <v>4.6568754810443425</v>
      </c>
      <c r="K31" s="18">
        <v>0.49887054364445083</v>
      </c>
      <c r="L31" s="18">
        <v>2.1801300045005125</v>
      </c>
      <c r="M31" s="18">
        <v>1.2664339111699612</v>
      </c>
      <c r="N31" s="18">
        <v>0.70311002418883528</v>
      </c>
      <c r="O31" s="18">
        <v>1.5678694432020532</v>
      </c>
      <c r="P31" s="18">
        <v>1.3639009391889108</v>
      </c>
      <c r="Q31" s="18">
        <v>0.66901834982064579</v>
      </c>
      <c r="R31" s="4">
        <v>1.2405672988936907</v>
      </c>
      <c r="S31" s="4">
        <v>0.93084666504216684</v>
      </c>
      <c r="T31" s="4">
        <v>1.0576559097839431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4.3891491240885605</v>
      </c>
      <c r="R32" s="4">
        <v>4.6498345254823725</v>
      </c>
      <c r="S32" s="4">
        <v>6.4802785140641435</v>
      </c>
      <c r="T32" s="4">
        <v>5.324214947140435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6.333376259550203</v>
      </c>
      <c r="I33" s="18">
        <v>5.0337188232182939</v>
      </c>
      <c r="J33" s="18">
        <v>4.4912670306766511</v>
      </c>
      <c r="K33" s="18">
        <v>7.1039007694527356</v>
      </c>
      <c r="L33" s="18">
        <v>6.6790290247383535</v>
      </c>
      <c r="M33" s="18">
        <v>5.384997398578121</v>
      </c>
      <c r="N33" s="18">
        <v>6.078952629337838</v>
      </c>
      <c r="O33" s="18">
        <v>4.2977331471585485</v>
      </c>
      <c r="P33" s="18">
        <v>4.8133923129662559</v>
      </c>
      <c r="Q33" s="18">
        <v>4.3981573685360802</v>
      </c>
      <c r="R33" s="4">
        <v>5.084502401371374</v>
      </c>
      <c r="S33" s="4">
        <v>3.7708154495491724</v>
      </c>
      <c r="T33" s="4">
        <v>5.0817867633225777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3.3132948024758599</v>
      </c>
      <c r="I34" s="18">
        <v>3.5372406251841166</v>
      </c>
      <c r="J34" s="18">
        <v>3.0693702597441468</v>
      </c>
      <c r="K34" s="18">
        <v>3.4910639574138065</v>
      </c>
      <c r="L34" s="18">
        <v>4.0089926867143726</v>
      </c>
      <c r="M34" s="18">
        <v>4.7462169855547076</v>
      </c>
      <c r="N34" s="18">
        <v>4.5239959642531895</v>
      </c>
      <c r="O34" s="18">
        <v>4.0903141595059536</v>
      </c>
      <c r="P34" s="18">
        <v>5.0420091266385256</v>
      </c>
      <c r="Q34" s="18">
        <v>3.0874962857555373</v>
      </c>
      <c r="R34" s="4">
        <v>6.1479921553630783</v>
      </c>
      <c r="S34" s="4">
        <v>5.5261933484527903</v>
      </c>
      <c r="T34" s="4">
        <v>3.6151050157372864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8.1235567783278846</v>
      </c>
      <c r="I37" s="4">
        <v>8.7191472451774068</v>
      </c>
      <c r="J37" s="4">
        <v>8.8097818513590802</v>
      </c>
      <c r="K37" s="4">
        <v>8.5571359227733907</v>
      </c>
      <c r="L37" s="4">
        <v>8.9819780004200087</v>
      </c>
      <c r="M37" s="4">
        <v>7.0401752585493966</v>
      </c>
      <c r="N37" s="4">
        <v>7.5555780323026358</v>
      </c>
      <c r="O37" s="4">
        <v>9.2717821438389532</v>
      </c>
      <c r="P37" s="4">
        <v>9.4070714196345335</v>
      </c>
      <c r="Q37" s="4">
        <v>8.8593205249368125</v>
      </c>
      <c r="R37" s="4">
        <v>9.7065462419517257</v>
      </c>
      <c r="S37" s="4">
        <v>10.407243428225906</v>
      </c>
      <c r="T37" s="4">
        <v>10.483708974694132</v>
      </c>
    </row>
    <row r="38" spans="1:20" x14ac:dyDescent="0.25">
      <c r="A38" s="8" t="s">
        <v>1</v>
      </c>
      <c r="L38" s="4">
        <v>6.3457595920503715</v>
      </c>
      <c r="M38" s="4">
        <v>6.2752875995596193</v>
      </c>
      <c r="N38" s="4">
        <v>6.1600941175923714</v>
      </c>
      <c r="O38" s="4">
        <v>6.154662582464927</v>
      </c>
      <c r="P38" s="4">
        <v>7.6255324060013638</v>
      </c>
      <c r="Q38" s="4">
        <v>7.9742574428224247</v>
      </c>
      <c r="R38" s="4">
        <v>8.9792144495696284</v>
      </c>
      <c r="S38" s="4">
        <v>7.4735558794689512</v>
      </c>
      <c r="T38" s="4">
        <v>9.0271187553276171</v>
      </c>
    </row>
    <row r="39" spans="1:20" x14ac:dyDescent="0.25">
      <c r="A39" s="8" t="s">
        <v>2</v>
      </c>
      <c r="H39" s="4">
        <v>5.9934363772430839</v>
      </c>
      <c r="I39" s="4">
        <v>6.8844418841353034</v>
      </c>
      <c r="J39" s="4">
        <v>8.1181432351206535</v>
      </c>
      <c r="K39" s="4">
        <v>11.129153616548782</v>
      </c>
      <c r="L39" s="4">
        <v>9.9440963184645419</v>
      </c>
      <c r="M39" s="4">
        <v>10.451172184924221</v>
      </c>
      <c r="N39" s="4">
        <v>10.100666525135734</v>
      </c>
      <c r="O39" s="4">
        <v>8.9399234649779711</v>
      </c>
      <c r="P39" s="4">
        <v>13.750348268684354</v>
      </c>
      <c r="Q39" s="4">
        <v>12.420092270263282</v>
      </c>
      <c r="R39" s="4">
        <v>15.744804918468679</v>
      </c>
      <c r="S39" s="4">
        <v>15.303210202792991</v>
      </c>
      <c r="T39" s="4">
        <v>14.316958113740798</v>
      </c>
    </row>
    <row r="40" spans="1:20" x14ac:dyDescent="0.25">
      <c r="A40" s="8" t="s">
        <v>3</v>
      </c>
      <c r="H40" s="4">
        <v>15.059741505245627</v>
      </c>
      <c r="I40" s="4">
        <v>13.290932767571602</v>
      </c>
      <c r="J40" s="4">
        <v>11.321884713295219</v>
      </c>
      <c r="K40" s="4">
        <v>13.067659867963817</v>
      </c>
      <c r="L40" s="4">
        <v>10.633335040255046</v>
      </c>
      <c r="M40" s="4">
        <v>11.113181767725724</v>
      </c>
      <c r="N40" s="4">
        <v>12.941005835124072</v>
      </c>
      <c r="O40" s="4">
        <v>14.570609876202013</v>
      </c>
      <c r="P40" s="4">
        <v>15.363648209036526</v>
      </c>
      <c r="Q40" s="4">
        <v>14.821229445505592</v>
      </c>
      <c r="R40" s="4">
        <v>15.761965349284624</v>
      </c>
      <c r="S40" s="4">
        <v>15.378493393506352</v>
      </c>
      <c r="T40" s="4">
        <v>14.46843326964018</v>
      </c>
    </row>
    <row r="41" spans="1:20" x14ac:dyDescent="0.25">
      <c r="A41" s="8" t="s">
        <v>4</v>
      </c>
      <c r="H41" s="4">
        <v>10.282557834246537</v>
      </c>
      <c r="I41" s="4">
        <v>13.274654794037737</v>
      </c>
      <c r="J41" s="4">
        <v>12.634843744407529</v>
      </c>
      <c r="K41" s="4">
        <v>9.9985236985527752</v>
      </c>
      <c r="L41" s="4">
        <v>12.611285107484781</v>
      </c>
      <c r="M41" s="4">
        <v>14.221497076593195</v>
      </c>
      <c r="N41" s="4">
        <v>13.876811039695532</v>
      </c>
      <c r="O41" s="4">
        <v>17.066037192318952</v>
      </c>
      <c r="P41" s="4">
        <v>16.87424372892885</v>
      </c>
      <c r="Q41" s="4">
        <v>12.31344014999752</v>
      </c>
      <c r="R41" s="4">
        <v>15.630712348007348</v>
      </c>
      <c r="S41" s="4">
        <v>16.394943102104452</v>
      </c>
      <c r="T41" s="4">
        <v>18.790135844866786</v>
      </c>
    </row>
    <row r="42" spans="1:20" x14ac:dyDescent="0.25">
      <c r="A42" s="8" t="s">
        <v>5</v>
      </c>
      <c r="H42" s="4">
        <v>7.0503480308164308</v>
      </c>
      <c r="I42" s="4">
        <v>8.3078224278471602</v>
      </c>
      <c r="J42" s="4">
        <v>7.7443581834915243</v>
      </c>
      <c r="K42" s="4">
        <v>7.5670070706220294</v>
      </c>
      <c r="L42" s="4">
        <v>6.8460229246748296</v>
      </c>
      <c r="M42" s="4">
        <v>5.8871461953730071</v>
      </c>
      <c r="N42" s="4">
        <v>8.5365107707817565</v>
      </c>
      <c r="O42" s="4">
        <v>7.8270631716465235</v>
      </c>
      <c r="P42" s="4">
        <v>7.5135123161390851</v>
      </c>
      <c r="Q42" s="4">
        <v>6.4002808913922582</v>
      </c>
      <c r="R42" s="4">
        <v>9.90436777269794</v>
      </c>
      <c r="S42" s="4">
        <v>6.5311557273359737</v>
      </c>
      <c r="T42" s="4">
        <v>7.9099607643369128</v>
      </c>
    </row>
    <row r="43" spans="1:20" x14ac:dyDescent="0.25">
      <c r="A43" s="8" t="s">
        <v>6</v>
      </c>
      <c r="H43" s="4">
        <v>6.9501719009183489</v>
      </c>
      <c r="I43" s="4">
        <v>6.0804268405799435</v>
      </c>
      <c r="J43" s="4">
        <v>5.7722313924684263</v>
      </c>
      <c r="K43" s="4">
        <v>5.5629004504114317</v>
      </c>
      <c r="L43" s="4">
        <v>5.8770350657760186</v>
      </c>
      <c r="M43" s="4">
        <v>5.1038865730569674</v>
      </c>
      <c r="N43" s="4">
        <v>3.9556183685582416</v>
      </c>
      <c r="O43" s="4">
        <v>8.8912552467230235</v>
      </c>
      <c r="P43" s="4">
        <v>5.5730945901095188</v>
      </c>
      <c r="Q43" s="4">
        <v>4.4326932329905055</v>
      </c>
      <c r="R43" s="4">
        <v>2.7063174279998763</v>
      </c>
      <c r="S43" s="4">
        <v>3.2689784650723808</v>
      </c>
      <c r="T43" s="4">
        <v>5.64869510412474</v>
      </c>
    </row>
    <row r="44" spans="1:20" x14ac:dyDescent="0.25">
      <c r="A44" s="8" t="s">
        <v>7</v>
      </c>
      <c r="H44" s="4">
        <v>8.1638132627496081</v>
      </c>
      <c r="I44" s="4">
        <v>7.4470458268731159</v>
      </c>
      <c r="J44" s="4">
        <v>6.8454173532628975</v>
      </c>
      <c r="K44" s="4">
        <v>6.3228239197540068</v>
      </c>
      <c r="L44" s="4">
        <v>7.3511158722854653</v>
      </c>
      <c r="M44" s="4">
        <v>7.4323289517185449</v>
      </c>
      <c r="N44" s="4">
        <v>6.8923665083631303</v>
      </c>
      <c r="O44" s="4">
        <v>7.268435944046379</v>
      </c>
      <c r="P44" s="4">
        <v>7.7827635375145769</v>
      </c>
      <c r="Q44" s="4">
        <v>8.3013385100110924</v>
      </c>
      <c r="R44" s="4">
        <v>8.6498423387567414</v>
      </c>
      <c r="S44" s="4">
        <v>9.7559175719736828</v>
      </c>
      <c r="T44" s="4">
        <v>9.311698755610065</v>
      </c>
    </row>
    <row r="45" spans="1:20" x14ac:dyDescent="0.25">
      <c r="A45" s="8" t="s">
        <v>8</v>
      </c>
      <c r="H45" s="4">
        <v>10.679847378306059</v>
      </c>
      <c r="I45" s="4">
        <v>11.806666317274971</v>
      </c>
      <c r="J45" s="4">
        <v>12.768247945475114</v>
      </c>
      <c r="K45" s="4">
        <v>9.7501502319264208</v>
      </c>
      <c r="L45" s="4">
        <v>10.53666619906172</v>
      </c>
      <c r="M45" s="4">
        <v>8.1232873374372687</v>
      </c>
      <c r="N45" s="4">
        <v>9.7932730808158919</v>
      </c>
      <c r="O45" s="4">
        <v>13.897719055488441</v>
      </c>
      <c r="P45" s="4">
        <v>12.251104828846429</v>
      </c>
      <c r="Q45" s="4">
        <v>12.96718733348302</v>
      </c>
      <c r="R45" s="4">
        <v>13.875970013850651</v>
      </c>
      <c r="S45" s="4">
        <v>14.845027469593226</v>
      </c>
      <c r="T45" s="4">
        <v>15.613632852848029</v>
      </c>
    </row>
    <row r="46" spans="1:20" x14ac:dyDescent="0.25">
      <c r="A46" s="8" t="s">
        <v>9</v>
      </c>
      <c r="H46" s="4">
        <v>3.3575324374939379</v>
      </c>
      <c r="I46" s="4">
        <v>5.9256458029296795</v>
      </c>
      <c r="J46" s="4">
        <v>5.0497898643001742</v>
      </c>
      <c r="K46" s="4">
        <v>5.015567918421918</v>
      </c>
      <c r="L46" s="4">
        <v>5.892703677085672</v>
      </c>
      <c r="M46" s="4">
        <v>5.3036686823307964</v>
      </c>
      <c r="N46" s="4">
        <v>7.1333437817686782</v>
      </c>
      <c r="O46" s="4">
        <v>5.0574740620706145</v>
      </c>
      <c r="P46" s="4">
        <v>6.7549592898177062</v>
      </c>
      <c r="Q46" s="4">
        <v>7.8691647623390448</v>
      </c>
      <c r="R46" s="4">
        <v>8.7709237206384767</v>
      </c>
      <c r="S46" s="4">
        <v>10.173611621036292</v>
      </c>
      <c r="T46" s="4">
        <v>9.8969339745552336</v>
      </c>
    </row>
    <row r="47" spans="1:20" x14ac:dyDescent="0.25">
      <c r="A47" s="8" t="s">
        <v>10</v>
      </c>
      <c r="H47" s="4">
        <v>8.986540030367502</v>
      </c>
      <c r="I47" s="4">
        <v>7.1703744241718521</v>
      </c>
      <c r="J47" s="4">
        <v>10.795627920073548</v>
      </c>
      <c r="K47" s="4">
        <v>8.880480643418915</v>
      </c>
      <c r="L47" s="4">
        <v>9.1625853060028213</v>
      </c>
      <c r="M47" s="4">
        <v>14.159692580264878</v>
      </c>
      <c r="N47" s="4">
        <v>11.780689988367101</v>
      </c>
      <c r="O47" s="4">
        <v>11.187158695249718</v>
      </c>
      <c r="P47" s="4">
        <v>10.427376219554425</v>
      </c>
      <c r="Q47" s="4">
        <v>10.425004556014457</v>
      </c>
      <c r="R47" s="4">
        <v>11.637320810498244</v>
      </c>
      <c r="S47" s="4">
        <v>11.773207338438397</v>
      </c>
      <c r="T47" s="4">
        <v>11.543583346660155</v>
      </c>
    </row>
    <row r="48" spans="1:20" x14ac:dyDescent="0.25">
      <c r="A48" s="8" t="s">
        <v>11</v>
      </c>
      <c r="H48" s="4">
        <v>3.0336626236217521</v>
      </c>
      <c r="I48" s="4">
        <v>2.4766457873942866</v>
      </c>
      <c r="J48" s="4">
        <v>3.4910719567223878</v>
      </c>
      <c r="K48" s="4">
        <v>3.997178550718326</v>
      </c>
      <c r="L48" s="4">
        <v>5.5231047454840443</v>
      </c>
      <c r="M48" s="4">
        <v>3.7398614798498824</v>
      </c>
      <c r="N48" s="4">
        <v>5.0046840066674303</v>
      </c>
      <c r="O48" s="4">
        <v>5.5939308874452198</v>
      </c>
      <c r="P48" s="4">
        <v>6.2857142638974688</v>
      </c>
      <c r="Q48" s="4">
        <v>4.1992440131965987</v>
      </c>
      <c r="R48" s="4">
        <v>4.9922124499740175</v>
      </c>
      <c r="S48" s="4">
        <v>3.764991560816854</v>
      </c>
      <c r="T48" s="4">
        <v>5.2511778601617278</v>
      </c>
    </row>
    <row r="49" spans="1:20" x14ac:dyDescent="0.25">
      <c r="A49" s="8" t="s">
        <v>12</v>
      </c>
      <c r="H49" s="4">
        <v>6.4616643811520431</v>
      </c>
      <c r="I49" s="4">
        <v>6.2001113986984553</v>
      </c>
      <c r="J49" s="4">
        <v>6.5218063331805523</v>
      </c>
      <c r="K49" s="4">
        <v>4.7569459291679959</v>
      </c>
      <c r="L49" s="4">
        <v>6.4602503229018504</v>
      </c>
      <c r="M49" s="4">
        <v>6.7313667052533743</v>
      </c>
      <c r="N49" s="4">
        <v>4.9375659370546536</v>
      </c>
      <c r="O49" s="4">
        <v>8.0316703612635969</v>
      </c>
      <c r="P49" s="4">
        <v>7.6286162513802767</v>
      </c>
      <c r="Q49" s="4">
        <v>3.7768348959198974</v>
      </c>
      <c r="R49" s="4">
        <v>6.8024209065391368</v>
      </c>
      <c r="S49" s="4">
        <v>4.6915585865410305</v>
      </c>
      <c r="T49" s="4">
        <v>4.3120077322212556</v>
      </c>
    </row>
    <row r="50" spans="1:20" x14ac:dyDescent="0.25">
      <c r="A50" s="8" t="s">
        <v>13</v>
      </c>
      <c r="H50" s="4">
        <v>7.2792700519268871</v>
      </c>
      <c r="I50" s="4">
        <v>8.89759878083815</v>
      </c>
      <c r="J50" s="4">
        <v>9.3087521621384433</v>
      </c>
      <c r="K50" s="4">
        <v>8.9820559057012552</v>
      </c>
      <c r="L50" s="4">
        <v>10.098662440104865</v>
      </c>
      <c r="M50" s="4">
        <v>8.8917503635213251</v>
      </c>
      <c r="N50" s="4">
        <v>8.0951145086004939</v>
      </c>
      <c r="O50" s="4">
        <v>9.2997433352336945</v>
      </c>
      <c r="P50" s="4">
        <v>9.5106456925339131</v>
      </c>
      <c r="Q50" s="4">
        <v>7.6709236189324299</v>
      </c>
      <c r="R50" s="4">
        <v>10.931576681998074</v>
      </c>
      <c r="S50" s="4">
        <v>10.272933180481436</v>
      </c>
      <c r="T50" s="4">
        <v>10.416009011979035</v>
      </c>
    </row>
    <row r="51" spans="1:20" x14ac:dyDescent="0.25">
      <c r="A51" s="8" t="s">
        <v>14</v>
      </c>
      <c r="H51" s="4">
        <v>7.7555624001471344</v>
      </c>
      <c r="I51" s="4">
        <v>9.1379344113437533</v>
      </c>
      <c r="J51" s="4">
        <v>7.6315010621232657</v>
      </c>
      <c r="K51" s="4">
        <v>8.3775785942289289</v>
      </c>
      <c r="L51" s="4">
        <v>10.804117102478546</v>
      </c>
      <c r="M51" s="4">
        <v>9.1814289482235214</v>
      </c>
      <c r="N51" s="4">
        <v>9.70237533663839</v>
      </c>
      <c r="O51" s="4">
        <v>7.435516638897461</v>
      </c>
      <c r="P51" s="4">
        <v>9.6328686283453671</v>
      </c>
      <c r="Q51" s="4">
        <v>8.3279291203290438</v>
      </c>
      <c r="R51" s="4">
        <v>8.7733494949826447</v>
      </c>
      <c r="S51" s="4">
        <v>10.28465559165986</v>
      </c>
      <c r="T51" s="4">
        <v>10.747843017367497</v>
      </c>
    </row>
    <row r="52" spans="1:20" x14ac:dyDescent="0.25">
      <c r="A52" s="8" t="s">
        <v>15</v>
      </c>
      <c r="H52" s="4">
        <v>8.8789073721045622</v>
      </c>
      <c r="I52" s="4">
        <v>12.021787503949133</v>
      </c>
      <c r="J52" s="4">
        <v>13.769654722747493</v>
      </c>
      <c r="K52" s="4">
        <v>11.037094572989167</v>
      </c>
      <c r="L52" s="4">
        <v>10.926154897685647</v>
      </c>
      <c r="M52" s="4">
        <v>10.702716521465769</v>
      </c>
      <c r="N52" s="4">
        <v>12.833212561494612</v>
      </c>
      <c r="O52" s="4">
        <v>11.377612987328034</v>
      </c>
      <c r="P52" s="4">
        <v>11.894714375255692</v>
      </c>
      <c r="Q52" s="4">
        <v>11.777493567040688</v>
      </c>
      <c r="R52" s="4">
        <v>11.688768418396817</v>
      </c>
      <c r="S52" s="4">
        <v>12.782356201720802</v>
      </c>
      <c r="T52" s="4">
        <v>14.659083594111221</v>
      </c>
    </row>
    <row r="53" spans="1:20" x14ac:dyDescent="0.25">
      <c r="A53" s="8" t="s">
        <v>16</v>
      </c>
      <c r="H53" s="4">
        <v>6.9675139661329046</v>
      </c>
      <c r="I53" s="4">
        <v>5.7005041489290766</v>
      </c>
      <c r="J53" s="4">
        <v>8.4851269412206882</v>
      </c>
      <c r="K53" s="4">
        <v>4.357314806464851</v>
      </c>
      <c r="L53" s="4">
        <v>5.656752178009314</v>
      </c>
      <c r="M53" s="4">
        <v>6.0287031172451622</v>
      </c>
      <c r="N53" s="4">
        <v>7.1587197701358098</v>
      </c>
      <c r="O53" s="4">
        <v>7.124477506108672</v>
      </c>
      <c r="P53" s="4">
        <v>6.6718158176617823</v>
      </c>
      <c r="Q53" s="4">
        <v>7.6041341942789584</v>
      </c>
      <c r="R53" s="4">
        <v>7.6428303797806096</v>
      </c>
      <c r="S53" s="4">
        <v>8.137749836794816</v>
      </c>
      <c r="T53" s="4">
        <v>8.7119120980833475</v>
      </c>
    </row>
    <row r="54" spans="1:20" x14ac:dyDescent="0.25">
      <c r="A54" s="8" t="s">
        <v>17</v>
      </c>
      <c r="H54" s="4">
        <v>7.8664399518331836</v>
      </c>
      <c r="I54" s="4">
        <v>7.2920499404910846</v>
      </c>
      <c r="J54" s="4">
        <v>9.3427785750511969</v>
      </c>
      <c r="K54" s="4">
        <v>11.093914985281986</v>
      </c>
      <c r="L54" s="4">
        <v>8.9009096565651102</v>
      </c>
      <c r="M54" s="4">
        <v>7.7068661973857422</v>
      </c>
      <c r="N54" s="4">
        <v>9.8814187336977621</v>
      </c>
      <c r="O54" s="4">
        <v>9.1646762667807913</v>
      </c>
      <c r="P54" s="4">
        <v>9.1980346687854997</v>
      </c>
      <c r="Q54" s="4">
        <v>8.7679163612469573</v>
      </c>
      <c r="R54" s="4">
        <v>8.3237085124159638</v>
      </c>
      <c r="S54" s="4">
        <v>9.7080049088383671</v>
      </c>
      <c r="T54" s="4">
        <v>8.6189911037582192</v>
      </c>
    </row>
    <row r="55" spans="1:20" x14ac:dyDescent="0.25">
      <c r="A55" s="8" t="s">
        <v>18</v>
      </c>
      <c r="H55" s="4">
        <v>6.8292864637333848</v>
      </c>
      <c r="I55" s="4">
        <v>6.3408693271868595</v>
      </c>
      <c r="J55" s="4">
        <v>10.086304366815652</v>
      </c>
      <c r="K55" s="4">
        <v>7.9280157462797129</v>
      </c>
      <c r="L55" s="4">
        <v>8.6378663283281689</v>
      </c>
      <c r="M55" s="4">
        <v>8.7219420159543102</v>
      </c>
      <c r="N55" s="4">
        <v>8.2467126205556482</v>
      </c>
      <c r="O55" s="4">
        <v>8.2901706672192557</v>
      </c>
      <c r="P55" s="4">
        <v>9.4325655038191787</v>
      </c>
      <c r="Q55" s="4">
        <v>6.4239145824185453</v>
      </c>
      <c r="R55" s="4">
        <v>6.4420343745351598</v>
      </c>
      <c r="S55" s="4">
        <v>7.3831155321822477</v>
      </c>
      <c r="T55" s="4">
        <v>5.9049660673790054</v>
      </c>
    </row>
    <row r="56" spans="1:20" x14ac:dyDescent="0.25">
      <c r="A56" s="8" t="s">
        <v>19</v>
      </c>
      <c r="H56" s="4">
        <v>7.002509461397179</v>
      </c>
      <c r="I56" s="4">
        <v>7.2354769953163069</v>
      </c>
      <c r="J56" s="4">
        <v>7.133710914541056</v>
      </c>
      <c r="K56" s="4">
        <v>7.7067198831973061</v>
      </c>
      <c r="L56" s="4">
        <v>7.5660703583640423</v>
      </c>
      <c r="M56" s="4">
        <v>7.2662621516764379</v>
      </c>
      <c r="N56" s="4">
        <v>6.3902447341894568</v>
      </c>
      <c r="O56" s="4">
        <v>7.8332226531812061</v>
      </c>
      <c r="P56" s="4">
        <v>7.2669238440984563</v>
      </c>
      <c r="Q56" s="4">
        <v>7.4979286903598483</v>
      </c>
      <c r="R56" s="4">
        <v>7.2859832135458102</v>
      </c>
      <c r="S56" s="4">
        <v>6.9824992464234477</v>
      </c>
      <c r="T56" s="4">
        <v>7.8925312459269881</v>
      </c>
    </row>
    <row r="57" spans="1:20" x14ac:dyDescent="0.25">
      <c r="A57" s="8" t="s">
        <v>20</v>
      </c>
      <c r="H57" s="4">
        <v>6.5424025571447713</v>
      </c>
      <c r="I57" s="4">
        <v>7.6059489408594363</v>
      </c>
      <c r="J57" s="4">
        <v>8.1817322454562529</v>
      </c>
      <c r="K57" s="4">
        <v>8.2445031861551001</v>
      </c>
      <c r="L57" s="4">
        <v>10.223193834985635</v>
      </c>
      <c r="M57" s="4">
        <v>7.2984389082046128</v>
      </c>
      <c r="N57" s="4">
        <v>4.8090924697479096</v>
      </c>
      <c r="O57" s="4">
        <v>7.384646402189901</v>
      </c>
      <c r="P57" s="4">
        <v>2.9029680155294559</v>
      </c>
      <c r="Q57" s="4">
        <v>2.8413876940536977</v>
      </c>
      <c r="R57" s="4">
        <v>4.1788886042789528</v>
      </c>
      <c r="S57" s="4">
        <v>4.0511163513618351</v>
      </c>
      <c r="T57" s="4">
        <v>4.7394642020110682</v>
      </c>
    </row>
    <row r="58" spans="1:20" x14ac:dyDescent="0.25">
      <c r="A58" s="8" t="s">
        <v>21</v>
      </c>
      <c r="H58" s="4">
        <v>11.922413863985813</v>
      </c>
      <c r="I58" s="4">
        <v>11.402886349473036</v>
      </c>
      <c r="J58" s="4">
        <v>11.579785114552681</v>
      </c>
      <c r="K58" s="4">
        <v>13.463682983810203</v>
      </c>
      <c r="L58" s="4">
        <v>13.42513302516069</v>
      </c>
      <c r="M58" s="4">
        <v>12.123559717180862</v>
      </c>
      <c r="N58" s="4">
        <v>14.37589919043277</v>
      </c>
      <c r="O58" s="4">
        <v>11.424667987200273</v>
      </c>
      <c r="P58" s="4">
        <v>12.803206551662951</v>
      </c>
      <c r="Q58" s="4">
        <v>10.062587478807634</v>
      </c>
      <c r="R58" s="4">
        <v>10.018017149273106</v>
      </c>
      <c r="S58" s="4">
        <v>8.5673936249758711</v>
      </c>
      <c r="T58" s="4">
        <v>9.7126862323601912</v>
      </c>
    </row>
    <row r="59" spans="1:20" x14ac:dyDescent="0.25">
      <c r="A59" s="8" t="s">
        <v>22</v>
      </c>
      <c r="H59" s="4">
        <v>6.5240382194182844</v>
      </c>
      <c r="I59" s="4">
        <v>8.5870196779848271</v>
      </c>
      <c r="J59" s="4">
        <v>6.105062441155205</v>
      </c>
      <c r="K59" s="4">
        <v>4.6557322960158913</v>
      </c>
      <c r="L59" s="4">
        <v>7.7770362993953404</v>
      </c>
      <c r="M59" s="4">
        <v>3.2840933044016651</v>
      </c>
      <c r="N59" s="4">
        <v>11.322382673396362</v>
      </c>
      <c r="O59" s="4">
        <v>6.6559223148192572</v>
      </c>
      <c r="P59" s="4">
        <v>9.8703816786554111</v>
      </c>
      <c r="Q59" s="4">
        <v>6.7545928387251069</v>
      </c>
      <c r="R59" s="4">
        <v>8.1217075431840335</v>
      </c>
      <c r="S59" s="4">
        <v>7.9468333371007782</v>
      </c>
      <c r="T59" s="4">
        <v>8.2846149569654699</v>
      </c>
    </row>
    <row r="60" spans="1:20" x14ac:dyDescent="0.25">
      <c r="A60" s="8" t="s">
        <v>23</v>
      </c>
      <c r="H60" s="4">
        <v>11.577347673612588</v>
      </c>
      <c r="I60" s="4">
        <v>12.062418210197224</v>
      </c>
      <c r="J60" s="4">
        <v>9.8450840735413863</v>
      </c>
      <c r="K60" s="4">
        <v>14.379483137347727</v>
      </c>
      <c r="L60" s="4">
        <v>10.35791908218855</v>
      </c>
      <c r="M60" s="4">
        <v>10.909063776471696</v>
      </c>
      <c r="N60" s="4">
        <v>9.756574014048784</v>
      </c>
      <c r="O60" s="4">
        <v>13.159554686789424</v>
      </c>
      <c r="P60" s="4">
        <v>8.9485526220576794</v>
      </c>
      <c r="Q60" s="4">
        <v>9.6277286142555205</v>
      </c>
      <c r="R60" s="4">
        <v>8.8589019743282762</v>
      </c>
      <c r="S60" s="4">
        <v>10.22103341114253</v>
      </c>
      <c r="T60" s="4">
        <v>14.033987416669802</v>
      </c>
    </row>
    <row r="61" spans="1:20" x14ac:dyDescent="0.25">
      <c r="A61" s="8" t="s">
        <v>24</v>
      </c>
      <c r="H61" s="4">
        <v>6.6127196002372397</v>
      </c>
      <c r="I61" s="4">
        <v>8.1754363947576962</v>
      </c>
      <c r="J61" s="4">
        <v>8.7366213991786061</v>
      </c>
      <c r="K61" s="4">
        <v>8.1479032934461451</v>
      </c>
      <c r="L61" s="4">
        <v>9.0611183753605751</v>
      </c>
      <c r="M61" s="4">
        <v>9.7301342156667623</v>
      </c>
      <c r="N61" s="4">
        <v>10.398350437937854</v>
      </c>
      <c r="O61" s="4">
        <v>10.183448390700178</v>
      </c>
      <c r="P61" s="4">
        <v>9.7482736272696044</v>
      </c>
      <c r="Q61" s="4">
        <v>7.6973528806947025</v>
      </c>
      <c r="R61" s="4">
        <v>10.585224679199065</v>
      </c>
      <c r="S61" s="4">
        <v>11.381338861535447</v>
      </c>
      <c r="T61" s="4">
        <v>12.650432965968342</v>
      </c>
    </row>
    <row r="62" spans="1:20" x14ac:dyDescent="0.25">
      <c r="A62" s="8" t="s">
        <v>25</v>
      </c>
      <c r="H62" s="4">
        <v>6.1657666360091046</v>
      </c>
      <c r="I62" s="4">
        <v>11.236275383263242</v>
      </c>
      <c r="J62" s="4">
        <v>6.4851539083538094</v>
      </c>
      <c r="K62" s="4">
        <v>6.6821762137909371</v>
      </c>
      <c r="L62" s="4">
        <v>13.369428872325051</v>
      </c>
      <c r="M62" s="4">
        <v>9.3541319366526476</v>
      </c>
      <c r="N62" s="4">
        <v>9.5919748708345764</v>
      </c>
      <c r="O62" s="4">
        <v>10.109480798619497</v>
      </c>
      <c r="P62" s="4">
        <v>9.3497349313883209</v>
      </c>
      <c r="Q62" s="4">
        <v>9.2275173758569409</v>
      </c>
      <c r="R62" s="4">
        <v>7.4577856466840684</v>
      </c>
      <c r="S62" s="4">
        <v>12.889528769773518</v>
      </c>
      <c r="T62" s="4">
        <v>11.694108884586278</v>
      </c>
    </row>
    <row r="63" spans="1:20" x14ac:dyDescent="0.25">
      <c r="A63" s="8" t="s">
        <v>26</v>
      </c>
      <c r="H63" s="4">
        <v>10.988929119544649</v>
      </c>
      <c r="I63" s="4">
        <v>6.8935734432904141</v>
      </c>
      <c r="J63" s="4">
        <v>10.93516423014896</v>
      </c>
      <c r="K63" s="4">
        <v>7.9754326101860196</v>
      </c>
      <c r="L63" s="4">
        <v>10.856728055414528</v>
      </c>
      <c r="M63" s="4">
        <v>9.1957211714141263</v>
      </c>
      <c r="N63" s="4">
        <v>9.6891617673306794</v>
      </c>
      <c r="O63" s="4">
        <v>8.0025968426166614</v>
      </c>
      <c r="P63" s="4">
        <v>6.5542576480010091</v>
      </c>
      <c r="Q63" s="4">
        <v>5.4598671144044966</v>
      </c>
      <c r="R63" s="4">
        <v>4.8835637953626136</v>
      </c>
      <c r="S63" s="4">
        <v>7.7131582751273795</v>
      </c>
      <c r="T63" s="4">
        <v>9.1250388665387323</v>
      </c>
    </row>
    <row r="64" spans="1:20" x14ac:dyDescent="0.25">
      <c r="A64" s="8" t="s">
        <v>27</v>
      </c>
      <c r="H64" s="4">
        <v>9.258248934474743</v>
      </c>
      <c r="I64" s="4">
        <v>11.359535688008581</v>
      </c>
      <c r="J64" s="4">
        <v>8.2413944726063093</v>
      </c>
      <c r="K64" s="4">
        <v>9.9068092015766283</v>
      </c>
      <c r="L64" s="4">
        <v>9.30518785268257</v>
      </c>
      <c r="M64" s="4">
        <v>9.402454499972853</v>
      </c>
      <c r="N64" s="4">
        <v>9.5603907059315887</v>
      </c>
      <c r="O64" s="4">
        <v>9.9618768174219419</v>
      </c>
      <c r="P64" s="4">
        <v>9.4585428226481749</v>
      </c>
      <c r="Q64" s="4">
        <v>8.9456138602533937</v>
      </c>
      <c r="R64" s="4">
        <v>11.269757230496101</v>
      </c>
      <c r="S64" s="4">
        <v>9.8350001125864992</v>
      </c>
      <c r="T64" s="4">
        <v>8.7981933956677647</v>
      </c>
    </row>
    <row r="65" spans="1:20" x14ac:dyDescent="0.25">
      <c r="A65" s="8" t="s">
        <v>28</v>
      </c>
      <c r="H65" s="4">
        <v>1.7195637221185025</v>
      </c>
      <c r="I65" s="4">
        <v>4.1516680995058159</v>
      </c>
      <c r="J65" s="4">
        <v>4.7680478341197077</v>
      </c>
      <c r="K65" s="4">
        <v>1.5697351719831125</v>
      </c>
      <c r="L65" s="4">
        <v>2.2546121121544171</v>
      </c>
      <c r="M65" s="4">
        <v>2.4451484291884937</v>
      </c>
      <c r="N65" s="4">
        <v>1.9454453777540728</v>
      </c>
      <c r="O65" s="4">
        <v>2.5593922107739413</v>
      </c>
      <c r="P65" s="4">
        <v>2.171821358548621</v>
      </c>
      <c r="Q65" s="4">
        <v>1.7590355504597646</v>
      </c>
      <c r="R65" s="4">
        <v>2.2909040792750592</v>
      </c>
      <c r="S65" s="4">
        <v>1.9483964829286113</v>
      </c>
      <c r="T65" s="4">
        <v>1.8304502734410388</v>
      </c>
    </row>
    <row r="66" spans="1:20" x14ac:dyDescent="0.25">
      <c r="A66" s="8" t="s">
        <v>29</v>
      </c>
      <c r="Q66" s="4">
        <v>10.045181232943701</v>
      </c>
      <c r="R66" s="4">
        <v>10.89448258792814</v>
      </c>
      <c r="S66" s="4">
        <v>13.151220551255532</v>
      </c>
      <c r="T66" s="4">
        <v>11.297488807304116</v>
      </c>
    </row>
    <row r="67" spans="1:20" x14ac:dyDescent="0.25">
      <c r="A67" s="13" t="s">
        <v>30</v>
      </c>
      <c r="H67" s="4">
        <v>8.8951283702384476</v>
      </c>
      <c r="I67" s="4">
        <v>9.4895482160000402</v>
      </c>
      <c r="J67" s="4">
        <v>9.8797273216697779</v>
      </c>
      <c r="K67" s="4">
        <v>7.7825647555802364</v>
      </c>
      <c r="L67" s="4">
        <v>10.147283656971384</v>
      </c>
      <c r="M67" s="4">
        <v>9.9429156460844794</v>
      </c>
      <c r="N67" s="4">
        <v>10.378278130518543</v>
      </c>
      <c r="O67" s="4">
        <v>10.237668038123779</v>
      </c>
      <c r="P67" s="4">
        <v>7.8652381976041665</v>
      </c>
      <c r="Q67" s="4">
        <v>11.247612464556184</v>
      </c>
      <c r="R67" s="4">
        <v>7.2000501128978698</v>
      </c>
      <c r="S67" s="4">
        <v>9.4670904012687913</v>
      </c>
      <c r="T67" s="4">
        <v>9.2176502114727228</v>
      </c>
    </row>
    <row r="68" spans="1:20" x14ac:dyDescent="0.25">
      <c r="A68" s="8" t="s">
        <v>31</v>
      </c>
      <c r="H68" s="4">
        <v>12.248338170388918</v>
      </c>
      <c r="I68" s="4">
        <v>11.677416612571017</v>
      </c>
      <c r="J68" s="4">
        <v>8.6155045152098424</v>
      </c>
      <c r="K68" s="4">
        <v>9.4509072822648736</v>
      </c>
      <c r="L68" s="4">
        <v>13.210078009226267</v>
      </c>
      <c r="M68" s="4">
        <v>6.4856166122513024</v>
      </c>
      <c r="N68" s="4">
        <v>9.3552338520341394</v>
      </c>
      <c r="O68" s="4">
        <v>5.7819883233430769</v>
      </c>
      <c r="P68" s="4">
        <v>7.6430626875974577</v>
      </c>
      <c r="Q68" s="4">
        <v>7.7631573423627787</v>
      </c>
      <c r="R68" s="4">
        <v>8.262819660009745</v>
      </c>
      <c r="S68" s="4">
        <v>9.0917582252360969</v>
      </c>
      <c r="T68" s="4">
        <v>8.4924240311184604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5.8626243783971157</v>
      </c>
      <c r="I71" s="4">
        <v>6.3237791910840615</v>
      </c>
      <c r="J71" s="4">
        <v>6.2995662160444414</v>
      </c>
      <c r="K71" s="4">
        <v>6.1687844312053883</v>
      </c>
      <c r="L71" s="4">
        <v>6.4240535950530475</v>
      </c>
      <c r="M71" s="4">
        <v>5.0631283709621604</v>
      </c>
      <c r="N71" s="4">
        <v>6.5493677971778821</v>
      </c>
      <c r="O71" s="4">
        <v>6.7596863859016016</v>
      </c>
      <c r="P71" s="4">
        <v>6.8594569974997324</v>
      </c>
      <c r="Q71" s="4">
        <v>6.3991168579078233</v>
      </c>
      <c r="R71" s="4">
        <v>7.1153076454086976</v>
      </c>
      <c r="S71" s="4">
        <v>7.5711802776274402</v>
      </c>
      <c r="T71" s="4">
        <v>7.7743999514383022</v>
      </c>
    </row>
    <row r="72" spans="1:20" x14ac:dyDescent="0.25">
      <c r="A72" s="23" t="s">
        <v>1</v>
      </c>
      <c r="L72" s="4">
        <v>4.5420685000789831</v>
      </c>
      <c r="M72" s="4">
        <v>4.7719010731925078</v>
      </c>
      <c r="N72" s="4">
        <v>4.3407299157389225</v>
      </c>
      <c r="O72" s="4">
        <v>5.2138724902133875</v>
      </c>
      <c r="P72" s="4">
        <v>4.8737819310296899</v>
      </c>
      <c r="Q72" s="4">
        <v>5.4474331825835014</v>
      </c>
      <c r="R72" s="4">
        <v>6.6661412537810802</v>
      </c>
      <c r="S72" s="4">
        <v>5.3802105610346773</v>
      </c>
      <c r="T72" s="4">
        <v>7.2708040810095547</v>
      </c>
    </row>
    <row r="73" spans="1:20" x14ac:dyDescent="0.25">
      <c r="A73" s="23" t="s">
        <v>2</v>
      </c>
      <c r="H73" s="4">
        <v>4.4782621086100693</v>
      </c>
      <c r="I73" s="4">
        <v>8.5230347374791116</v>
      </c>
      <c r="J73" s="4">
        <v>5.2331711481422136</v>
      </c>
      <c r="K73" s="4">
        <v>7.511462800106413</v>
      </c>
      <c r="L73" s="4">
        <v>6.6435974037072185</v>
      </c>
      <c r="M73" s="4">
        <v>7.29616920028612</v>
      </c>
      <c r="N73" s="4">
        <v>7.7669762721145847</v>
      </c>
      <c r="O73" s="4">
        <v>6.4545121256640359</v>
      </c>
      <c r="P73" s="4">
        <v>8.9981526727041317</v>
      </c>
      <c r="Q73" s="4">
        <v>9.3528825209898727</v>
      </c>
      <c r="R73" s="4">
        <v>10.740328675072231</v>
      </c>
      <c r="S73" s="4">
        <v>10.444674354116641</v>
      </c>
      <c r="T73" s="4">
        <v>10.977305684171586</v>
      </c>
    </row>
    <row r="74" spans="1:20" x14ac:dyDescent="0.25">
      <c r="A74" s="23" t="s">
        <v>3</v>
      </c>
      <c r="H74" s="4">
        <v>7.134258745296175</v>
      </c>
      <c r="I74" s="4">
        <v>7.5454754354566402</v>
      </c>
      <c r="J74" s="4">
        <v>8.0955471961923831</v>
      </c>
      <c r="K74" s="4">
        <v>7.1643021145477039</v>
      </c>
      <c r="L74" s="4">
        <v>8.8178884572408869</v>
      </c>
      <c r="M74" s="4">
        <v>8.896609677587767</v>
      </c>
      <c r="N74" s="4">
        <v>9.5860840463649506</v>
      </c>
      <c r="O74" s="4">
        <v>11.328366542592272</v>
      </c>
      <c r="P74" s="4">
        <v>11.321319508991653</v>
      </c>
      <c r="Q74" s="4">
        <v>10.583913460323306</v>
      </c>
      <c r="R74" s="4">
        <v>11.328620994158133</v>
      </c>
      <c r="S74" s="4">
        <v>11.595093707307448</v>
      </c>
      <c r="T74" s="4">
        <v>11.297251235746426</v>
      </c>
    </row>
    <row r="75" spans="1:20" x14ac:dyDescent="0.25">
      <c r="A75" s="23" t="s">
        <v>4</v>
      </c>
      <c r="H75" s="4">
        <v>10.961698991190678</v>
      </c>
      <c r="I75" s="4">
        <v>12.367617136627658</v>
      </c>
      <c r="J75" s="4">
        <v>8.7346187187796698</v>
      </c>
      <c r="K75" s="4">
        <v>9.2360143588833949</v>
      </c>
      <c r="L75" s="4">
        <v>7.665482178963348</v>
      </c>
      <c r="M75" s="4">
        <v>9.0002443225738098</v>
      </c>
      <c r="N75" s="4">
        <v>9.7431370192002298</v>
      </c>
      <c r="O75" s="4">
        <v>11.731071356414116</v>
      </c>
      <c r="P75" s="4">
        <v>11.742368259951066</v>
      </c>
      <c r="Q75" s="4">
        <v>8.8547368426028967</v>
      </c>
      <c r="R75" s="4">
        <v>10.643605108961799</v>
      </c>
      <c r="S75" s="4">
        <v>11.469686287077575</v>
      </c>
      <c r="T75" s="4">
        <v>12.722936920620047</v>
      </c>
    </row>
    <row r="76" spans="1:20" x14ac:dyDescent="0.25">
      <c r="A76" s="23" t="s">
        <v>5</v>
      </c>
      <c r="H76" s="4">
        <v>7.2213001273882469</v>
      </c>
      <c r="I76" s="4">
        <v>6.649256500570341</v>
      </c>
      <c r="J76" s="4">
        <v>5.8701127142402711</v>
      </c>
      <c r="K76" s="4">
        <v>6.8146164741719097</v>
      </c>
      <c r="L76" s="4">
        <v>6.0180352546685754</v>
      </c>
      <c r="M76" s="4">
        <v>5.3305979462337891</v>
      </c>
      <c r="N76" s="4">
        <v>7.5685521618716667</v>
      </c>
      <c r="O76" s="4">
        <v>6.5418622070155399</v>
      </c>
      <c r="P76" s="4">
        <v>6.2204864902270103</v>
      </c>
      <c r="Q76" s="4">
        <v>5.5518264612099255</v>
      </c>
      <c r="R76" s="4">
        <v>8.1272272778694834</v>
      </c>
      <c r="S76" s="4">
        <v>5.8164947948836625</v>
      </c>
      <c r="T76" s="4">
        <v>6.5515810809864101</v>
      </c>
    </row>
    <row r="77" spans="1:20" x14ac:dyDescent="0.25">
      <c r="A77" s="23" t="s">
        <v>6</v>
      </c>
      <c r="H77" s="4">
        <v>5.3618677949901503</v>
      </c>
      <c r="I77" s="4">
        <v>4.1155269156626186</v>
      </c>
      <c r="J77" s="4">
        <v>4.524388078857891</v>
      </c>
      <c r="K77" s="4">
        <v>4.0780339604789848</v>
      </c>
      <c r="L77" s="4">
        <v>3.7525498914992839</v>
      </c>
      <c r="M77" s="4">
        <v>4.0255677967321519</v>
      </c>
      <c r="N77" s="4">
        <v>3.2160867692393689</v>
      </c>
      <c r="O77" s="4">
        <v>5.149736604751574</v>
      </c>
      <c r="P77" s="4">
        <v>3.8012506835496507</v>
      </c>
      <c r="Q77" s="4">
        <v>3.3211706331907926</v>
      </c>
      <c r="R77" s="4">
        <v>2.3293833022570443</v>
      </c>
      <c r="S77" s="4">
        <v>2.5025634930174836</v>
      </c>
      <c r="T77" s="4">
        <v>3.6143769119493179</v>
      </c>
    </row>
    <row r="78" spans="1:20" x14ac:dyDescent="0.25">
      <c r="A78" s="23" t="s">
        <v>7</v>
      </c>
      <c r="H78" s="4">
        <v>5.8106315188022348</v>
      </c>
      <c r="I78" s="4">
        <v>5.3477663909062301</v>
      </c>
      <c r="J78" s="4">
        <v>4.8694060491783571</v>
      </c>
      <c r="K78" s="4">
        <v>4.5560977399672566</v>
      </c>
      <c r="L78" s="4">
        <v>5.1898948099355042</v>
      </c>
      <c r="M78" s="4">
        <v>5.0521553447379448</v>
      </c>
      <c r="N78" s="4">
        <v>5.0714609689636196</v>
      </c>
      <c r="O78" s="4">
        <v>5.3911966237812576</v>
      </c>
      <c r="P78" s="4">
        <v>5.7097095199927228</v>
      </c>
      <c r="Q78" s="4">
        <v>5.9358749261317492</v>
      </c>
      <c r="R78" s="4">
        <v>6.3511598530777862</v>
      </c>
      <c r="S78" s="4">
        <v>6.9031375719407011</v>
      </c>
      <c r="T78" s="4">
        <v>6.7000887930614903</v>
      </c>
    </row>
    <row r="79" spans="1:20" x14ac:dyDescent="0.25">
      <c r="A79" s="23" t="s">
        <v>8</v>
      </c>
      <c r="H79" s="4">
        <v>6.7779385170286348</v>
      </c>
      <c r="I79" s="4">
        <v>7.509520975132931</v>
      </c>
      <c r="J79" s="4">
        <v>8.082912667094293</v>
      </c>
      <c r="K79" s="4">
        <v>6.5084643908264139</v>
      </c>
      <c r="L79" s="4">
        <v>6.7406778450500768</v>
      </c>
      <c r="M79" s="4">
        <v>4.8413627387170077</v>
      </c>
      <c r="N79" s="4">
        <v>6.5178488248350144</v>
      </c>
      <c r="O79" s="4">
        <v>8.7935497574312613</v>
      </c>
      <c r="P79" s="4">
        <v>8.2250855470028146</v>
      </c>
      <c r="Q79" s="4">
        <v>8.3493332479727496</v>
      </c>
      <c r="R79" s="4">
        <v>9.5282197295646274</v>
      </c>
      <c r="S79" s="4">
        <v>9.903103991624425</v>
      </c>
      <c r="T79" s="4">
        <v>10.474019117296805</v>
      </c>
    </row>
    <row r="80" spans="1:20" x14ac:dyDescent="0.25">
      <c r="A80" s="23" t="s">
        <v>9</v>
      </c>
      <c r="H80" s="4">
        <v>2.2262253051320058</v>
      </c>
      <c r="I80" s="4">
        <v>3.8692500061465713</v>
      </c>
      <c r="J80" s="4">
        <v>3.6492771696861031</v>
      </c>
      <c r="K80" s="4">
        <v>3.5682084063504309</v>
      </c>
      <c r="L80" s="4">
        <v>4.2038280297250221</v>
      </c>
      <c r="M80" s="4">
        <v>3.323289304248501</v>
      </c>
      <c r="N80" s="4">
        <v>5.0128984054234769</v>
      </c>
      <c r="O80" s="4">
        <v>3.518096752409571</v>
      </c>
      <c r="P80" s="4">
        <v>5.4044190196092874</v>
      </c>
      <c r="Q80" s="4">
        <v>5.1348590893768016</v>
      </c>
      <c r="R80" s="4">
        <v>6.1731676218230334</v>
      </c>
      <c r="S80" s="4">
        <v>6.9803892533391956</v>
      </c>
      <c r="T80" s="4">
        <v>6.9156553902702482</v>
      </c>
    </row>
    <row r="81" spans="1:20" x14ac:dyDescent="0.25">
      <c r="A81" s="23" t="s">
        <v>10</v>
      </c>
      <c r="H81" s="4">
        <v>5.3426738144988422</v>
      </c>
      <c r="I81" s="4">
        <v>4.9617651216155965</v>
      </c>
      <c r="J81" s="4">
        <v>7.0517331127705933</v>
      </c>
      <c r="K81" s="4">
        <v>6.744459499445381</v>
      </c>
      <c r="L81" s="4">
        <v>6.1523664870252048</v>
      </c>
      <c r="M81" s="4">
        <v>9.1655080686130681</v>
      </c>
      <c r="N81" s="4">
        <v>8.1483189111027503</v>
      </c>
      <c r="O81" s="4">
        <v>7.6235779903399123</v>
      </c>
      <c r="P81" s="4">
        <v>7.6055417621450569</v>
      </c>
      <c r="Q81" s="4">
        <v>6.7718163245826259</v>
      </c>
      <c r="R81" s="4">
        <v>7.5079699918479381</v>
      </c>
      <c r="S81" s="4">
        <v>8.0663977128002458</v>
      </c>
      <c r="T81" s="4">
        <v>8.8145958417941621</v>
      </c>
    </row>
    <row r="82" spans="1:20" x14ac:dyDescent="0.25">
      <c r="A82" s="23" t="s">
        <v>11</v>
      </c>
      <c r="H82" s="4">
        <v>1.9235235531897006</v>
      </c>
      <c r="I82" s="4">
        <v>1.7682073535779494</v>
      </c>
      <c r="J82" s="4">
        <v>2.8857516708595878</v>
      </c>
      <c r="K82" s="4">
        <v>3.0594125351263459</v>
      </c>
      <c r="L82" s="4">
        <v>3.8586709310032719</v>
      </c>
      <c r="M82" s="4">
        <v>2.6640021112822523</v>
      </c>
      <c r="N82" s="4">
        <v>3.6623088914870401</v>
      </c>
      <c r="O82" s="4">
        <v>3.7508965028055323</v>
      </c>
      <c r="P82" s="4">
        <v>3.8499410722983991</v>
      </c>
      <c r="Q82" s="4">
        <v>2.8922396443517835</v>
      </c>
      <c r="R82" s="4">
        <v>3.7334470610410651</v>
      </c>
      <c r="S82" s="4">
        <v>2.5869734005188993</v>
      </c>
      <c r="T82" s="4">
        <v>4.3671603314224088</v>
      </c>
    </row>
    <row r="83" spans="1:20" x14ac:dyDescent="0.25">
      <c r="A83" s="23" t="s">
        <v>12</v>
      </c>
      <c r="H83" s="4">
        <v>5.1302064724883518</v>
      </c>
      <c r="I83" s="4">
        <v>5.7553483504574556</v>
      </c>
      <c r="J83" s="4">
        <v>5.5191472394900307</v>
      </c>
      <c r="K83" s="4">
        <v>3.155067748049083</v>
      </c>
      <c r="L83" s="4">
        <v>4.7276293109679841</v>
      </c>
      <c r="M83" s="4">
        <v>4.8471782982605687</v>
      </c>
      <c r="N83" s="4">
        <v>3.7532037734988832</v>
      </c>
      <c r="O83" s="4">
        <v>4.7780712678558714</v>
      </c>
      <c r="P83" s="4">
        <v>4.5729927526292489</v>
      </c>
      <c r="Q83" s="4">
        <v>3.6624040304507171</v>
      </c>
      <c r="R83" s="4">
        <v>6.0532953493851487</v>
      </c>
      <c r="S83" s="4">
        <v>3.4170591543454729</v>
      </c>
      <c r="T83" s="4">
        <v>3.2243797308763416</v>
      </c>
    </row>
    <row r="84" spans="1:20" x14ac:dyDescent="0.25">
      <c r="A84" s="23" t="s">
        <v>13</v>
      </c>
      <c r="H84" s="4">
        <v>5.7465516303537241</v>
      </c>
      <c r="I84" s="4">
        <v>6.5090689595792783</v>
      </c>
      <c r="J84" s="4">
        <v>6.8873567862340241</v>
      </c>
      <c r="K84" s="4">
        <v>6.4935576454103483</v>
      </c>
      <c r="L84" s="4">
        <v>7.5460787295064238</v>
      </c>
      <c r="M84" s="4">
        <v>6.8731176746691993</v>
      </c>
      <c r="N84" s="4">
        <v>5.7532403347325003</v>
      </c>
      <c r="O84" s="4">
        <v>7.0899510995605093</v>
      </c>
      <c r="P84" s="4">
        <v>7.238955197710176</v>
      </c>
      <c r="Q84" s="4">
        <v>5.3537516677516779</v>
      </c>
      <c r="R84" s="4">
        <v>8.4090907719590486</v>
      </c>
      <c r="S84" s="4">
        <v>7.5861872577026244</v>
      </c>
      <c r="T84" s="4">
        <v>7.8865623682453538</v>
      </c>
    </row>
    <row r="85" spans="1:20" x14ac:dyDescent="0.25">
      <c r="A85" s="23" t="s">
        <v>14</v>
      </c>
      <c r="H85" s="4">
        <v>5.7683324580297262</v>
      </c>
      <c r="I85" s="4">
        <v>6.7751804398744957</v>
      </c>
      <c r="J85" s="4">
        <v>5.7914388785324356</v>
      </c>
      <c r="K85" s="4">
        <v>6.1090838229866895</v>
      </c>
      <c r="L85" s="4">
        <v>7.8923207534381179</v>
      </c>
      <c r="M85" s="4">
        <v>6.1987188018176118</v>
      </c>
      <c r="N85" s="4">
        <v>7.2823329470678049</v>
      </c>
      <c r="O85" s="4">
        <v>5.1117032773904105</v>
      </c>
      <c r="P85" s="4">
        <v>6.7130449486893538</v>
      </c>
      <c r="Q85" s="4">
        <v>5.90854848065963</v>
      </c>
      <c r="R85" s="4">
        <v>6.1003182080195124</v>
      </c>
      <c r="S85" s="4">
        <v>7.221418141365338</v>
      </c>
      <c r="T85" s="4">
        <v>8.003540124689577</v>
      </c>
    </row>
    <row r="86" spans="1:20" x14ac:dyDescent="0.25">
      <c r="A86" s="23" t="s">
        <v>15</v>
      </c>
      <c r="H86" s="4">
        <v>6.1722318737246491</v>
      </c>
      <c r="I86" s="4">
        <v>8.5158118124532827</v>
      </c>
      <c r="J86" s="4">
        <v>8.9302540531997838</v>
      </c>
      <c r="K86" s="4">
        <v>7.8130505284460252</v>
      </c>
      <c r="L86" s="4">
        <v>7.8593078212862943</v>
      </c>
      <c r="M86" s="4">
        <v>7.2556829577678812</v>
      </c>
      <c r="N86" s="4">
        <v>8.5837184853268251</v>
      </c>
      <c r="O86" s="4">
        <v>8.2497448777092153</v>
      </c>
      <c r="P86" s="4">
        <v>8.5773360981048725</v>
      </c>
      <c r="Q86" s="4">
        <v>8.3632622006103841</v>
      </c>
      <c r="R86" s="4">
        <v>8.0718385250931473</v>
      </c>
      <c r="S86" s="4">
        <v>9.1540864737810939</v>
      </c>
      <c r="T86" s="4">
        <v>10.763353447429708</v>
      </c>
    </row>
    <row r="87" spans="1:20" x14ac:dyDescent="0.25">
      <c r="A87" s="23" t="s">
        <v>16</v>
      </c>
      <c r="H87" s="4">
        <v>5.1751415770874303</v>
      </c>
      <c r="I87" s="4">
        <v>3.8059435425442891</v>
      </c>
      <c r="J87" s="4">
        <v>5.7659777876494225</v>
      </c>
      <c r="K87" s="4">
        <v>3.4814688073296041</v>
      </c>
      <c r="L87" s="4">
        <v>4.2128735565261088</v>
      </c>
      <c r="M87" s="4">
        <v>3.4603082916385333</v>
      </c>
      <c r="N87" s="4">
        <v>4.3722051511594806</v>
      </c>
      <c r="O87" s="4">
        <v>5.2742274658184751</v>
      </c>
      <c r="P87" s="4">
        <v>5.0651424166928329</v>
      </c>
      <c r="Q87" s="4">
        <v>6.3526952650418078</v>
      </c>
      <c r="R87" s="4">
        <v>6.5112738371398784</v>
      </c>
      <c r="S87" s="4">
        <v>5.9729493605115049</v>
      </c>
      <c r="T87" s="4">
        <v>6.4229682764646805</v>
      </c>
    </row>
    <row r="88" spans="1:20" x14ac:dyDescent="0.25">
      <c r="A88" s="23" t="s">
        <v>17</v>
      </c>
      <c r="H88" s="4">
        <v>6.1146999711607863</v>
      </c>
      <c r="I88" s="4">
        <v>5.7523268046215934</v>
      </c>
      <c r="J88" s="4">
        <v>7.0134823058900073</v>
      </c>
      <c r="K88" s="4">
        <v>8.5160530226113007</v>
      </c>
      <c r="L88" s="4">
        <v>7.1787952428348207</v>
      </c>
      <c r="M88" s="4">
        <v>6.5970522710255475</v>
      </c>
      <c r="N88" s="4">
        <v>7.5406071562938806</v>
      </c>
      <c r="O88" s="4">
        <v>6.9475299664093786</v>
      </c>
      <c r="P88" s="4">
        <v>7.2979422937860727</v>
      </c>
      <c r="Q88" s="4">
        <v>7.0548688284730749</v>
      </c>
      <c r="R88" s="4">
        <v>7.0677983258958941</v>
      </c>
      <c r="S88" s="4">
        <v>7.1315880232240403</v>
      </c>
      <c r="T88" s="4">
        <v>6.8696426236654231</v>
      </c>
    </row>
    <row r="89" spans="1:20" x14ac:dyDescent="0.25">
      <c r="A89" s="23" t="s">
        <v>18</v>
      </c>
      <c r="H89" s="4">
        <v>5.0281260802614627</v>
      </c>
      <c r="I89" s="4">
        <v>4.7988798465476732</v>
      </c>
      <c r="J89" s="4">
        <v>7.7702569057767619</v>
      </c>
      <c r="K89" s="4">
        <v>5.4173753228796828</v>
      </c>
      <c r="L89" s="4">
        <v>6.1948560129477697</v>
      </c>
      <c r="M89" s="4">
        <v>6.3459122803872452</v>
      </c>
      <c r="N89" s="4">
        <v>6.2194584282072585</v>
      </c>
      <c r="O89" s="4">
        <v>7.7688038701933939</v>
      </c>
      <c r="P89" s="4">
        <v>7.8413336804950688</v>
      </c>
      <c r="Q89" s="4">
        <v>4.8753537450075868</v>
      </c>
      <c r="R89" s="4">
        <v>5.0927317536078052</v>
      </c>
      <c r="S89" s="4">
        <v>5.7576838776135322</v>
      </c>
      <c r="T89" s="4">
        <v>5.9025693636209127</v>
      </c>
    </row>
    <row r="90" spans="1:20" x14ac:dyDescent="0.25">
      <c r="A90" s="23" t="s">
        <v>19</v>
      </c>
      <c r="H90" s="4">
        <v>5.0292644712406771</v>
      </c>
      <c r="I90" s="4">
        <v>4.9487295267870408</v>
      </c>
      <c r="J90" s="4">
        <v>5.2060580943205128</v>
      </c>
      <c r="K90" s="4">
        <v>5.2816275977048797</v>
      </c>
      <c r="L90" s="4">
        <v>5.0556425444337174</v>
      </c>
      <c r="M90" s="4">
        <v>4.9036340501063673</v>
      </c>
      <c r="N90" s="4">
        <v>4.6054670735814636</v>
      </c>
      <c r="O90" s="4">
        <v>5.622822686810423</v>
      </c>
      <c r="P90" s="4">
        <v>5.4869953881722582</v>
      </c>
      <c r="Q90" s="4">
        <v>5.1661207872817272</v>
      </c>
      <c r="R90" s="4">
        <v>5.2915169535723381</v>
      </c>
      <c r="S90" s="4">
        <v>5.2203580965523821</v>
      </c>
      <c r="T90" s="4">
        <v>5.4411405760990563</v>
      </c>
    </row>
    <row r="91" spans="1:20" x14ac:dyDescent="0.25">
      <c r="A91" s="23" t="s">
        <v>20</v>
      </c>
      <c r="H91" s="4">
        <v>4.8872850185795658</v>
      </c>
      <c r="I91" s="4">
        <v>4.1493682793774918</v>
      </c>
      <c r="J91" s="4">
        <v>5.2082461854935147</v>
      </c>
      <c r="K91" s="4">
        <v>5.2353647886825838</v>
      </c>
      <c r="L91" s="4">
        <v>5.4183979134293869</v>
      </c>
      <c r="M91" s="4">
        <v>5.1675458858681003</v>
      </c>
      <c r="N91" s="4">
        <v>3.7592253654734926</v>
      </c>
      <c r="O91" s="4">
        <v>5.3267411909964206</v>
      </c>
      <c r="P91" s="4">
        <v>2.9200141866274998</v>
      </c>
      <c r="Q91" s="4">
        <v>2.150772833209619</v>
      </c>
      <c r="R91" s="4">
        <v>3.243713689168866</v>
      </c>
      <c r="S91" s="4">
        <v>2.4770354725456474</v>
      </c>
      <c r="T91" s="4">
        <v>2.8350276305257793</v>
      </c>
    </row>
    <row r="92" spans="1:20" x14ac:dyDescent="0.25">
      <c r="A92" s="23" t="s">
        <v>21</v>
      </c>
      <c r="H92" s="4">
        <v>8.6101783417907498</v>
      </c>
      <c r="I92" s="4">
        <v>8.0089182257540816</v>
      </c>
      <c r="J92" s="4">
        <v>7.9193779057578846</v>
      </c>
      <c r="K92" s="4">
        <v>8.3128281601275393</v>
      </c>
      <c r="L92" s="4">
        <v>8.9324125721271237</v>
      </c>
      <c r="M92" s="4">
        <v>8.1089431747769876</v>
      </c>
      <c r="N92" s="4">
        <v>10.42191738783403</v>
      </c>
      <c r="O92" s="4">
        <v>7.9770625597211939</v>
      </c>
      <c r="P92" s="4">
        <v>8.0772845745081483</v>
      </c>
      <c r="Q92" s="4">
        <v>7.1916199591700964</v>
      </c>
      <c r="R92" s="4">
        <v>6.8950426331171029</v>
      </c>
      <c r="S92" s="4">
        <v>6.6265206430538237</v>
      </c>
      <c r="T92" s="4">
        <v>7.1288715242553824</v>
      </c>
    </row>
    <row r="93" spans="1:20" x14ac:dyDescent="0.25">
      <c r="A93" s="23" t="s">
        <v>22</v>
      </c>
      <c r="H93" s="4">
        <v>4.427544687616332</v>
      </c>
      <c r="I93" s="4">
        <v>5.8264823616079875</v>
      </c>
      <c r="J93" s="4">
        <v>4.4258281097201895</v>
      </c>
      <c r="K93" s="4">
        <v>3.0542311051393836</v>
      </c>
      <c r="L93" s="4">
        <v>5.532419436840442</v>
      </c>
      <c r="M93" s="4">
        <v>2.1111763569123005</v>
      </c>
      <c r="N93" s="4">
        <v>8.3302439908778378</v>
      </c>
      <c r="O93" s="4">
        <v>5.2875609878642775</v>
      </c>
      <c r="P93" s="4">
        <v>7.7963363093708571</v>
      </c>
      <c r="Q93" s="4">
        <v>5.5810387051569803</v>
      </c>
      <c r="R93" s="4">
        <v>6.5086978744865247</v>
      </c>
      <c r="S93" s="4">
        <v>5.9222708285924925</v>
      </c>
      <c r="T93" s="4">
        <v>6.4626695626495518</v>
      </c>
    </row>
    <row r="94" spans="1:20" x14ac:dyDescent="0.25">
      <c r="A94" s="23" t="s">
        <v>23</v>
      </c>
      <c r="H94" s="4">
        <v>7.9185528733616186</v>
      </c>
      <c r="I94" s="4">
        <v>9.7332900324821754</v>
      </c>
      <c r="J94" s="4">
        <v>6.3628066185006915</v>
      </c>
      <c r="K94" s="4">
        <v>9.9096091906629624</v>
      </c>
      <c r="L94" s="4">
        <v>8.4640485226283655</v>
      </c>
      <c r="M94" s="4">
        <v>8.1417780171927028</v>
      </c>
      <c r="N94" s="4">
        <v>7.8367622703481787</v>
      </c>
      <c r="O94" s="4">
        <v>8.9826675982321742</v>
      </c>
      <c r="P94" s="4">
        <v>6.9488407853227248</v>
      </c>
      <c r="Q94" s="4">
        <v>7.7192228569985231</v>
      </c>
      <c r="R94" s="4">
        <v>6.6743284010496229</v>
      </c>
      <c r="S94" s="4">
        <v>7.5067427565246909</v>
      </c>
      <c r="T94" s="4">
        <v>10.02632324463686</v>
      </c>
    </row>
    <row r="95" spans="1:20" x14ac:dyDescent="0.25">
      <c r="A95" s="23" t="s">
        <v>24</v>
      </c>
      <c r="H95" s="4">
        <v>4.5167860193154201</v>
      </c>
      <c r="I95" s="4">
        <v>5.72163814838978</v>
      </c>
      <c r="J95" s="4">
        <v>5.6715947911369486</v>
      </c>
      <c r="K95" s="4">
        <v>5.9583116092486277</v>
      </c>
      <c r="L95" s="4">
        <v>6.1037120762310018</v>
      </c>
      <c r="M95" s="4">
        <v>6.9689344469513372</v>
      </c>
      <c r="N95" s="4">
        <v>6.8020723519874133</v>
      </c>
      <c r="O95" s="4">
        <v>7.4028687270870064</v>
      </c>
      <c r="P95" s="4">
        <v>6.7576424353219915</v>
      </c>
      <c r="Q95" s="4">
        <v>5.6111062924760624</v>
      </c>
      <c r="R95" s="4">
        <v>7.3788719180303204</v>
      </c>
      <c r="S95" s="4">
        <v>8.1411033656252982</v>
      </c>
      <c r="T95" s="4">
        <v>9.5579439545394518</v>
      </c>
    </row>
    <row r="96" spans="1:20" x14ac:dyDescent="0.25">
      <c r="A96" s="23" t="s">
        <v>25</v>
      </c>
      <c r="H96" s="4">
        <v>3.9363191042687191</v>
      </c>
      <c r="I96" s="4">
        <v>7.5742292506219231</v>
      </c>
      <c r="J96" s="4">
        <v>5.7245407969424127</v>
      </c>
      <c r="K96" s="4">
        <v>4.8719965012342241</v>
      </c>
      <c r="L96" s="4">
        <v>8.6501844641759309</v>
      </c>
      <c r="M96" s="4">
        <v>6.3313087639039125</v>
      </c>
      <c r="N96" s="4">
        <v>6.7699863495264223</v>
      </c>
      <c r="O96" s="4">
        <v>7.41688099718644</v>
      </c>
      <c r="P96" s="4">
        <v>6.2095054019936686</v>
      </c>
      <c r="Q96" s="4">
        <v>6.6987730902718603</v>
      </c>
      <c r="R96" s="4">
        <v>5.5420756792466737</v>
      </c>
      <c r="S96" s="4">
        <v>8.7705351675689052</v>
      </c>
      <c r="T96" s="4">
        <v>7.6920583273608454</v>
      </c>
    </row>
    <row r="97" spans="1:20" x14ac:dyDescent="0.25">
      <c r="A97" s="23" t="s">
        <v>26</v>
      </c>
      <c r="H97" s="4">
        <v>7.9294034700216001</v>
      </c>
      <c r="I97" s="4">
        <v>5.2482163356662994</v>
      </c>
      <c r="J97" s="4">
        <v>7.4559315646892053</v>
      </c>
      <c r="K97" s="4">
        <v>5.833757180584084</v>
      </c>
      <c r="L97" s="4">
        <v>6.7938604114839274</v>
      </c>
      <c r="M97" s="4">
        <v>6.5188744391407818</v>
      </c>
      <c r="N97" s="4">
        <v>7.4148930867366474</v>
      </c>
      <c r="O97" s="4">
        <v>5.9096157883753238</v>
      </c>
      <c r="P97" s="4">
        <v>4.970718346815679</v>
      </c>
      <c r="Q97" s="4">
        <v>3.9782093907165774</v>
      </c>
      <c r="R97" s="4">
        <v>3.032539673347205</v>
      </c>
      <c r="S97" s="4">
        <v>5.3665395786486245</v>
      </c>
      <c r="T97" s="4">
        <v>6.6483138172091181</v>
      </c>
    </row>
    <row r="98" spans="1:20" x14ac:dyDescent="0.25">
      <c r="A98" s="23" t="s">
        <v>27</v>
      </c>
      <c r="H98" s="4">
        <v>6.6130613047739519</v>
      </c>
      <c r="I98" s="4">
        <v>9.2115278246482983</v>
      </c>
      <c r="J98" s="4">
        <v>5.7006931669357037</v>
      </c>
      <c r="K98" s="4">
        <v>8.2071295506821134</v>
      </c>
      <c r="L98" s="4">
        <v>6.6602617483788649</v>
      </c>
      <c r="M98" s="4">
        <v>7.7714762019508417</v>
      </c>
      <c r="N98" s="4">
        <v>7.3313009185306619</v>
      </c>
      <c r="O98" s="4">
        <v>7.0205244795674453</v>
      </c>
      <c r="P98" s="4">
        <v>6.734193050960787</v>
      </c>
      <c r="Q98" s="4">
        <v>6.5845095838288756</v>
      </c>
      <c r="R98" s="4">
        <v>8.5827656729209139</v>
      </c>
      <c r="S98" s="4">
        <v>6.9507506096242384</v>
      </c>
      <c r="T98" s="4">
        <v>7.4741860490083765</v>
      </c>
    </row>
    <row r="99" spans="1:20" x14ac:dyDescent="0.25">
      <c r="A99" s="23" t="s">
        <v>28</v>
      </c>
      <c r="H99" s="4">
        <v>1.413285381391687</v>
      </c>
      <c r="I99" s="4">
        <v>2.8104066854160434</v>
      </c>
      <c r="J99" s="4">
        <v>4.712830165532802</v>
      </c>
      <c r="K99" s="4">
        <v>1.0363598258438043</v>
      </c>
      <c r="L99" s="4">
        <v>2.2174476810048116</v>
      </c>
      <c r="M99" s="4">
        <v>1.8565281205229678</v>
      </c>
      <c r="N99" s="4">
        <v>1.3251381793691308</v>
      </c>
      <c r="O99" s="4">
        <v>2.064830065291722</v>
      </c>
      <c r="P99" s="4">
        <v>1.7695990729153093</v>
      </c>
      <c r="Q99" s="4">
        <v>1.2178313827017224</v>
      </c>
      <c r="R99" s="4">
        <v>1.7711951418007292</v>
      </c>
      <c r="S99" s="4">
        <v>1.4469921392460163</v>
      </c>
      <c r="T99" s="4">
        <v>1.4514689402889605</v>
      </c>
    </row>
    <row r="100" spans="1:20" x14ac:dyDescent="0.25">
      <c r="A100" s="23" t="s">
        <v>29</v>
      </c>
      <c r="Q100" s="4">
        <v>7.2304244582150208</v>
      </c>
      <c r="R100" s="4">
        <v>7.7909163115003777</v>
      </c>
      <c r="S100" s="4">
        <v>9.8424268588313293</v>
      </c>
      <c r="T100" s="4">
        <v>8.3423658323114527</v>
      </c>
    </row>
    <row r="101" spans="1:20" x14ac:dyDescent="0.25">
      <c r="A101" s="24" t="s">
        <v>30</v>
      </c>
      <c r="H101" s="4">
        <v>7.6704298872244951</v>
      </c>
      <c r="I101" s="4">
        <v>7.3507873401855894</v>
      </c>
      <c r="J101" s="4">
        <v>7.284615305964306</v>
      </c>
      <c r="K101" s="4">
        <v>7.4548167170380166</v>
      </c>
      <c r="L101" s="4">
        <v>8.468698764375084</v>
      </c>
      <c r="M101" s="4">
        <v>7.7333161847253642</v>
      </c>
      <c r="N101" s="4">
        <v>8.2916647915589348</v>
      </c>
      <c r="O101" s="4">
        <v>7.3529174715950143</v>
      </c>
      <c r="P101" s="4">
        <v>6.3828120215734732</v>
      </c>
      <c r="Q101" s="4">
        <v>7.9213500822862226</v>
      </c>
      <c r="R101" s="4">
        <v>6.173393510434332</v>
      </c>
      <c r="S101" s="4">
        <v>6.7058027043999742</v>
      </c>
      <c r="T101" s="4">
        <v>7.2158299901469922</v>
      </c>
    </row>
    <row r="102" spans="1:20" x14ac:dyDescent="0.25">
      <c r="A102" s="23" t="s">
        <v>31</v>
      </c>
      <c r="H102" s="4">
        <v>7.7752355637201287</v>
      </c>
      <c r="I102" s="4">
        <v>7.6036048879259761</v>
      </c>
      <c r="J102" s="4">
        <v>5.8414508535882375</v>
      </c>
      <c r="K102" s="4">
        <v>6.472242175362501</v>
      </c>
      <c r="L102" s="4">
        <v>8.616029490236782</v>
      </c>
      <c r="M102" s="4">
        <v>5.6181858028994975</v>
      </c>
      <c r="N102" s="4">
        <v>6.9492998056718465</v>
      </c>
      <c r="O102" s="4">
        <v>4.9408953438202952</v>
      </c>
      <c r="P102" s="4">
        <v>6.3521651826471954</v>
      </c>
      <c r="Q102" s="4">
        <v>5.4472852303516346</v>
      </c>
      <c r="R102" s="4">
        <v>7.2176423609335583</v>
      </c>
      <c r="S102" s="4">
        <v>7.3338288342177984</v>
      </c>
      <c r="T102" s="4">
        <v>6.0939949199415251</v>
      </c>
    </row>
    <row r="103" spans="1:20" x14ac:dyDescent="0.25">
      <c r="A103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selection activeCell="G14" sqref="G14"/>
    </sheetView>
  </sheetViews>
  <sheetFormatPr defaultRowHeight="15" x14ac:dyDescent="0.25"/>
  <cols>
    <col min="1" max="1" width="34.42578125" style="4" bestFit="1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65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18"/>
      <c r="C3" s="18"/>
      <c r="D3" s="18"/>
      <c r="E3" s="18"/>
      <c r="F3" s="18"/>
      <c r="H3" s="18">
        <v>1.3803766158366695</v>
      </c>
      <c r="I3" s="18">
        <v>1.7649068600609361</v>
      </c>
      <c r="J3" s="18">
        <v>1.8734487658597121</v>
      </c>
      <c r="K3" s="18">
        <v>1.7463493963951884</v>
      </c>
      <c r="L3" s="18">
        <v>1.88172049111229</v>
      </c>
      <c r="M3" s="18">
        <v>1.5383622981446339</v>
      </c>
      <c r="N3" s="18">
        <v>1.820166664199278</v>
      </c>
      <c r="O3" s="18">
        <v>3.0102494712087506</v>
      </c>
      <c r="P3" s="18">
        <v>3.2637186989267417</v>
      </c>
      <c r="Q3" s="18">
        <v>3.6413103800931661</v>
      </c>
      <c r="R3" s="4">
        <v>4.184861514562761</v>
      </c>
      <c r="S3" s="4">
        <v>4.6421780095268321</v>
      </c>
      <c r="T3" s="4">
        <v>5.2612260138316822</v>
      </c>
    </row>
    <row r="4" spans="1:21" x14ac:dyDescent="0.25">
      <c r="A4" t="s">
        <v>1</v>
      </c>
      <c r="L4" s="4">
        <v>2.777790181429169</v>
      </c>
      <c r="M4" s="4">
        <v>2.4490489083914371</v>
      </c>
      <c r="N4" s="4">
        <v>3.0396155139902037</v>
      </c>
      <c r="O4" s="4">
        <v>2.6802487996807196</v>
      </c>
      <c r="P4" s="4">
        <v>2.9834592057209899</v>
      </c>
      <c r="Q4" s="4">
        <v>2.5321350834682854</v>
      </c>
      <c r="R4" s="4">
        <v>3.7601253767641403</v>
      </c>
      <c r="S4" s="4">
        <v>3.4461622370267535</v>
      </c>
      <c r="T4" s="4">
        <v>5.0957767502517166</v>
      </c>
    </row>
    <row r="5" spans="1:21" x14ac:dyDescent="0.25">
      <c r="A5" s="21" t="s">
        <v>2</v>
      </c>
      <c r="B5" s="18"/>
      <c r="C5" s="18"/>
      <c r="D5" s="18"/>
      <c r="E5" s="18"/>
      <c r="F5" s="18"/>
      <c r="H5" s="18">
        <v>0.81858113694371271</v>
      </c>
      <c r="I5" s="18">
        <v>5832056249.7251482</v>
      </c>
      <c r="J5" s="18">
        <v>2.4644871883174031</v>
      </c>
      <c r="K5" s="18">
        <v>0.99445387163874965</v>
      </c>
      <c r="L5" s="18">
        <v>1.3174403463033355</v>
      </c>
      <c r="M5" s="18">
        <v>1.4683627607433858</v>
      </c>
      <c r="N5" s="18">
        <v>1.7840694029660913</v>
      </c>
      <c r="O5" s="18">
        <v>2.7543493005862691</v>
      </c>
      <c r="P5" s="18">
        <v>4.2144487063173015</v>
      </c>
      <c r="Q5" s="18">
        <v>5.0173068730468975</v>
      </c>
      <c r="R5" s="4">
        <v>4.8564672685850496</v>
      </c>
      <c r="S5" s="4">
        <v>8.38982285269336</v>
      </c>
      <c r="T5" s="4">
        <v>8.8847109538600986</v>
      </c>
    </row>
    <row r="6" spans="1:21" x14ac:dyDescent="0.25">
      <c r="A6" s="21" t="s">
        <v>3</v>
      </c>
      <c r="H6" s="18">
        <v>4.988336928148108</v>
      </c>
      <c r="I6" s="18">
        <v>5.5067481413371668</v>
      </c>
      <c r="J6" s="18">
        <v>5.837035268673131</v>
      </c>
      <c r="K6" s="18">
        <v>5.0703052448402381</v>
      </c>
      <c r="L6" s="18">
        <v>5.1375256696799312</v>
      </c>
      <c r="M6" s="18">
        <v>2.5650381670090896</v>
      </c>
      <c r="N6" s="18">
        <v>4.472740168063261</v>
      </c>
      <c r="O6" s="18">
        <v>6.0974045242466008</v>
      </c>
      <c r="P6" s="18">
        <v>6.8464668708195955</v>
      </c>
      <c r="Q6" s="18">
        <v>7.0016621380025317</v>
      </c>
      <c r="R6" s="4">
        <v>8.7914995934710127</v>
      </c>
      <c r="S6" s="4">
        <v>7.8605573963582867</v>
      </c>
      <c r="T6" s="4">
        <v>7.7484237445074848</v>
      </c>
    </row>
    <row r="7" spans="1:21" x14ac:dyDescent="0.25">
      <c r="A7" s="21" t="s">
        <v>4</v>
      </c>
      <c r="B7" s="18"/>
      <c r="C7" s="18"/>
      <c r="D7" s="18"/>
      <c r="E7" s="18"/>
      <c r="F7" s="18"/>
      <c r="H7" s="18">
        <v>1.6964991326648182</v>
      </c>
      <c r="I7" s="18">
        <v>1.4744713486534198</v>
      </c>
      <c r="J7" s="18">
        <v>1.37599322355378</v>
      </c>
      <c r="K7" s="18">
        <v>1.2204110661961791</v>
      </c>
      <c r="L7" s="18">
        <v>1.2724729152420302</v>
      </c>
      <c r="M7" s="18">
        <v>2.0414115029754969</v>
      </c>
      <c r="N7" s="18">
        <v>2.0105809684292391</v>
      </c>
      <c r="O7" s="18">
        <v>3.5929127768316191</v>
      </c>
      <c r="P7" s="18">
        <v>3.941907300285334</v>
      </c>
      <c r="Q7" s="18">
        <v>4.3423025903906955</v>
      </c>
      <c r="R7" s="4">
        <v>5.935664989721813</v>
      </c>
      <c r="S7" s="4">
        <v>4.449929176795635</v>
      </c>
      <c r="T7" s="4">
        <v>3.9891891990470434</v>
      </c>
    </row>
    <row r="8" spans="1:21" x14ac:dyDescent="0.25">
      <c r="A8" s="21" t="s">
        <v>5</v>
      </c>
      <c r="B8" s="18"/>
      <c r="C8" s="18"/>
      <c r="D8" s="18"/>
      <c r="E8" s="18"/>
      <c r="F8" s="18"/>
      <c r="H8" s="18">
        <v>1.4347030762425128</v>
      </c>
      <c r="I8" s="18">
        <v>1.652454214284889</v>
      </c>
      <c r="J8" s="18">
        <v>1.3783759608875965</v>
      </c>
      <c r="K8" s="18">
        <v>0.89785321430026321</v>
      </c>
      <c r="L8" s="18">
        <v>1.9693209499915645</v>
      </c>
      <c r="M8" s="18">
        <v>2.7705939137016653</v>
      </c>
      <c r="N8" s="18">
        <v>1.6529908033707765</v>
      </c>
      <c r="O8" s="18">
        <v>2.0121966919066741</v>
      </c>
      <c r="P8" s="18">
        <v>0.9776991752990577</v>
      </c>
      <c r="Q8" s="18">
        <v>1.7131209243955514</v>
      </c>
      <c r="R8" s="4">
        <v>2.2208106055451164</v>
      </c>
      <c r="S8" s="4">
        <v>3.044440015232067</v>
      </c>
      <c r="T8" s="4">
        <v>5.2175961022395736</v>
      </c>
    </row>
    <row r="9" spans="1:21" x14ac:dyDescent="0.25">
      <c r="A9" s="21" t="s">
        <v>6</v>
      </c>
      <c r="B9" s="18"/>
      <c r="C9" s="18"/>
      <c r="D9" s="18"/>
      <c r="E9" s="18"/>
      <c r="F9" s="18"/>
      <c r="H9" s="18">
        <v>0.46919059929715246</v>
      </c>
      <c r="I9" s="18">
        <v>0.23532448980851842</v>
      </c>
      <c r="J9" s="18">
        <v>0.4655953253606504</v>
      </c>
      <c r="K9" s="18">
        <v>0</v>
      </c>
      <c r="L9" s="18">
        <v>0</v>
      </c>
      <c r="M9" s="18">
        <v>0.22597598442476283</v>
      </c>
      <c r="N9" s="18">
        <v>0</v>
      </c>
      <c r="O9" s="18">
        <v>1.7718265933633606</v>
      </c>
      <c r="P9" s="18">
        <v>1.5360112087736915</v>
      </c>
      <c r="Q9" s="18">
        <v>1.7398655156995257</v>
      </c>
      <c r="R9" s="4">
        <v>2.1537325496273358</v>
      </c>
      <c r="S9" s="4">
        <v>0.85190693712085885</v>
      </c>
      <c r="T9" s="4">
        <v>1.9003043427097381</v>
      </c>
    </row>
    <row r="10" spans="1:21" x14ac:dyDescent="0.25">
      <c r="A10" s="21" t="s">
        <v>7</v>
      </c>
      <c r="B10" s="18"/>
      <c r="C10" s="18"/>
      <c r="D10" s="18"/>
      <c r="E10" s="18"/>
      <c r="F10" s="18"/>
      <c r="H10" s="18">
        <v>0.93807486400259665</v>
      </c>
      <c r="I10" s="18">
        <v>1.2136833282810762</v>
      </c>
      <c r="J10" s="18">
        <v>1.5123477901781128</v>
      </c>
      <c r="K10" s="18">
        <v>1.3630077214106251</v>
      </c>
      <c r="L10" s="18">
        <v>1.3015902150127743</v>
      </c>
      <c r="M10" s="18">
        <v>1.4548793759437304</v>
      </c>
      <c r="N10" s="18">
        <v>1.8239909586219729</v>
      </c>
      <c r="O10" s="18">
        <v>2.8823258476301659</v>
      </c>
      <c r="P10" s="18">
        <v>2.8596907378701926</v>
      </c>
      <c r="Q10" s="18">
        <v>2.7924471699501643</v>
      </c>
      <c r="R10" s="4">
        <v>3.1076950414552904</v>
      </c>
      <c r="S10" s="4">
        <v>3.1607654819212159</v>
      </c>
      <c r="T10" s="4">
        <v>3.9655441437126666</v>
      </c>
    </row>
    <row r="11" spans="1:21" x14ac:dyDescent="0.25">
      <c r="A11" s="21" t="s">
        <v>8</v>
      </c>
      <c r="B11" s="18"/>
      <c r="C11" s="18"/>
      <c r="D11" s="18"/>
      <c r="E11" s="18"/>
      <c r="F11" s="18"/>
      <c r="H11" s="18">
        <v>2.8184378890894952</v>
      </c>
      <c r="I11" s="18">
        <v>1.9077772502979382</v>
      </c>
      <c r="J11" s="18">
        <v>3.3669685061820247</v>
      </c>
      <c r="K11" s="18">
        <v>1.7926914705675239</v>
      </c>
      <c r="L11" s="18">
        <v>1.862454304855705</v>
      </c>
      <c r="M11" s="18">
        <v>2.3319232597066106</v>
      </c>
      <c r="N11" s="18">
        <v>2.0766141901252668</v>
      </c>
      <c r="O11" s="18">
        <v>4.3029830626238637</v>
      </c>
      <c r="P11" s="18">
        <v>5.4162866975972106</v>
      </c>
      <c r="Q11" s="18">
        <v>4.9260368207782843</v>
      </c>
      <c r="R11" s="4">
        <v>5.2514745763565305</v>
      </c>
      <c r="S11" s="4">
        <v>6.502597980447903</v>
      </c>
      <c r="T11" s="4">
        <v>8.0993068095144345</v>
      </c>
    </row>
    <row r="12" spans="1:21" x14ac:dyDescent="0.25">
      <c r="A12" s="21" t="s">
        <v>9</v>
      </c>
      <c r="B12" s="18"/>
      <c r="C12" s="18"/>
      <c r="D12" s="18"/>
      <c r="E12" s="18"/>
      <c r="F12" s="18"/>
      <c r="H12" s="18">
        <v>0.86108804625272939</v>
      </c>
      <c r="I12" s="18">
        <v>0.97158343009520043</v>
      </c>
      <c r="J12" s="18">
        <v>0.83203600408956113</v>
      </c>
      <c r="K12" s="18">
        <v>0.23308811099190935</v>
      </c>
      <c r="L12" s="18">
        <v>1.4904791717498276</v>
      </c>
      <c r="M12" s="18">
        <v>2.1448028000980353</v>
      </c>
      <c r="N12" s="18">
        <v>1.6670377586452394</v>
      </c>
      <c r="O12" s="18">
        <v>1.5398943403643093</v>
      </c>
      <c r="P12" s="18">
        <v>2.7284585456248398</v>
      </c>
      <c r="Q12" s="18">
        <v>3.5770095528840744</v>
      </c>
      <c r="R12" s="4">
        <v>3.5602979384781896</v>
      </c>
      <c r="S12" s="4">
        <v>4.8225692313535538</v>
      </c>
      <c r="T12" s="4">
        <v>5.5678795389009466</v>
      </c>
    </row>
    <row r="13" spans="1:21" x14ac:dyDescent="0.25">
      <c r="A13" s="21" t="s">
        <v>10</v>
      </c>
      <c r="B13" s="18"/>
      <c r="C13" s="18"/>
      <c r="D13" s="18"/>
      <c r="E13" s="18"/>
      <c r="F13" s="18"/>
      <c r="H13" s="18">
        <v>0.35442978155311128</v>
      </c>
      <c r="I13" s="18">
        <v>0.7088728801114822</v>
      </c>
      <c r="J13" s="18">
        <v>0.93345469314067286</v>
      </c>
      <c r="K13" s="18">
        <v>1.6273160200266554</v>
      </c>
      <c r="L13" s="18">
        <v>0.69403986232893211</v>
      </c>
      <c r="M13" s="18">
        <v>1.951957139086401</v>
      </c>
      <c r="N13" s="18">
        <v>2.0600207801007659</v>
      </c>
      <c r="O13" s="18">
        <v>2.6373372969927229</v>
      </c>
      <c r="P13" s="18">
        <v>4.1469606978230793</v>
      </c>
      <c r="Q13" s="18">
        <v>1.7394271515186188</v>
      </c>
      <c r="R13" s="4">
        <v>5.7356212824980641</v>
      </c>
      <c r="S13" s="4">
        <v>5.304873362287279</v>
      </c>
      <c r="T13" s="4">
        <v>5.1389543688741091</v>
      </c>
    </row>
    <row r="14" spans="1:21" x14ac:dyDescent="0.25">
      <c r="A14" s="21" t="s">
        <v>11</v>
      </c>
      <c r="B14" s="18"/>
      <c r="C14" s="18"/>
      <c r="D14" s="18"/>
      <c r="E14" s="18"/>
      <c r="F14" s="18"/>
      <c r="H14" s="18">
        <v>0</v>
      </c>
      <c r="I14" s="18">
        <v>0.5793032693529776</v>
      </c>
      <c r="J14" s="18">
        <v>0.28101434475360293</v>
      </c>
      <c r="K14" s="18">
        <v>0.27317150473908353</v>
      </c>
      <c r="L14" s="18">
        <v>1.3332205938644228</v>
      </c>
      <c r="M14" s="18">
        <v>0.38843215011122928</v>
      </c>
      <c r="N14" s="18">
        <v>0.50431330118280504</v>
      </c>
      <c r="O14" s="18">
        <v>1.3545427659121527</v>
      </c>
      <c r="P14" s="18">
        <v>1.0860696449001994</v>
      </c>
      <c r="Q14" s="18">
        <v>1.4142257088118655</v>
      </c>
      <c r="R14" s="4">
        <v>1.9636416340206533</v>
      </c>
      <c r="S14" s="4">
        <v>0.78895901587437278</v>
      </c>
      <c r="T14" s="4">
        <v>1.7686561243618484</v>
      </c>
    </row>
    <row r="15" spans="1:21" x14ac:dyDescent="0.25">
      <c r="A15" s="21" t="s">
        <v>12</v>
      </c>
      <c r="B15" s="18"/>
      <c r="C15" s="18"/>
      <c r="D15" s="18"/>
      <c r="E15" s="18"/>
      <c r="F15" s="18"/>
      <c r="H15" s="18">
        <v>0.37422208583906208</v>
      </c>
      <c r="I15" s="18">
        <v>0</v>
      </c>
      <c r="J15" s="18">
        <v>0.37321724934112499</v>
      </c>
      <c r="K15" s="18">
        <v>1.1113045211485697</v>
      </c>
      <c r="L15" s="18">
        <v>0.73614166095169997</v>
      </c>
      <c r="M15" s="18">
        <v>1.0947512275970355</v>
      </c>
      <c r="N15" s="18">
        <v>0.36168773732552312</v>
      </c>
      <c r="O15" s="18">
        <v>1.0778684670510228</v>
      </c>
      <c r="P15" s="18">
        <v>1.782789657428113</v>
      </c>
      <c r="Q15" s="18">
        <v>4.256395178652661</v>
      </c>
      <c r="R15" s="4">
        <v>3.8769151896040857</v>
      </c>
      <c r="S15" s="4">
        <v>2.0923151350081453</v>
      </c>
      <c r="T15" s="4">
        <v>2.0762453140128612</v>
      </c>
    </row>
    <row r="16" spans="1:21" x14ac:dyDescent="0.25">
      <c r="A16" s="21" t="s">
        <v>13</v>
      </c>
      <c r="H16" s="4">
        <v>1.3490076025571789</v>
      </c>
      <c r="I16" s="4">
        <v>2.3078299934713473</v>
      </c>
      <c r="J16" s="4">
        <v>1.8739539282887407</v>
      </c>
      <c r="K16" s="4">
        <v>1.8471768770739827</v>
      </c>
      <c r="L16" s="4">
        <v>2.0765370712635938</v>
      </c>
      <c r="M16" s="4">
        <v>1.9234345068933278</v>
      </c>
      <c r="N16" s="4">
        <v>1.8941995364610837</v>
      </c>
      <c r="O16" s="4">
        <v>2.8124228299959042</v>
      </c>
      <c r="P16" s="4">
        <v>3.8416230339713291</v>
      </c>
      <c r="Q16" s="4">
        <v>3.6955583501443874</v>
      </c>
      <c r="R16" s="4">
        <v>4.9786703972520554</v>
      </c>
      <c r="S16" s="4">
        <v>5.7598870394753989</v>
      </c>
      <c r="T16" s="4">
        <v>5.848073926473508</v>
      </c>
    </row>
    <row r="17" spans="1:20" x14ac:dyDescent="0.25">
      <c r="A17" s="21" t="s">
        <v>14</v>
      </c>
      <c r="B17" s="18"/>
      <c r="C17" s="18"/>
      <c r="D17" s="18"/>
      <c r="E17" s="18"/>
      <c r="F17" s="18"/>
      <c r="H17" s="18">
        <v>0.30803683504473461</v>
      </c>
      <c r="I17" s="18">
        <v>0.52823814733014351</v>
      </c>
      <c r="J17" s="18">
        <v>0.36800287484135397</v>
      </c>
      <c r="K17" s="18">
        <v>1.296174565132538</v>
      </c>
      <c r="L17" s="18">
        <v>0.91727537944421189</v>
      </c>
      <c r="M17" s="18">
        <v>1.1723033949161634</v>
      </c>
      <c r="N17" s="18">
        <v>1.5563853291441299</v>
      </c>
      <c r="O17" s="18">
        <v>1.6015837787987448</v>
      </c>
      <c r="P17" s="18">
        <v>1.2560954554604826</v>
      </c>
      <c r="Q17" s="18">
        <v>1.4381984638950123</v>
      </c>
      <c r="R17" s="4">
        <v>2.0776463371219744</v>
      </c>
      <c r="S17" s="4">
        <v>2.3791487011088952</v>
      </c>
      <c r="T17" s="4">
        <v>3.0094567477606802</v>
      </c>
    </row>
    <row r="18" spans="1:20" x14ac:dyDescent="0.25">
      <c r="A18" s="21" t="s">
        <v>15</v>
      </c>
      <c r="B18" s="18"/>
      <c r="C18" s="18"/>
      <c r="D18" s="18"/>
      <c r="E18" s="18"/>
      <c r="F18" s="18"/>
      <c r="H18" s="18">
        <v>1.1929809339956186</v>
      </c>
      <c r="I18" s="18">
        <v>1.9469562830860883</v>
      </c>
      <c r="J18" s="18">
        <v>2.2424821019663512</v>
      </c>
      <c r="K18" s="18">
        <v>2.4375694863135022</v>
      </c>
      <c r="L18" s="18">
        <v>2.4251888326119184</v>
      </c>
      <c r="M18" s="18">
        <v>1.8757648319004574</v>
      </c>
      <c r="N18" s="18">
        <v>1.6572337599048774</v>
      </c>
      <c r="O18" s="18">
        <v>2.7917960415372591</v>
      </c>
      <c r="P18" s="18">
        <v>2.8997311537867096</v>
      </c>
      <c r="Q18" s="18">
        <v>3.5251187549385681</v>
      </c>
      <c r="R18" s="4">
        <v>2.7052128681166834</v>
      </c>
      <c r="S18" s="4">
        <v>3.2338963437626771</v>
      </c>
      <c r="T18" s="4">
        <v>4.6277709866550873</v>
      </c>
    </row>
    <row r="19" spans="1:20" x14ac:dyDescent="0.25">
      <c r="A19" s="21" t="s">
        <v>16</v>
      </c>
      <c r="B19" s="18"/>
      <c r="C19" s="18"/>
      <c r="D19" s="18"/>
      <c r="E19" s="18"/>
      <c r="F19" s="18"/>
      <c r="H19" s="18">
        <v>0.97630745874490787</v>
      </c>
      <c r="I19" s="18">
        <v>0.24207610175966454</v>
      </c>
      <c r="J19" s="18">
        <v>1.4259355216408403</v>
      </c>
      <c r="K19" s="18">
        <v>1.6514498722409479</v>
      </c>
      <c r="L19" s="18">
        <v>1.8570398311430358</v>
      </c>
      <c r="M19" s="18">
        <v>1.152920089652943</v>
      </c>
      <c r="N19" s="18">
        <v>1.601317085103789</v>
      </c>
      <c r="O19" s="18">
        <v>2.5196596278335948</v>
      </c>
      <c r="P19" s="18">
        <v>2.3069177233843767</v>
      </c>
      <c r="Q19" s="18">
        <v>4.6292103797826156</v>
      </c>
      <c r="R19" s="4">
        <v>2.3385264417958336</v>
      </c>
      <c r="S19" s="4">
        <v>3.7761956596917394</v>
      </c>
      <c r="T19" s="4">
        <v>4.7964657246044062</v>
      </c>
    </row>
    <row r="20" spans="1:20" x14ac:dyDescent="0.25">
      <c r="A20" s="21" t="s">
        <v>17</v>
      </c>
      <c r="B20" s="18"/>
      <c r="C20" s="18"/>
      <c r="D20" s="18"/>
      <c r="E20" s="18"/>
      <c r="F20" s="18"/>
      <c r="H20" s="18">
        <v>1.2214065142638726</v>
      </c>
      <c r="I20" s="18">
        <v>1.4614660770732084</v>
      </c>
      <c r="J20" s="18">
        <v>1.3674450791313848</v>
      </c>
      <c r="K20" s="18">
        <v>1.5947692874341528</v>
      </c>
      <c r="L20" s="18">
        <v>2.0846661698597999</v>
      </c>
      <c r="M20" s="18">
        <v>2.4852316229835965</v>
      </c>
      <c r="N20" s="18">
        <v>2.3094278543562377</v>
      </c>
      <c r="O20" s="18">
        <v>3.4214174818944878</v>
      </c>
      <c r="P20" s="18">
        <v>3.073101319124933</v>
      </c>
      <c r="Q20" s="18">
        <v>3.4031308967965126</v>
      </c>
      <c r="R20" s="4">
        <v>3.7478245087811755</v>
      </c>
      <c r="S20" s="4">
        <v>4.0647219809176027</v>
      </c>
      <c r="T20" s="4">
        <v>5.2460289657750607</v>
      </c>
    </row>
    <row r="21" spans="1:20" x14ac:dyDescent="0.25">
      <c r="A21" s="21" t="s">
        <v>18</v>
      </c>
      <c r="B21" s="18"/>
      <c r="C21" s="18"/>
      <c r="D21" s="18"/>
      <c r="E21" s="18"/>
      <c r="F21" s="18"/>
      <c r="H21" s="18">
        <v>1.2727585131635051</v>
      </c>
      <c r="I21" s="18">
        <v>0.96382474201964574</v>
      </c>
      <c r="J21" s="18">
        <v>1.2744912919457949</v>
      </c>
      <c r="K21" s="18">
        <v>1.2600400334515318</v>
      </c>
      <c r="L21" s="18">
        <v>2.8013402089860628</v>
      </c>
      <c r="M21" s="18">
        <v>1.5246882696864252</v>
      </c>
      <c r="N21" s="18">
        <v>0.74247024683595331</v>
      </c>
      <c r="O21" s="18">
        <v>2.0301665392525674</v>
      </c>
      <c r="P21" s="18">
        <v>3.9539348464880155</v>
      </c>
      <c r="Q21" s="18">
        <v>2.4633878535212963</v>
      </c>
      <c r="R21" s="4">
        <v>1.3259136997474643</v>
      </c>
      <c r="S21" s="4">
        <v>3.5675339528920245</v>
      </c>
      <c r="T21" s="4">
        <v>2.698603241429522</v>
      </c>
    </row>
    <row r="22" spans="1:20" x14ac:dyDescent="0.25">
      <c r="A22" s="21" t="s">
        <v>19</v>
      </c>
      <c r="B22" s="18"/>
      <c r="C22" s="18"/>
      <c r="D22" s="18"/>
      <c r="E22" s="18"/>
      <c r="F22" s="18"/>
      <c r="H22" s="18">
        <v>0.81337844872462262</v>
      </c>
      <c r="I22" s="18">
        <v>1.1870100893636184</v>
      </c>
      <c r="J22" s="18">
        <v>1.9551222935363857</v>
      </c>
      <c r="K22" s="18">
        <v>1.6120663373068715</v>
      </c>
      <c r="L22" s="18">
        <v>1.3647098548993755</v>
      </c>
      <c r="M22" s="18">
        <v>1.1636120703500021</v>
      </c>
      <c r="N22" s="18">
        <v>1.3250397020517795</v>
      </c>
      <c r="O22" s="18">
        <v>2.3232240861847764</v>
      </c>
      <c r="P22" s="18">
        <v>2.8775240156680173</v>
      </c>
      <c r="Q22" s="18">
        <v>2.6919645362663855</v>
      </c>
      <c r="R22" s="4">
        <v>2.5952618928294253</v>
      </c>
      <c r="S22" s="4">
        <v>2.6669346809110723</v>
      </c>
      <c r="T22" s="4">
        <v>2.7092478859103597</v>
      </c>
    </row>
    <row r="23" spans="1:20" x14ac:dyDescent="0.25">
      <c r="A23" s="21" t="s">
        <v>20</v>
      </c>
      <c r="B23" s="18"/>
      <c r="C23" s="18"/>
      <c r="D23" s="18"/>
      <c r="E23" s="18"/>
      <c r="F23" s="18"/>
      <c r="H23" s="18">
        <v>0.31916659219446181</v>
      </c>
      <c r="I23" s="18">
        <v>0</v>
      </c>
      <c r="J23" s="18">
        <v>0</v>
      </c>
      <c r="K23" s="18">
        <v>0.62454237989561334</v>
      </c>
      <c r="L23" s="18">
        <v>0.61767250093551129</v>
      </c>
      <c r="M23" s="18">
        <v>0</v>
      </c>
      <c r="N23" s="18">
        <v>0.30034828182523621</v>
      </c>
      <c r="O23" s="18">
        <v>1.1867683131970412</v>
      </c>
      <c r="P23" s="18">
        <v>0</v>
      </c>
      <c r="Q23" s="18">
        <v>0.57858205008319419</v>
      </c>
      <c r="R23" s="4">
        <v>0.85775068021758849</v>
      </c>
      <c r="S23" s="4">
        <v>0.8414580263532746</v>
      </c>
      <c r="T23" s="4">
        <v>0.55410248315382682</v>
      </c>
    </row>
    <row r="24" spans="1:20" x14ac:dyDescent="0.25">
      <c r="A24" s="21" t="s">
        <v>21</v>
      </c>
      <c r="B24" s="18"/>
      <c r="C24" s="18"/>
      <c r="D24" s="18"/>
      <c r="E24" s="18"/>
      <c r="F24" s="18"/>
      <c r="H24" s="18">
        <v>0.56303294587282771</v>
      </c>
      <c r="I24" s="18">
        <v>2.4018169933008706</v>
      </c>
      <c r="J24" s="18">
        <v>2.0965471415212282</v>
      </c>
      <c r="K24" s="18">
        <v>2.6311672402215058</v>
      </c>
      <c r="L24" s="18">
        <v>1.6433166097794967</v>
      </c>
      <c r="M24" s="18">
        <v>1.488553457224598</v>
      </c>
      <c r="N24" s="18">
        <v>2.6681118518935119</v>
      </c>
      <c r="O24" s="18">
        <v>2.6386201743183268</v>
      </c>
      <c r="P24" s="18">
        <v>2.2283369924146048</v>
      </c>
      <c r="Q24" s="18">
        <v>2.978997490041714</v>
      </c>
      <c r="R24" s="4">
        <v>2.9212058156378662</v>
      </c>
      <c r="S24" s="4">
        <v>3.121938166007272</v>
      </c>
      <c r="T24" s="4">
        <v>2.2146062954066053</v>
      </c>
    </row>
    <row r="25" spans="1:20" x14ac:dyDescent="0.25">
      <c r="A25" s="21" t="s">
        <v>22</v>
      </c>
      <c r="B25" s="18"/>
      <c r="C25" s="18"/>
      <c r="D25" s="18"/>
      <c r="E25" s="18"/>
      <c r="F25" s="18"/>
      <c r="H25" s="18">
        <v>0.71188310879353611</v>
      </c>
      <c r="I25" s="18">
        <v>1.0655716067205629</v>
      </c>
      <c r="J25" s="18">
        <v>1.4079569996941697</v>
      </c>
      <c r="K25" s="18">
        <v>1.0578491990613641</v>
      </c>
      <c r="L25" s="18">
        <v>1.2806023541638325</v>
      </c>
      <c r="M25" s="18">
        <v>1.0379645051978634</v>
      </c>
      <c r="N25" s="18">
        <v>2.0666415052297977</v>
      </c>
      <c r="O25" s="18">
        <v>2.066025747178347</v>
      </c>
      <c r="P25" s="18">
        <v>2.7642952972166612</v>
      </c>
      <c r="Q25" s="18">
        <v>1.8513144183974941</v>
      </c>
      <c r="R25" s="4">
        <v>1.9656842159090286</v>
      </c>
      <c r="S25" s="4">
        <v>1.7388971517640719</v>
      </c>
      <c r="T25" s="4">
        <v>3.154215540601534</v>
      </c>
    </row>
    <row r="26" spans="1:20" x14ac:dyDescent="0.25">
      <c r="A26" s="21" t="s">
        <v>23</v>
      </c>
      <c r="B26" s="18"/>
      <c r="C26" s="18"/>
      <c r="D26" s="18"/>
      <c r="E26" s="18"/>
      <c r="F26" s="18"/>
      <c r="H26" s="18">
        <v>1.9435183662485609</v>
      </c>
      <c r="I26" s="18">
        <v>2.3903197238023575</v>
      </c>
      <c r="J26" s="18">
        <v>2.5049072729266983</v>
      </c>
      <c r="K26" s="18">
        <v>2.4955020070205647</v>
      </c>
      <c r="L26" s="18">
        <v>1.883721624328375</v>
      </c>
      <c r="M26" s="18">
        <v>3.1637075161235946</v>
      </c>
      <c r="N26" s="18">
        <v>4.7113362315477749</v>
      </c>
      <c r="O26" s="18">
        <v>4.7023302610853097</v>
      </c>
      <c r="P26" s="18">
        <v>4.9833739147160285</v>
      </c>
      <c r="Q26" s="18">
        <v>4.126263542077786</v>
      </c>
      <c r="R26" s="4">
        <v>4.5659008441877615</v>
      </c>
      <c r="S26" s="4">
        <v>5.8463721643332276</v>
      </c>
      <c r="T26" s="4">
        <v>5.3002044406614344</v>
      </c>
    </row>
    <row r="27" spans="1:20" x14ac:dyDescent="0.25">
      <c r="A27" s="21" t="s">
        <v>24</v>
      </c>
      <c r="B27" s="18"/>
      <c r="C27" s="18"/>
      <c r="D27" s="18"/>
      <c r="E27" s="18"/>
      <c r="F27" s="18"/>
      <c r="H27" s="18">
        <v>1.0305297884940663</v>
      </c>
      <c r="I27" s="18">
        <v>2.2002846849578734</v>
      </c>
      <c r="J27" s="18">
        <v>3.3986382158746871</v>
      </c>
      <c r="K27" s="18">
        <v>1.681252400423507</v>
      </c>
      <c r="L27" s="18">
        <v>2.2659418463942562</v>
      </c>
      <c r="M27" s="18">
        <v>3.2167033971273935</v>
      </c>
      <c r="N27" s="18">
        <v>3.8142459826840005</v>
      </c>
      <c r="O27" s="18">
        <v>3.6443796252569869</v>
      </c>
      <c r="P27" s="18">
        <v>3.9757404419196636</v>
      </c>
      <c r="Q27" s="18">
        <v>3.7456443181766184</v>
      </c>
      <c r="R27" s="4">
        <v>4.6860725435328048</v>
      </c>
      <c r="S27" s="4">
        <v>5.3330538607939575</v>
      </c>
      <c r="T27" s="4">
        <v>7.4741118231741055</v>
      </c>
    </row>
    <row r="28" spans="1:20" x14ac:dyDescent="0.25">
      <c r="A28" s="21" t="s">
        <v>25</v>
      </c>
      <c r="B28" s="18"/>
      <c r="C28" s="18"/>
      <c r="D28" s="18"/>
      <c r="E28" s="18"/>
      <c r="F28" s="18"/>
      <c r="H28" s="18">
        <v>0.89392506404973082</v>
      </c>
      <c r="I28" s="18">
        <v>2.3186687815691078</v>
      </c>
      <c r="J28" s="18">
        <v>1.9332347606719067</v>
      </c>
      <c r="K28" s="18">
        <v>3.1544477793494323</v>
      </c>
      <c r="L28" s="18">
        <v>1.8977645392212907</v>
      </c>
      <c r="M28" s="18">
        <v>3.5770280214687111</v>
      </c>
      <c r="N28" s="18">
        <v>2.8457936820176535</v>
      </c>
      <c r="O28" s="18">
        <v>3.4793616907873028</v>
      </c>
      <c r="P28" s="18">
        <v>3.4521348779793177</v>
      </c>
      <c r="Q28" s="18">
        <v>3.7375080937709519</v>
      </c>
      <c r="R28" s="4">
        <v>4.0297005152336922</v>
      </c>
      <c r="S28" s="4">
        <v>7.4736579666139837</v>
      </c>
      <c r="T28" s="4">
        <v>6.4579326296891244</v>
      </c>
    </row>
    <row r="29" spans="1:20" x14ac:dyDescent="0.25">
      <c r="A29" s="21" t="s">
        <v>26</v>
      </c>
      <c r="B29" s="18"/>
      <c r="C29" s="18"/>
      <c r="D29" s="18"/>
      <c r="E29" s="18"/>
      <c r="F29" s="18"/>
      <c r="H29" s="18">
        <v>1.5691412678269157</v>
      </c>
      <c r="I29" s="18">
        <v>1.1678466965683978</v>
      </c>
      <c r="J29" s="18">
        <v>2.665161854283876</v>
      </c>
      <c r="K29" s="18">
        <v>1.6805947916959858</v>
      </c>
      <c r="L29" s="18">
        <v>3.2853544440671358</v>
      </c>
      <c r="M29" s="18">
        <v>0.71204285022809832</v>
      </c>
      <c r="N29" s="18">
        <v>3.1260571781015707</v>
      </c>
      <c r="O29" s="18">
        <v>3.7350218480566979</v>
      </c>
      <c r="P29" s="18">
        <v>2.9857447590692723</v>
      </c>
      <c r="Q29" s="18">
        <v>1.945454651493802</v>
      </c>
      <c r="R29" s="4">
        <v>2.8545689698846184</v>
      </c>
      <c r="S29" s="4">
        <v>2.6205182857740419</v>
      </c>
      <c r="T29" s="4">
        <v>6.627043599197175</v>
      </c>
    </row>
    <row r="30" spans="1:20" x14ac:dyDescent="0.25">
      <c r="A30" s="21" t="s">
        <v>27</v>
      </c>
      <c r="B30" s="18"/>
      <c r="C30" s="18"/>
      <c r="D30" s="18"/>
      <c r="E30" s="18"/>
      <c r="F30" s="18"/>
      <c r="H30" s="18">
        <v>2.7844585446331305</v>
      </c>
      <c r="I30" s="18">
        <v>2.7671259933405015</v>
      </c>
      <c r="J30" s="18">
        <v>1.7028539622481675</v>
      </c>
      <c r="K30" s="18">
        <v>4.6980605230018124</v>
      </c>
      <c r="L30" s="18">
        <v>2.6414255913023559</v>
      </c>
      <c r="M30" s="18">
        <v>2.5777113468964106</v>
      </c>
      <c r="N30" s="18">
        <v>3.7805856673871472</v>
      </c>
      <c r="O30" s="18">
        <v>6.4911388711848312</v>
      </c>
      <c r="P30" s="18">
        <v>6.9717973109366058</v>
      </c>
      <c r="Q30" s="18">
        <v>7.1383640497527878</v>
      </c>
      <c r="R30" s="4">
        <v>5.5238590819972986</v>
      </c>
      <c r="S30" s="4">
        <v>5.3799824763030646</v>
      </c>
      <c r="T30" s="4">
        <v>5.5366609009286192</v>
      </c>
    </row>
    <row r="31" spans="1:20" x14ac:dyDescent="0.25">
      <c r="A31" s="21" t="s">
        <v>28</v>
      </c>
      <c r="B31" s="18"/>
      <c r="C31" s="18"/>
      <c r="D31" s="18"/>
      <c r="E31" s="18"/>
      <c r="F31" s="18"/>
      <c r="H31" s="18">
        <v>0</v>
      </c>
      <c r="I31" s="18">
        <v>0.33739712429244917</v>
      </c>
      <c r="J31" s="18">
        <v>0</v>
      </c>
      <c r="K31" s="18">
        <v>0.32928477122443706</v>
      </c>
      <c r="L31" s="18">
        <v>0.48724057031065526</v>
      </c>
      <c r="M31" s="18">
        <v>0.31864398492900808</v>
      </c>
      <c r="N31" s="18">
        <v>0.23372912120542041</v>
      </c>
      <c r="O31" s="18">
        <v>1.4577523705189424</v>
      </c>
      <c r="P31" s="18">
        <v>1.061859945688201</v>
      </c>
      <c r="Q31" s="18">
        <v>0.59463569101282032</v>
      </c>
      <c r="R31" s="4">
        <v>0.80415192093093624</v>
      </c>
      <c r="S31" s="4">
        <v>1.2173252301703339</v>
      </c>
      <c r="T31" s="4">
        <v>0.56300566870250701</v>
      </c>
    </row>
    <row r="32" spans="1:20" x14ac:dyDescent="0.25">
      <c r="A32" s="21" t="s">
        <v>29</v>
      </c>
      <c r="B32" s="18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5.4545098680150161</v>
      </c>
      <c r="R32" s="4">
        <v>5.7392190196910162</v>
      </c>
      <c r="S32" s="4">
        <v>6.9951862566517669</v>
      </c>
      <c r="T32" s="4">
        <v>7.2058560880356017</v>
      </c>
    </row>
    <row r="33" spans="1:20" x14ac:dyDescent="0.25">
      <c r="A33" s="21" t="s">
        <v>30</v>
      </c>
      <c r="B33" s="18"/>
      <c r="C33" s="18"/>
      <c r="D33" s="18"/>
      <c r="E33" s="18"/>
      <c r="F33" s="18"/>
      <c r="H33" s="18">
        <v>2.5333505038200812</v>
      </c>
      <c r="I33" s="18">
        <v>2.4979612143525869</v>
      </c>
      <c r="J33" s="18">
        <v>2.2382130578725823</v>
      </c>
      <c r="K33" s="18">
        <v>3.6007725237382529</v>
      </c>
      <c r="L33" s="18">
        <v>3.1520660372758211</v>
      </c>
      <c r="M33" s="18">
        <v>2.894554309383004</v>
      </c>
      <c r="N33" s="18">
        <v>5.1166702764697538</v>
      </c>
      <c r="O33" s="18">
        <v>4.1211121843990925</v>
      </c>
      <c r="P33" s="18">
        <v>3.8921928510961816</v>
      </c>
      <c r="Q33" s="18">
        <v>4.2305723283361996</v>
      </c>
      <c r="R33" s="4">
        <v>3.6379024847429879</v>
      </c>
      <c r="S33" s="4">
        <v>6.4660930302363306</v>
      </c>
      <c r="T33" s="4">
        <v>8.7416018094367622</v>
      </c>
    </row>
    <row r="34" spans="1:20" x14ac:dyDescent="0.25">
      <c r="A34" s="21" t="s">
        <v>31</v>
      </c>
      <c r="B34" s="18"/>
      <c r="C34" s="18"/>
      <c r="D34" s="18"/>
      <c r="E34" s="18"/>
      <c r="F34" s="18"/>
      <c r="H34" s="18">
        <v>4.5557803534043062</v>
      </c>
      <c r="I34" s="18">
        <v>5.1746083086601873</v>
      </c>
      <c r="J34" s="18">
        <v>0.81762186247730018</v>
      </c>
      <c r="K34" s="18">
        <v>0.80852906261200896</v>
      </c>
      <c r="L34" s="18">
        <v>1.4020200395861662</v>
      </c>
      <c r="M34" s="18">
        <v>0.39641332801623552</v>
      </c>
      <c r="N34" s="18">
        <v>1.3735394264228262</v>
      </c>
      <c r="O34" s="18">
        <v>2.9254354523189501</v>
      </c>
      <c r="P34" s="18">
        <v>1.5497496591826641</v>
      </c>
      <c r="Q34" s="18">
        <v>3.0847158202634883</v>
      </c>
      <c r="R34" s="4">
        <v>5.768669216138524</v>
      </c>
      <c r="S34" s="4">
        <v>4.7670339201911034</v>
      </c>
      <c r="T34" s="4">
        <v>5.3197607510635692</v>
      </c>
    </row>
    <row r="35" spans="1:20" x14ac:dyDescent="0.25">
      <c r="A35" s="8"/>
      <c r="B35" s="18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H37" s="4">
        <v>1.9402630299278667</v>
      </c>
      <c r="I37" s="4">
        <v>2.3258323204621569</v>
      </c>
      <c r="J37" s="4">
        <v>2.5332004914151551</v>
      </c>
      <c r="K37" s="4">
        <v>2.7234227684767909</v>
      </c>
      <c r="L37" s="4">
        <v>2.7104818421545138</v>
      </c>
      <c r="M37" s="4">
        <v>2.1606266862088623</v>
      </c>
      <c r="N37" s="4">
        <v>2.5260188269364949</v>
      </c>
      <c r="O37" s="4">
        <v>3.8572755582574194</v>
      </c>
      <c r="P37" s="4">
        <v>4.3622314796616148</v>
      </c>
      <c r="Q37" s="4">
        <v>4.8255841710416103</v>
      </c>
      <c r="R37" s="4">
        <v>5.4174923568664681</v>
      </c>
      <c r="S37" s="4">
        <v>5.964328362457282</v>
      </c>
      <c r="T37" s="4">
        <v>6.7185534916050518</v>
      </c>
    </row>
    <row r="38" spans="1:20" x14ac:dyDescent="0.25">
      <c r="A38" s="8" t="s">
        <v>1</v>
      </c>
      <c r="L38" s="4">
        <v>3.5536654815745963</v>
      </c>
      <c r="M38" s="4">
        <v>5.1528642154846018</v>
      </c>
      <c r="N38" s="4">
        <v>3.9929340999028167</v>
      </c>
      <c r="O38" s="4">
        <v>3.8657686384746159</v>
      </c>
      <c r="P38" s="4">
        <v>5.0503916612882689</v>
      </c>
      <c r="Q38" s="4">
        <v>4.7656657559458964</v>
      </c>
      <c r="R38" s="4">
        <v>5.4827513027765518</v>
      </c>
      <c r="S38" s="4">
        <v>5.0490969809303605</v>
      </c>
      <c r="T38" s="4">
        <v>7.3836651741289829</v>
      </c>
    </row>
    <row r="39" spans="1:20" x14ac:dyDescent="0.25">
      <c r="A39" s="8" t="s">
        <v>2</v>
      </c>
      <c r="H39" s="4">
        <v>1.1338933686676105</v>
      </c>
      <c r="I39" s="4">
        <v>3.2726251682195908</v>
      </c>
      <c r="J39" s="4">
        <v>1.9356526365481461</v>
      </c>
      <c r="K39" s="4">
        <v>1.6116394531233342</v>
      </c>
      <c r="L39" s="4">
        <v>1.6038809027415382</v>
      </c>
      <c r="M39" s="4">
        <v>2.373522877595843</v>
      </c>
      <c r="N39" s="4">
        <v>2.2055988890850209</v>
      </c>
      <c r="O39" s="4">
        <v>5.0140234447770187</v>
      </c>
      <c r="P39" s="4">
        <v>4.6734384743122819</v>
      </c>
      <c r="Q39" s="4">
        <v>5.9064633855352158</v>
      </c>
      <c r="R39" s="4">
        <v>7.8797516742585056</v>
      </c>
      <c r="S39" s="4">
        <v>8.7113451284001737</v>
      </c>
      <c r="T39" s="4">
        <v>8.0577585158904395</v>
      </c>
    </row>
    <row r="40" spans="1:20" x14ac:dyDescent="0.25">
      <c r="A40" s="8" t="s">
        <v>3</v>
      </c>
      <c r="H40" s="4">
        <v>6.1978719552274439</v>
      </c>
      <c r="I40" s="4">
        <v>5.561957967682317</v>
      </c>
      <c r="J40" s="4">
        <v>6.737652283711788</v>
      </c>
      <c r="K40" s="4">
        <v>6.2963776462802485</v>
      </c>
      <c r="L40" s="4">
        <v>6.0463653397169619</v>
      </c>
      <c r="M40" s="4">
        <v>3.7193861312592622</v>
      </c>
      <c r="N40" s="4">
        <v>5.1675247880552151</v>
      </c>
      <c r="O40" s="4">
        <v>6.6297865122303064</v>
      </c>
      <c r="P40" s="4">
        <v>7.1567406937050357</v>
      </c>
      <c r="Q40" s="4">
        <v>7.805644968806674</v>
      </c>
      <c r="R40" s="4">
        <v>9.3066028382434105</v>
      </c>
      <c r="S40" s="4">
        <v>10.012609508069882</v>
      </c>
      <c r="T40" s="4">
        <v>9.6220786060710868</v>
      </c>
    </row>
    <row r="41" spans="1:20" x14ac:dyDescent="0.25">
      <c r="A41" s="8" t="s">
        <v>4</v>
      </c>
      <c r="H41" s="4">
        <v>1.9879611812876641</v>
      </c>
      <c r="I41" s="4">
        <v>1.9225670770087246</v>
      </c>
      <c r="J41" s="4">
        <v>1.879113463357915</v>
      </c>
      <c r="K41" s="4">
        <v>2.0622039836284229</v>
      </c>
      <c r="L41" s="4">
        <v>1.6419867554374052</v>
      </c>
      <c r="M41" s="4">
        <v>2.1863166159419776</v>
      </c>
      <c r="N41" s="4">
        <v>2.7325512866546284</v>
      </c>
      <c r="O41" s="4">
        <v>4.5151881082745593</v>
      </c>
      <c r="P41" s="4">
        <v>6.5478921893614954</v>
      </c>
      <c r="Q41" s="4">
        <v>5.1415395580011092</v>
      </c>
      <c r="R41" s="4">
        <v>6.4277321635290035</v>
      </c>
      <c r="S41" s="4">
        <v>6.5513562068437334</v>
      </c>
      <c r="T41" s="4">
        <v>5.4135992734773373</v>
      </c>
    </row>
    <row r="42" spans="1:20" x14ac:dyDescent="0.25">
      <c r="A42" s="8" t="s">
        <v>5</v>
      </c>
      <c r="H42" s="4">
        <v>1.4955283701731823</v>
      </c>
      <c r="I42" s="4">
        <v>1.8662718555917643</v>
      </c>
      <c r="J42" s="4">
        <v>1.3824259567076016</v>
      </c>
      <c r="K42" s="4">
        <v>1.335629035124857</v>
      </c>
      <c r="L42" s="4">
        <v>3.3306582819841748</v>
      </c>
      <c r="M42" s="4">
        <v>1.7826741895517464</v>
      </c>
      <c r="N42" s="4">
        <v>2.0869803625915111</v>
      </c>
      <c r="O42" s="4">
        <v>2.8904979842870873</v>
      </c>
      <c r="P42" s="4">
        <v>1.6659724124571962</v>
      </c>
      <c r="Q42" s="4">
        <v>2.1374029860835786</v>
      </c>
      <c r="R42" s="4">
        <v>2.9148618332018712</v>
      </c>
      <c r="S42" s="4">
        <v>3.9783071047744309</v>
      </c>
      <c r="T42" s="4">
        <v>5.0438924278910946</v>
      </c>
    </row>
    <row r="43" spans="1:20" x14ac:dyDescent="0.25">
      <c r="A43" s="8" t="s">
        <v>6</v>
      </c>
      <c r="H43" s="4">
        <v>0.92668958678911328</v>
      </c>
      <c r="I43" s="4">
        <v>0</v>
      </c>
      <c r="J43" s="4">
        <v>0.91616436225588382</v>
      </c>
      <c r="K43" s="4">
        <v>0.68689623044658477</v>
      </c>
      <c r="L43" s="4">
        <v>0.90373517037232398</v>
      </c>
      <c r="M43" s="4">
        <v>0</v>
      </c>
      <c r="N43" s="4">
        <v>1.5351778759266832</v>
      </c>
      <c r="O43" s="4">
        <v>2.6004331860966281</v>
      </c>
      <c r="P43" s="4">
        <v>2.3544207335994525</v>
      </c>
      <c r="Q43" s="4">
        <v>2.7494944668857726</v>
      </c>
      <c r="R43" s="4">
        <v>2.7061150909217835</v>
      </c>
      <c r="S43" s="4">
        <v>1.4285170113787709</v>
      </c>
      <c r="T43" s="4">
        <v>4.4221717067319437</v>
      </c>
    </row>
    <row r="44" spans="1:20" x14ac:dyDescent="0.25">
      <c r="A44" s="8" t="s">
        <v>7</v>
      </c>
      <c r="H44" s="4">
        <v>1.4059900619179881</v>
      </c>
      <c r="I44" s="4">
        <v>2.0989086048350529</v>
      </c>
      <c r="J44" s="4">
        <v>1.7918223201578429</v>
      </c>
      <c r="K44" s="4">
        <v>1.6492863592938189</v>
      </c>
      <c r="L44" s="4">
        <v>2.6400856522833078</v>
      </c>
      <c r="M44" s="4">
        <v>2.2453338077320661</v>
      </c>
      <c r="N44" s="4">
        <v>3.2054370460151196</v>
      </c>
      <c r="O44" s="4">
        <v>2.9569122959754051</v>
      </c>
      <c r="P44" s="4">
        <v>3.2964111465636963</v>
      </c>
      <c r="Q44" s="4">
        <v>3.8458202847012242</v>
      </c>
      <c r="R44" s="4">
        <v>4.0428643751524671</v>
      </c>
      <c r="S44" s="4">
        <v>4.653693192669194</v>
      </c>
      <c r="T44" s="4">
        <v>4.9511754067576179</v>
      </c>
    </row>
    <row r="45" spans="1:20" x14ac:dyDescent="0.25">
      <c r="A45" s="8" t="s">
        <v>8</v>
      </c>
      <c r="H45" s="4">
        <v>3.5043249210066758</v>
      </c>
      <c r="I45" s="4">
        <v>2.4409488290785593</v>
      </c>
      <c r="J45" s="4">
        <v>6.1424225193619737</v>
      </c>
      <c r="K45" s="4">
        <v>3.5565006249671769</v>
      </c>
      <c r="L45" s="4">
        <v>3.6221962874838596</v>
      </c>
      <c r="M45" s="4">
        <v>2.7598903511798127</v>
      </c>
      <c r="N45" s="4">
        <v>4.1211711179178012</v>
      </c>
      <c r="O45" s="4">
        <v>5.5412997668306456</v>
      </c>
      <c r="P45" s="4">
        <v>6.5662409380188818</v>
      </c>
      <c r="Q45" s="4">
        <v>6.8430849028061651</v>
      </c>
      <c r="R45" s="4">
        <v>11.512338474770461</v>
      </c>
      <c r="S45" s="4">
        <v>9.7312442919121853</v>
      </c>
      <c r="T45" s="4">
        <v>10.152142972488226</v>
      </c>
    </row>
    <row r="46" spans="1:20" x14ac:dyDescent="0.25">
      <c r="A46" s="8" t="s">
        <v>9</v>
      </c>
      <c r="H46" s="4">
        <v>1.2435305324051622</v>
      </c>
      <c r="I46" s="4">
        <v>0.98640740316734921</v>
      </c>
      <c r="J46" s="4">
        <v>0.47708271971090849</v>
      </c>
      <c r="K46" s="4">
        <v>2.1185976295597966</v>
      </c>
      <c r="L46" s="4">
        <v>1.8490793463095028</v>
      </c>
      <c r="M46" s="4">
        <v>1.8041789294453279</v>
      </c>
      <c r="N46" s="4">
        <v>2.6707988240485596</v>
      </c>
      <c r="O46" s="4">
        <v>2.8566619842069954</v>
      </c>
      <c r="P46" s="4">
        <v>4.5598945535369459</v>
      </c>
      <c r="Q46" s="4">
        <v>5.0730106216784643</v>
      </c>
      <c r="R46" s="4">
        <v>5.2473694279357952</v>
      </c>
      <c r="S46" s="4">
        <v>4.8687860878939295</v>
      </c>
      <c r="T46" s="4">
        <v>6.5332919377565508</v>
      </c>
    </row>
    <row r="47" spans="1:20" x14ac:dyDescent="0.25">
      <c r="A47" s="8" t="s">
        <v>10</v>
      </c>
      <c r="H47" s="4">
        <v>0.70024987249616899</v>
      </c>
      <c r="I47" s="4">
        <v>1.0566384097535255</v>
      </c>
      <c r="J47" s="4">
        <v>1.0363755243110404</v>
      </c>
      <c r="K47" s="4">
        <v>1.9549925622366235</v>
      </c>
      <c r="L47" s="4">
        <v>1.3748095430761691</v>
      </c>
      <c r="M47" s="4">
        <v>2.9430541657799774</v>
      </c>
      <c r="N47" s="4">
        <v>1.9224904589096559</v>
      </c>
      <c r="O47" s="4">
        <v>4.4058097881539977</v>
      </c>
      <c r="P47" s="4">
        <v>4.7562450588735725</v>
      </c>
      <c r="Q47" s="4">
        <v>4.6570903728349275</v>
      </c>
      <c r="R47" s="4">
        <v>5.823071957246599</v>
      </c>
      <c r="S47" s="4">
        <v>6.7372358122826643</v>
      </c>
      <c r="T47" s="4">
        <v>6.7850230469570114</v>
      </c>
    </row>
    <row r="48" spans="1:20" x14ac:dyDescent="0.25">
      <c r="A48" s="8" t="s">
        <v>11</v>
      </c>
      <c r="H48" s="4">
        <v>0.55157502247668222</v>
      </c>
      <c r="I48" s="4">
        <v>1.5107170995787436</v>
      </c>
      <c r="J48" s="4">
        <v>0.93477374922975898</v>
      </c>
      <c r="K48" s="4">
        <v>0.92072918280171534</v>
      </c>
      <c r="L48" s="4">
        <v>0.1282843953679792</v>
      </c>
      <c r="M48" s="4">
        <v>0.4982821722113015</v>
      </c>
      <c r="N48" s="4">
        <v>0.97489291334085504</v>
      </c>
      <c r="O48" s="4">
        <v>1.6660122597196132</v>
      </c>
      <c r="P48" s="4">
        <v>1.7453352568750458</v>
      </c>
      <c r="Q48" s="4">
        <v>1.8149616123552352</v>
      </c>
      <c r="R48" s="4">
        <v>1.77502866669045</v>
      </c>
      <c r="S48" s="4">
        <v>2.0416293889702062</v>
      </c>
      <c r="T48" s="4">
        <v>2.5143427626187802</v>
      </c>
    </row>
    <row r="49" spans="1:20" x14ac:dyDescent="0.25">
      <c r="A49" s="8" t="s">
        <v>12</v>
      </c>
      <c r="H49" s="4">
        <v>0</v>
      </c>
      <c r="I49" s="4">
        <v>1.0928076104485758</v>
      </c>
      <c r="J49" s="4">
        <v>1.4376893762125968</v>
      </c>
      <c r="K49" s="4">
        <v>1.0795292054416927</v>
      </c>
      <c r="L49" s="4">
        <v>0.71802585858217405</v>
      </c>
      <c r="M49" s="4">
        <v>0.35402240253763262</v>
      </c>
      <c r="N49" s="4">
        <v>1.4085845883455903</v>
      </c>
      <c r="O49" s="4">
        <v>4.191001164690622</v>
      </c>
      <c r="P49" s="4">
        <v>3.4627575559006805</v>
      </c>
      <c r="Q49" s="4">
        <v>3.0953873639007559</v>
      </c>
      <c r="R49" s="4">
        <v>4.7649715389692568</v>
      </c>
      <c r="S49" s="4">
        <v>4.0183961091448133</v>
      </c>
      <c r="T49" s="4">
        <v>4.961578947901053</v>
      </c>
    </row>
    <row r="50" spans="1:20" x14ac:dyDescent="0.25">
      <c r="A50" s="8" t="s">
        <v>13</v>
      </c>
      <c r="H50" s="4">
        <v>1.4986732459849474</v>
      </c>
      <c r="I50" s="4">
        <v>2.5162820755606039</v>
      </c>
      <c r="J50" s="4">
        <v>2.8074602334698406</v>
      </c>
      <c r="K50" s="4">
        <v>4.4403348684936574</v>
      </c>
      <c r="L50" s="4">
        <v>3.4088042401748018</v>
      </c>
      <c r="M50" s="4">
        <v>3.3925398855663991</v>
      </c>
      <c r="N50" s="4">
        <v>3.2803296130153092</v>
      </c>
      <c r="O50" s="4">
        <v>4.4749055553728425</v>
      </c>
      <c r="P50" s="4">
        <v>4.530343442784929</v>
      </c>
      <c r="Q50" s="4">
        <v>5.2914460051588721</v>
      </c>
      <c r="R50" s="4">
        <v>5.646161678814253</v>
      </c>
      <c r="S50" s="4">
        <v>7.7066582115717628</v>
      </c>
      <c r="T50" s="4">
        <v>7.8402457697910046</v>
      </c>
    </row>
    <row r="51" spans="1:20" x14ac:dyDescent="0.25">
      <c r="A51" s="8" t="s">
        <v>14</v>
      </c>
      <c r="H51" s="4">
        <v>1.0340749866862846</v>
      </c>
      <c r="I51" s="4">
        <v>1.3243538541242872</v>
      </c>
      <c r="J51" s="4">
        <v>0.78817552862354567</v>
      </c>
      <c r="K51" s="4">
        <v>0.84592310077791422</v>
      </c>
      <c r="L51" s="4">
        <v>1.3160749105461651</v>
      </c>
      <c r="M51" s="4">
        <v>1.8889066536062264</v>
      </c>
      <c r="N51" s="4">
        <v>1.9239364352962498</v>
      </c>
      <c r="O51" s="4">
        <v>1.6946026192367987</v>
      </c>
      <c r="P51" s="4">
        <v>1.7951999845884314</v>
      </c>
      <c r="Q51" s="4">
        <v>1.8304471785412304</v>
      </c>
      <c r="R51" s="4">
        <v>2.9232235658789674</v>
      </c>
      <c r="S51" s="4">
        <v>2.5536457497502321</v>
      </c>
      <c r="T51" s="4">
        <v>3.5900967531844463</v>
      </c>
    </row>
    <row r="52" spans="1:20" x14ac:dyDescent="0.25">
      <c r="A52" s="8" t="s">
        <v>15</v>
      </c>
      <c r="H52" s="4">
        <v>1.3579505392630506</v>
      </c>
      <c r="I52" s="4">
        <v>2.526007899808381</v>
      </c>
      <c r="J52" s="4">
        <v>2.1749512265517343</v>
      </c>
      <c r="K52" s="4">
        <v>3.0019146129671581</v>
      </c>
      <c r="L52" s="4">
        <v>2.5770742786101248</v>
      </c>
      <c r="M52" s="4">
        <v>1.8334046324023712</v>
      </c>
      <c r="N52" s="4">
        <v>3.253785673023684</v>
      </c>
      <c r="O52" s="4">
        <v>4.0599041664050128</v>
      </c>
      <c r="P52" s="4">
        <v>3.4441376034872895</v>
      </c>
      <c r="Q52" s="4">
        <v>4.1659079586792078</v>
      </c>
      <c r="R52" s="4">
        <v>4.4724424228849884</v>
      </c>
      <c r="S52" s="4">
        <v>5.5725586496411177</v>
      </c>
      <c r="T52" s="4">
        <v>7.9249088169864148</v>
      </c>
    </row>
    <row r="53" spans="1:20" x14ac:dyDescent="0.25">
      <c r="A53" s="8" t="s">
        <v>16</v>
      </c>
      <c r="H53" s="4">
        <v>0.74651935351423981</v>
      </c>
      <c r="I53" s="4">
        <v>1.4852807941633002</v>
      </c>
      <c r="J53" s="4">
        <v>3.1393546572016064</v>
      </c>
      <c r="K53" s="4">
        <v>2.6282385050097172</v>
      </c>
      <c r="L53" s="4">
        <v>1.8857969246191166</v>
      </c>
      <c r="M53" s="4">
        <v>0.92681197533753346</v>
      </c>
      <c r="N53" s="4">
        <v>1.8443263749953436</v>
      </c>
      <c r="O53" s="4">
        <v>6.6605472354879929</v>
      </c>
      <c r="P53" s="4">
        <v>4.8253339441141261</v>
      </c>
      <c r="Q53" s="4">
        <v>3.00001767072711</v>
      </c>
      <c r="R53" s="4">
        <v>3.246331227278493</v>
      </c>
      <c r="S53" s="4">
        <v>5.3415439140017495</v>
      </c>
      <c r="T53" s="4">
        <v>7.7459242321716424</v>
      </c>
    </row>
    <row r="54" spans="1:20" x14ac:dyDescent="0.25">
      <c r="A54" s="8" t="s">
        <v>17</v>
      </c>
      <c r="H54" s="4">
        <v>1.7797375456636162</v>
      </c>
      <c r="I54" s="4">
        <v>2.0340219083397639</v>
      </c>
      <c r="J54" s="4">
        <v>2.0296052937049658</v>
      </c>
      <c r="K54" s="4">
        <v>3.563942211553174</v>
      </c>
      <c r="L54" s="4">
        <v>3.1374426890789682</v>
      </c>
      <c r="M54" s="4">
        <v>2.7671011015396085</v>
      </c>
      <c r="N54" s="4">
        <v>3.0250280842660606</v>
      </c>
      <c r="O54" s="4">
        <v>4.7589264757772423</v>
      </c>
      <c r="P54" s="4">
        <v>4.1160907460934908</v>
      </c>
      <c r="Q54" s="4">
        <v>4.5870356016791458</v>
      </c>
      <c r="R54" s="4">
        <v>5.2078152757790548</v>
      </c>
      <c r="S54" s="4">
        <v>5.5470330376319286</v>
      </c>
      <c r="T54" s="4">
        <v>5.5457955288471563</v>
      </c>
    </row>
    <row r="55" spans="1:20" x14ac:dyDescent="0.25">
      <c r="A55" s="8" t="s">
        <v>18</v>
      </c>
      <c r="H55" s="4">
        <v>0.62084422397576222</v>
      </c>
      <c r="I55" s="4">
        <v>2.2144197286670444</v>
      </c>
      <c r="J55" s="4">
        <v>1.8816620919541973</v>
      </c>
      <c r="K55" s="4">
        <v>2.1829853150155683</v>
      </c>
      <c r="L55" s="4">
        <v>3.3930526670349255</v>
      </c>
      <c r="M55" s="4">
        <v>3.6064302651627851</v>
      </c>
      <c r="N55" s="4">
        <v>1.6169033276295006</v>
      </c>
      <c r="O55" s="4">
        <v>1.7150147207442656</v>
      </c>
      <c r="P55" s="4">
        <v>4.7256111700264567</v>
      </c>
      <c r="Q55" s="4">
        <v>1.8721043972577802</v>
      </c>
      <c r="R55" s="4">
        <v>3.0953142953212431</v>
      </c>
      <c r="S55" s="4">
        <v>2.7044045766232814</v>
      </c>
      <c r="T55" s="4">
        <v>4.467936822235874</v>
      </c>
    </row>
    <row r="56" spans="1:20" x14ac:dyDescent="0.25">
      <c r="A56" s="8" t="s">
        <v>19</v>
      </c>
      <c r="H56" s="4">
        <v>1.4188091065575983</v>
      </c>
      <c r="I56" s="4">
        <v>2.0700706127110666</v>
      </c>
      <c r="J56" s="4">
        <v>2.3495141192760598</v>
      </c>
      <c r="K56" s="4">
        <v>2.4731235984060014</v>
      </c>
      <c r="L56" s="4">
        <v>2.8489317074984375</v>
      </c>
      <c r="M56" s="4">
        <v>1.8808429150615713</v>
      </c>
      <c r="N56" s="4">
        <v>2.3001501169571514</v>
      </c>
      <c r="O56" s="4">
        <v>2.8817981623077094</v>
      </c>
      <c r="P56" s="4">
        <v>4.0567487723537932</v>
      </c>
      <c r="Q56" s="4">
        <v>3.5149504130305234</v>
      </c>
      <c r="R56" s="4">
        <v>3.4506977749856893</v>
      </c>
      <c r="S56" s="4">
        <v>3.0307677062355682</v>
      </c>
      <c r="T56" s="4">
        <v>4.2440709541862329</v>
      </c>
    </row>
    <row r="57" spans="1:20" x14ac:dyDescent="0.25">
      <c r="A57" s="8" t="s">
        <v>20</v>
      </c>
      <c r="H57" s="4">
        <v>1.2461719156466229</v>
      </c>
      <c r="I57" s="4">
        <v>0</v>
      </c>
      <c r="J57" s="4">
        <v>0.93648936246542946</v>
      </c>
      <c r="K57" s="4">
        <v>0</v>
      </c>
      <c r="L57" s="4">
        <v>0.61929690502036161</v>
      </c>
      <c r="M57" s="4">
        <v>0.60775680003889643</v>
      </c>
      <c r="N57" s="4">
        <v>0</v>
      </c>
      <c r="O57" s="4">
        <v>0.59023065612768055</v>
      </c>
      <c r="P57" s="4">
        <v>0.58137901179197748</v>
      </c>
      <c r="Q57" s="4">
        <v>0.56808428881131967</v>
      </c>
      <c r="R57" s="4">
        <v>1.6660984861759982</v>
      </c>
      <c r="S57" s="4">
        <v>1.3488490264839665</v>
      </c>
      <c r="T57" s="4">
        <v>0.78823576539404383</v>
      </c>
    </row>
    <row r="58" spans="1:20" x14ac:dyDescent="0.25">
      <c r="A58" s="8" t="s">
        <v>21</v>
      </c>
      <c r="H58" s="4">
        <v>1.7815101176070758</v>
      </c>
      <c r="I58" s="4">
        <v>2.6384415239783952</v>
      </c>
      <c r="J58" s="4">
        <v>2.8717735295944427</v>
      </c>
      <c r="K58" s="4">
        <v>3.2759077497752855</v>
      </c>
      <c r="L58" s="4">
        <v>2.983857512382436</v>
      </c>
      <c r="M58" s="4">
        <v>4.126972293371816</v>
      </c>
      <c r="N58" s="4">
        <v>4.7399966784987075</v>
      </c>
      <c r="O58" s="4">
        <v>3.8924583743505923</v>
      </c>
      <c r="P58" s="4">
        <v>4.6188861527995844</v>
      </c>
      <c r="Q58" s="4">
        <v>4.5222007871999743</v>
      </c>
      <c r="R58" s="4">
        <v>3.8364077863595849</v>
      </c>
      <c r="S58" s="4">
        <v>4.4607299948637342</v>
      </c>
      <c r="T58" s="4">
        <v>3.6579337088557726</v>
      </c>
    </row>
    <row r="59" spans="1:20" x14ac:dyDescent="0.25">
      <c r="A59" s="8" t="s">
        <v>22</v>
      </c>
      <c r="H59" s="4">
        <v>1.7168521630048119</v>
      </c>
      <c r="I59" s="4">
        <v>1.0422974266762164</v>
      </c>
      <c r="J59" s="4">
        <v>1.7181235128888417</v>
      </c>
      <c r="K59" s="4">
        <v>1.7169100667311517</v>
      </c>
      <c r="L59" s="4">
        <v>1.6009359741313347</v>
      </c>
      <c r="M59" s="4">
        <v>0.67896882740951892</v>
      </c>
      <c r="N59" s="4">
        <v>2.1475768904858374</v>
      </c>
      <c r="O59" s="4">
        <v>3.383347322785458</v>
      </c>
      <c r="P59" s="4">
        <v>4.5069925095872128</v>
      </c>
      <c r="Q59" s="4">
        <v>3.6051974808704674</v>
      </c>
      <c r="R59" s="4">
        <v>2.8144900428554083</v>
      </c>
      <c r="S59" s="4">
        <v>2.0121013447750813</v>
      </c>
      <c r="T59" s="4">
        <v>3.9092275310493267</v>
      </c>
    </row>
    <row r="60" spans="1:20" x14ac:dyDescent="0.25">
      <c r="A60" s="8" t="s">
        <v>23</v>
      </c>
      <c r="H60" s="4">
        <v>1.7585844567512789</v>
      </c>
      <c r="I60" s="4">
        <v>3.3762046408669733</v>
      </c>
      <c r="J60" s="4">
        <v>3.1648395216202982</v>
      </c>
      <c r="K60" s="4">
        <v>2.7177355095854261</v>
      </c>
      <c r="L60" s="4">
        <v>3.4055075129483918</v>
      </c>
      <c r="M60" s="4">
        <v>3.3541711214251877</v>
      </c>
      <c r="N60" s="4">
        <v>4.8702017339863426</v>
      </c>
      <c r="O60" s="4">
        <v>5.1248494056663132</v>
      </c>
      <c r="P60" s="4">
        <v>6.0962425977298631</v>
      </c>
      <c r="Q60" s="4">
        <v>6.2102542238250962</v>
      </c>
      <c r="R60" s="4">
        <v>4.8515905251966496</v>
      </c>
      <c r="S60" s="4">
        <v>4.9670699494797743</v>
      </c>
      <c r="T60" s="4">
        <v>8.4423917908759307</v>
      </c>
    </row>
    <row r="61" spans="1:20" x14ac:dyDescent="0.25">
      <c r="A61" s="8" t="s">
        <v>24</v>
      </c>
      <c r="H61" s="4">
        <v>1.9088262763571413</v>
      </c>
      <c r="I61" s="4">
        <v>2.7432841648680761</v>
      </c>
      <c r="J61" s="4">
        <v>3.9686629363918993</v>
      </c>
      <c r="K61" s="4">
        <v>3.0724036549216986</v>
      </c>
      <c r="L61" s="4">
        <v>2.1828643815216071</v>
      </c>
      <c r="M61" s="4">
        <v>4.9911358723306334</v>
      </c>
      <c r="N61" s="4">
        <v>3.6525782975796823</v>
      </c>
      <c r="O61" s="4">
        <v>5.3099813776485822</v>
      </c>
      <c r="P61" s="4">
        <v>5.755323341804079</v>
      </c>
      <c r="Q61" s="4">
        <v>6.5875522067414654</v>
      </c>
      <c r="R61" s="4">
        <v>6.8129781266791021</v>
      </c>
      <c r="S61" s="4">
        <v>6.1324342007531163</v>
      </c>
      <c r="T61" s="4">
        <v>8.7343256812264514</v>
      </c>
    </row>
    <row r="62" spans="1:20" x14ac:dyDescent="0.25">
      <c r="A62" s="8" t="s">
        <v>25</v>
      </c>
      <c r="H62" s="4">
        <v>2.2265268407810659</v>
      </c>
      <c r="I62" s="4">
        <v>1.3800528591352597</v>
      </c>
      <c r="J62" s="4">
        <v>3.9150982830807268</v>
      </c>
      <c r="K62" s="4">
        <v>2.5410526783332332</v>
      </c>
      <c r="L62" s="4">
        <v>4.1779319346060797</v>
      </c>
      <c r="M62" s="4">
        <v>3.279742343441499</v>
      </c>
      <c r="N62" s="4">
        <v>4.3826713727524957</v>
      </c>
      <c r="O62" s="4">
        <v>3.0463781700602168</v>
      </c>
      <c r="P62" s="4">
        <v>4.4556927298049818</v>
      </c>
      <c r="Q62" s="4">
        <v>6.5594681746204824</v>
      </c>
      <c r="R62" s="4">
        <v>6.185178107166621</v>
      </c>
      <c r="S62" s="4">
        <v>6.9694416176341569</v>
      </c>
      <c r="T62" s="4">
        <v>6.5672529577078551</v>
      </c>
    </row>
    <row r="63" spans="1:20" x14ac:dyDescent="0.25">
      <c r="A63" s="8" t="s">
        <v>26</v>
      </c>
      <c r="H63" s="4">
        <v>4.097566790338683</v>
      </c>
      <c r="I63" s="4">
        <v>2.6039237394485588</v>
      </c>
      <c r="J63" s="4">
        <v>3.4448292750246665</v>
      </c>
      <c r="K63" s="4">
        <v>3.2133190573827268</v>
      </c>
      <c r="L63" s="4">
        <v>3.5029732951946211</v>
      </c>
      <c r="M63" s="4">
        <v>2.5524919979375862</v>
      </c>
      <c r="N63" s="4">
        <v>4.3364094171419616</v>
      </c>
      <c r="O63" s="4">
        <v>2.7743283339726079</v>
      </c>
      <c r="P63" s="4">
        <v>4.3267207891007642</v>
      </c>
      <c r="Q63" s="4">
        <v>3.4276864229082196</v>
      </c>
      <c r="R63" s="4">
        <v>3.3646184354106432</v>
      </c>
      <c r="S63" s="4">
        <v>3.7040480110869556</v>
      </c>
      <c r="T63" s="4">
        <v>7.6620308728900115</v>
      </c>
    </row>
    <row r="64" spans="1:20" x14ac:dyDescent="0.25">
      <c r="A64" s="8" t="s">
        <v>27</v>
      </c>
      <c r="H64" s="4">
        <v>2.9758657289383104</v>
      </c>
      <c r="I64" s="4">
        <v>5.6717127012719981</v>
      </c>
      <c r="J64" s="4">
        <v>4.9052554794578693</v>
      </c>
      <c r="K64" s="4">
        <v>4.8711564915153813</v>
      </c>
      <c r="L64" s="4">
        <v>5.4554433254937491</v>
      </c>
      <c r="M64" s="4">
        <v>2.5054807391168179</v>
      </c>
      <c r="N64" s="4">
        <v>6.773734817450304</v>
      </c>
      <c r="O64" s="4">
        <v>4.2218035574648898</v>
      </c>
      <c r="P64" s="4">
        <v>8.1072817171483251</v>
      </c>
      <c r="Q64" s="4">
        <v>6.9176927274786841</v>
      </c>
      <c r="R64" s="4">
        <v>7.620341426978726</v>
      </c>
      <c r="S64" s="4">
        <v>3.0026130943893996</v>
      </c>
      <c r="T64" s="4">
        <v>5.5739513563737857</v>
      </c>
    </row>
    <row r="65" spans="1:20" x14ac:dyDescent="0.25">
      <c r="A65" s="8" t="s">
        <v>28</v>
      </c>
      <c r="H65" s="4">
        <v>0</v>
      </c>
      <c r="I65" s="4">
        <v>0.33172980917528694</v>
      </c>
      <c r="J65" s="4">
        <v>0</v>
      </c>
      <c r="K65" s="4">
        <v>8.1245827649092897E-2</v>
      </c>
      <c r="L65" s="4">
        <v>0.16109314047060511</v>
      </c>
      <c r="M65" s="4">
        <v>7.8817858235047458E-2</v>
      </c>
      <c r="N65" s="4">
        <v>0.31079719652230803</v>
      </c>
      <c r="O65" s="4">
        <v>1.1442936376935833</v>
      </c>
      <c r="P65" s="4">
        <v>1.3469303236383001</v>
      </c>
      <c r="Q65" s="4">
        <v>0.73345353230385824</v>
      </c>
      <c r="R65" s="4">
        <v>1.0031255852140255</v>
      </c>
      <c r="S65" s="4">
        <v>1.3900003099700691</v>
      </c>
      <c r="T65" s="4">
        <v>1.150012142899455</v>
      </c>
    </row>
    <row r="66" spans="1:20" x14ac:dyDescent="0.25">
      <c r="A66" s="8" t="s">
        <v>29</v>
      </c>
      <c r="Q66" s="4">
        <v>6.8067769852291589</v>
      </c>
      <c r="R66" s="4">
        <v>7.2274587232879473</v>
      </c>
      <c r="S66" s="4">
        <v>9.3008772553323684</v>
      </c>
      <c r="T66" s="4">
        <v>9.7226770602409758</v>
      </c>
    </row>
    <row r="67" spans="1:20" x14ac:dyDescent="0.25">
      <c r="A67" s="13" t="s">
        <v>30</v>
      </c>
      <c r="H67" s="4">
        <v>3.8674471174949776</v>
      </c>
      <c r="I67" s="4">
        <v>4.4455240334287458</v>
      </c>
      <c r="J67" s="4">
        <v>2.6521809733700241</v>
      </c>
      <c r="K67" s="4">
        <v>4.8634260832813316</v>
      </c>
      <c r="L67" s="4">
        <v>4.9826360999236092</v>
      </c>
      <c r="M67" s="4">
        <v>4.6968372220736905</v>
      </c>
      <c r="N67" s="4">
        <v>4.4661619165562634</v>
      </c>
      <c r="O67" s="4">
        <v>4.5861363108040329</v>
      </c>
      <c r="P67" s="4">
        <v>5.623613349743013</v>
      </c>
      <c r="Q67" s="4">
        <v>5.7148316697726198</v>
      </c>
      <c r="R67" s="4">
        <v>6.0043719664910036</v>
      </c>
      <c r="S67" s="4">
        <v>8.7864280101977599</v>
      </c>
      <c r="T67" s="4">
        <v>7.7001423879910069</v>
      </c>
    </row>
    <row r="68" spans="1:20" x14ac:dyDescent="0.25">
      <c r="A68" s="8" t="s">
        <v>31</v>
      </c>
      <c r="H68" s="4">
        <v>4.9823748489717623</v>
      </c>
      <c r="I68" s="4">
        <v>7.0812438431549829</v>
      </c>
      <c r="J68" s="4">
        <v>2.6526705433426816</v>
      </c>
      <c r="K68" s="4">
        <v>2.4327063123945449</v>
      </c>
      <c r="L68" s="4">
        <v>2.0015199824304126</v>
      </c>
      <c r="M68" s="4">
        <v>2.356674888843501</v>
      </c>
      <c r="N68" s="4">
        <v>2.5296211317978017</v>
      </c>
      <c r="O68" s="4">
        <v>2.5040758934924101</v>
      </c>
      <c r="P68" s="4">
        <v>3.258154444662968</v>
      </c>
      <c r="Q68" s="4">
        <v>2.6491438588142309</v>
      </c>
      <c r="R68" s="4">
        <v>3.9469538872279926</v>
      </c>
      <c r="S68" s="4">
        <v>4.077543014459291</v>
      </c>
      <c r="T68" s="4">
        <v>5.5154628786433673</v>
      </c>
    </row>
    <row r="69" spans="1:20" x14ac:dyDescent="0.25">
      <c r="A69" s="8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1.6645227613500477</v>
      </c>
      <c r="I71" s="4">
        <v>2.051973893207574</v>
      </c>
      <c r="J71" s="4">
        <v>2.2069377315588139</v>
      </c>
      <c r="K71" s="4">
        <v>2.2396447693622936</v>
      </c>
      <c r="L71" s="4">
        <v>2.2999167131496292</v>
      </c>
      <c r="M71" s="4">
        <v>1.8522339124620597</v>
      </c>
      <c r="N71" s="4">
        <v>2.5991498745411268</v>
      </c>
      <c r="O71" s="4">
        <v>3.4380310972798807</v>
      </c>
      <c r="P71" s="4">
        <v>3.8191591323386151</v>
      </c>
      <c r="Q71" s="4">
        <v>4.2402716029888996</v>
      </c>
      <c r="R71" s="4">
        <v>4.8094324932215642</v>
      </c>
      <c r="S71" s="4">
        <v>5.3136278250536346</v>
      </c>
      <c r="T71" s="4">
        <v>6.0033269067272981</v>
      </c>
    </row>
    <row r="72" spans="1:20" x14ac:dyDescent="0.25">
      <c r="A72" s="23" t="s">
        <v>1</v>
      </c>
      <c r="L72" s="4">
        <v>3.1708762015352168</v>
      </c>
      <c r="M72" s="4">
        <v>3.819297016722274</v>
      </c>
      <c r="N72" s="4">
        <v>3.5228752287498879</v>
      </c>
      <c r="O72" s="4">
        <v>3.281375435694089</v>
      </c>
      <c r="P72" s="4">
        <v>4.0317764079681817</v>
      </c>
      <c r="Q72" s="4">
        <v>3.6652205319735978</v>
      </c>
      <c r="R72" s="4">
        <v>4.6342259348965298</v>
      </c>
      <c r="S72" s="4">
        <v>4.2597072807121661</v>
      </c>
      <c r="T72" s="4">
        <v>6.2572036683596695</v>
      </c>
    </row>
    <row r="73" spans="1:20" x14ac:dyDescent="0.25">
      <c r="A73" s="23" t="s">
        <v>2</v>
      </c>
      <c r="H73" s="4">
        <v>0.97707536915128801</v>
      </c>
      <c r="I73" s="4">
        <v>4.2492869130083522</v>
      </c>
      <c r="J73" s="4">
        <v>2.1980559285421322</v>
      </c>
      <c r="K73" s="4">
        <v>1.3058336755177664</v>
      </c>
      <c r="L73" s="4">
        <v>1.4621815828137219</v>
      </c>
      <c r="M73" s="4">
        <v>1.9265456582702192</v>
      </c>
      <c r="N73" s="4">
        <v>1.9978500949249873</v>
      </c>
      <c r="O73" s="4">
        <v>3.902723636693445</v>
      </c>
      <c r="P73" s="4">
        <v>4.4482282942154896</v>
      </c>
      <c r="Q73" s="4">
        <v>5.4712643363117097</v>
      </c>
      <c r="R73" s="4">
        <v>6.4039128387202755</v>
      </c>
      <c r="S73" s="4">
        <v>8.5548333405881856</v>
      </c>
      <c r="T73" s="4">
        <v>8.4591043419711784</v>
      </c>
    </row>
    <row r="74" spans="1:20" x14ac:dyDescent="0.25">
      <c r="A74" s="23" t="s">
        <v>3</v>
      </c>
      <c r="H74" s="4">
        <v>5.605729610684854</v>
      </c>
      <c r="I74" s="4">
        <v>6.8743795559036718</v>
      </c>
      <c r="J74" s="4">
        <v>6.2938994292515158</v>
      </c>
      <c r="K74" s="4">
        <v>5.6910111947094757</v>
      </c>
      <c r="L74" s="4">
        <v>5.5970316237479745</v>
      </c>
      <c r="M74" s="4">
        <v>3.1483241541717306</v>
      </c>
      <c r="N74" s="4">
        <v>4.8238448842698256</v>
      </c>
      <c r="O74" s="4">
        <v>6.3666475485682144</v>
      </c>
      <c r="P74" s="4">
        <v>7.0036060989640117</v>
      </c>
      <c r="Q74" s="4">
        <v>7.4096787013560217</v>
      </c>
      <c r="R74" s="4">
        <v>9.0536063986675384</v>
      </c>
      <c r="S74" s="4">
        <v>8.9591547543592291</v>
      </c>
      <c r="T74" s="4">
        <v>8.7085147465704829</v>
      </c>
    </row>
    <row r="75" spans="1:20" x14ac:dyDescent="0.25">
      <c r="A75" s="23" t="s">
        <v>4</v>
      </c>
      <c r="H75" s="4">
        <v>1.8444668951253522</v>
      </c>
      <c r="I75" s="4">
        <v>1.3699145387024694</v>
      </c>
      <c r="J75" s="4">
        <v>1.6304432709771841</v>
      </c>
      <c r="K75" s="4">
        <v>1.6456713320384737</v>
      </c>
      <c r="L75" s="4">
        <v>1.4590324579247642</v>
      </c>
      <c r="M75" s="4">
        <v>2.1145620610569158</v>
      </c>
      <c r="N75" s="4">
        <v>2.3751690233841241</v>
      </c>
      <c r="O75" s="4">
        <v>4.0590215968177388</v>
      </c>
      <c r="P75" s="4">
        <v>5.2605576731997097</v>
      </c>
      <c r="Q75" s="4">
        <v>4.7473866069651969</v>
      </c>
      <c r="R75" s="4">
        <v>6.1855729878073218</v>
      </c>
      <c r="S75" s="4">
        <v>5.519783866728087</v>
      </c>
      <c r="T75" s="4">
        <v>4.7164046985558477</v>
      </c>
    </row>
    <row r="76" spans="1:20" x14ac:dyDescent="0.25">
      <c r="A76" s="23" t="s">
        <v>5</v>
      </c>
      <c r="H76" s="4">
        <v>1.4668265883757379</v>
      </c>
      <c r="I76" s="4">
        <v>1.7665547319008383</v>
      </c>
      <c r="J76" s="4">
        <v>1.3805538699042559</v>
      </c>
      <c r="K76" s="4">
        <v>1.1345266029855072</v>
      </c>
      <c r="L76" s="4">
        <v>2.7076598029660222</v>
      </c>
      <c r="M76" s="4">
        <v>2.2340925870528978</v>
      </c>
      <c r="N76" s="4">
        <v>1.8885632778309467</v>
      </c>
      <c r="O76" s="4">
        <v>2.4879460369368611</v>
      </c>
      <c r="P76" s="4">
        <v>1.3491688465427967</v>
      </c>
      <c r="Q76" s="4">
        <v>1.9409551872071409</v>
      </c>
      <c r="R76" s="4">
        <v>2.5911156305868528</v>
      </c>
      <c r="S76" s="4">
        <v>3.5388412771372999</v>
      </c>
      <c r="T76" s="4">
        <v>5.1264648175783414</v>
      </c>
    </row>
    <row r="77" spans="1:20" x14ac:dyDescent="0.25">
      <c r="A77" s="23" t="s">
        <v>6</v>
      </c>
      <c r="H77" s="4">
        <v>0.6993740602161066</v>
      </c>
      <c r="I77" s="4">
        <v>0.1169925562068439</v>
      </c>
      <c r="J77" s="4">
        <v>0.69212604595178229</v>
      </c>
      <c r="K77" s="4">
        <v>0.34543306000313373</v>
      </c>
      <c r="L77" s="4">
        <v>0.45477044675640738</v>
      </c>
      <c r="M77" s="4">
        <v>0.11214581636904464</v>
      </c>
      <c r="N77" s="4">
        <v>0.7743858690782488</v>
      </c>
      <c r="O77" s="4">
        <v>2.1905271947996816</v>
      </c>
      <c r="P77" s="4">
        <v>1.9504190981109197</v>
      </c>
      <c r="Q77" s="4">
        <v>2.2523247722900708</v>
      </c>
      <c r="R77" s="4">
        <v>2.4348629937242512</v>
      </c>
      <c r="S77" s="4">
        <v>1.1462424246620018</v>
      </c>
      <c r="T77" s="4">
        <v>3.1917881011916589</v>
      </c>
    </row>
    <row r="78" spans="1:20" x14ac:dyDescent="0.25">
      <c r="A78" s="23" t="s">
        <v>7</v>
      </c>
      <c r="H78" s="4">
        <v>1.1759611407099761</v>
      </c>
      <c r="I78" s="4">
        <v>1.6622856415828626</v>
      </c>
      <c r="J78" s="4">
        <v>1.6536241287599895</v>
      </c>
      <c r="K78" s="4">
        <v>1.5074654433792436</v>
      </c>
      <c r="L78" s="4">
        <v>1.9762571685686452</v>
      </c>
      <c r="M78" s="4">
        <v>1.8531305586379077</v>
      </c>
      <c r="N78" s="4">
        <v>2.5201358400701221</v>
      </c>
      <c r="O78" s="4">
        <v>2.9199424525801314</v>
      </c>
      <c r="P78" s="4">
        <v>3.0802556283234566</v>
      </c>
      <c r="Q78" s="4">
        <v>3.3255099299489523</v>
      </c>
      <c r="R78" s="4">
        <v>3.5821449401275789</v>
      </c>
      <c r="S78" s="4">
        <v>3.9205220591506373</v>
      </c>
      <c r="T78" s="4">
        <v>4.4689384038666491</v>
      </c>
    </row>
    <row r="79" spans="1:20" x14ac:dyDescent="0.25">
      <c r="A79" s="23" t="s">
        <v>8</v>
      </c>
      <c r="H79" s="4">
        <v>3.1602658116207132</v>
      </c>
      <c r="I79" s="4">
        <v>2.1730296170506374</v>
      </c>
      <c r="J79" s="4">
        <v>4.7460564436473422</v>
      </c>
      <c r="K79" s="4">
        <v>2.6684796359832381</v>
      </c>
      <c r="L79" s="4">
        <v>2.7360407261646555</v>
      </c>
      <c r="M79" s="4">
        <v>2.5444398094789316</v>
      </c>
      <c r="N79" s="4">
        <v>3.0926751328831976</v>
      </c>
      <c r="O79" s="4">
        <v>4.9191522492422424</v>
      </c>
      <c r="P79" s="4">
        <v>5.9894827156150372</v>
      </c>
      <c r="Q79" s="4">
        <v>5.88370277383014</v>
      </c>
      <c r="R79" s="4">
        <v>8.3874704822408415</v>
      </c>
      <c r="S79" s="4">
        <v>8.1248620372802112</v>
      </c>
      <c r="T79" s="4">
        <v>9.1344800778391502</v>
      </c>
    </row>
    <row r="80" spans="1:20" x14ac:dyDescent="0.25">
      <c r="A80" s="23" t="s">
        <v>9</v>
      </c>
      <c r="H80" s="4">
        <v>1.0512730607567806</v>
      </c>
      <c r="I80" s="4">
        <v>0.9789589346457116</v>
      </c>
      <c r="J80" s="4">
        <v>0.65532558987504608</v>
      </c>
      <c r="K80" s="4">
        <v>1.1724408381653419</v>
      </c>
      <c r="L80" s="4">
        <v>1.6692775403523124</v>
      </c>
      <c r="M80" s="4">
        <v>1.9748123176308514</v>
      </c>
      <c r="N80" s="4">
        <v>2.1684783437037303</v>
      </c>
      <c r="O80" s="4">
        <v>2.1984328286395316</v>
      </c>
      <c r="P80" s="4">
        <v>3.6455030499745771</v>
      </c>
      <c r="Q80" s="4">
        <v>4.3270796045422033</v>
      </c>
      <c r="R80" s="4">
        <v>4.4073701961383946</v>
      </c>
      <c r="S80" s="4">
        <v>4.8458100672194959</v>
      </c>
      <c r="T80" s="4">
        <v>6.0541498691733855</v>
      </c>
    </row>
    <row r="81" spans="1:20" x14ac:dyDescent="0.25">
      <c r="A81" s="23" t="s">
        <v>10</v>
      </c>
      <c r="H81" s="4">
        <v>0.52839631132406129</v>
      </c>
      <c r="I81" s="4">
        <v>0.88364496824069383</v>
      </c>
      <c r="J81" s="4">
        <v>0.98514696123387746</v>
      </c>
      <c r="K81" s="4">
        <v>1.7918539527783852</v>
      </c>
      <c r="L81" s="4">
        <v>1.0359228094000792</v>
      </c>
      <c r="M81" s="4">
        <v>2.4499305952796928</v>
      </c>
      <c r="N81" s="4">
        <v>1.9908604541451811</v>
      </c>
      <c r="O81" s="4">
        <v>3.5277311643030522</v>
      </c>
      <c r="P81" s="4">
        <v>4.4542081377682941</v>
      </c>
      <c r="Q81" s="4">
        <v>3.213608004966829</v>
      </c>
      <c r="R81" s="4">
        <v>5.7799101429698316</v>
      </c>
      <c r="S81" s="4">
        <v>6.0322769293855849</v>
      </c>
      <c r="T81" s="4">
        <v>5.9775370264374512</v>
      </c>
    </row>
    <row r="82" spans="1:20" x14ac:dyDescent="0.25">
      <c r="A82" s="23" t="s">
        <v>11</v>
      </c>
      <c r="H82" s="4">
        <v>0.2849664523244001</v>
      </c>
      <c r="I82" s="4">
        <v>1.0581384132309826</v>
      </c>
      <c r="J82" s="4">
        <v>0.61577406981214955</v>
      </c>
      <c r="K82" s="4">
        <v>0.60374088508884038</v>
      </c>
      <c r="L82" s="4">
        <v>0.71946877927650965</v>
      </c>
      <c r="M82" s="4">
        <v>0.44430842304092749</v>
      </c>
      <c r="N82" s="4">
        <v>0.74352978868166564</v>
      </c>
      <c r="O82" s="4">
        <v>1.5128915442199893</v>
      </c>
      <c r="P82" s="4">
        <v>1.4214903600081612</v>
      </c>
      <c r="Q82" s="4">
        <v>1.6183929430545345</v>
      </c>
      <c r="R82" s="4">
        <v>1.8673595831729792</v>
      </c>
      <c r="S82" s="4">
        <v>1.4299980858408703</v>
      </c>
      <c r="T82" s="4">
        <v>2.1513811765619226</v>
      </c>
    </row>
    <row r="83" spans="1:20" x14ac:dyDescent="0.25">
      <c r="A83" s="23" t="s">
        <v>12</v>
      </c>
      <c r="H83" s="4">
        <v>0.18322165973172685</v>
      </c>
      <c r="I83" s="4">
        <v>0.5563781547189528</v>
      </c>
      <c r="J83" s="4">
        <v>0.91409015159387019</v>
      </c>
      <c r="K83" s="4">
        <v>1.0951832402105213</v>
      </c>
      <c r="L83" s="4">
        <v>0.72695981753627781</v>
      </c>
      <c r="M83" s="4">
        <v>0.71951348549764271</v>
      </c>
      <c r="N83" s="4">
        <v>0.89200483801577946</v>
      </c>
      <c r="O83" s="4">
        <v>2.6555500194512702</v>
      </c>
      <c r="P83" s="4">
        <v>2.6349338146297132</v>
      </c>
      <c r="Q83" s="4">
        <v>3.666694167666197</v>
      </c>
      <c r="R83" s="4">
        <v>4.3287806232898216</v>
      </c>
      <c r="S83" s="4">
        <v>3.0745025866361888</v>
      </c>
      <c r="T83" s="4">
        <v>3.55140133868704</v>
      </c>
    </row>
    <row r="84" spans="1:20" x14ac:dyDescent="0.25">
      <c r="A84" s="23" t="s">
        <v>13</v>
      </c>
      <c r="H84" s="4">
        <v>1.4256712060037866</v>
      </c>
      <c r="I84" s="4">
        <v>2.4143128658215058</v>
      </c>
      <c r="J84" s="4">
        <v>2.3497222300645459</v>
      </c>
      <c r="K84" s="4">
        <v>3.1663479658640448</v>
      </c>
      <c r="L84" s="4">
        <v>2.753302847828901</v>
      </c>
      <c r="M84" s="4">
        <v>2.6689362843585682</v>
      </c>
      <c r="N84" s="4">
        <v>2.597135389819345</v>
      </c>
      <c r="O84" s="4">
        <v>3.6552652879864196</v>
      </c>
      <c r="P84" s="4">
        <v>4.1908166556935926</v>
      </c>
      <c r="Q84" s="4">
        <v>4.5050490122827043</v>
      </c>
      <c r="R84" s="4">
        <v>5.3175063784117169</v>
      </c>
      <c r="S84" s="4">
        <v>6.7492100132942232</v>
      </c>
      <c r="T84" s="4">
        <v>6.8619181944237893</v>
      </c>
    </row>
    <row r="85" spans="1:20" x14ac:dyDescent="0.25">
      <c r="A85" s="23" t="s">
        <v>14</v>
      </c>
      <c r="H85" s="4">
        <v>0.67862734800349711</v>
      </c>
      <c r="I85" s="4">
        <v>0.93266395130981117</v>
      </c>
      <c r="J85" s="4">
        <v>0.58070296912237007</v>
      </c>
      <c r="K85" s="4">
        <v>1.0687757976642127</v>
      </c>
      <c r="L85" s="4">
        <v>1.1184469063273472</v>
      </c>
      <c r="M85" s="4">
        <v>1.533736976095593</v>
      </c>
      <c r="N85" s="4">
        <v>1.7419264349632717</v>
      </c>
      <c r="O85" s="4">
        <v>1.6486250650497902</v>
      </c>
      <c r="P85" s="4">
        <v>1.5294717227218699</v>
      </c>
      <c r="Q85" s="4">
        <v>1.6378189478019607</v>
      </c>
      <c r="R85" s="4">
        <v>2.5098744648835765</v>
      </c>
      <c r="S85" s="4">
        <v>2.4688110807839214</v>
      </c>
      <c r="T85" s="4">
        <v>3.309597583970282</v>
      </c>
    </row>
    <row r="86" spans="1:20" x14ac:dyDescent="0.25">
      <c r="A86" s="23" t="s">
        <v>15</v>
      </c>
      <c r="H86" s="4">
        <v>1.2770134911154447</v>
      </c>
      <c r="I86" s="4">
        <v>2.241075909896697</v>
      </c>
      <c r="J86" s="4">
        <v>2.2082607149243887</v>
      </c>
      <c r="K86" s="4">
        <v>2.7230301449357714</v>
      </c>
      <c r="L86" s="4">
        <v>2.5019135806262094</v>
      </c>
      <c r="M86" s="4">
        <v>1.8543851180350674</v>
      </c>
      <c r="N86" s="4">
        <v>2.4627137410206061</v>
      </c>
      <c r="O86" s="4">
        <v>3.4316144735624352</v>
      </c>
      <c r="P86" s="4">
        <v>3.174553673331193</v>
      </c>
      <c r="Q86" s="4">
        <v>3.8489156922854399</v>
      </c>
      <c r="R86" s="4">
        <v>3.5995065080319928</v>
      </c>
      <c r="S86" s="4">
        <v>4.4196319190337858</v>
      </c>
      <c r="T86" s="4">
        <v>6.3034766406517289</v>
      </c>
    </row>
    <row r="87" spans="1:20" x14ac:dyDescent="0.25">
      <c r="A87" s="23" t="s">
        <v>16</v>
      </c>
      <c r="H87" s="4">
        <v>0.86252359618123842</v>
      </c>
      <c r="I87" s="4">
        <v>0.85795616830299826</v>
      </c>
      <c r="J87" s="4">
        <v>2.2753348871332317</v>
      </c>
      <c r="K87" s="4">
        <v>2.1361085005478122</v>
      </c>
      <c r="L87" s="4">
        <v>1.8713241326761541</v>
      </c>
      <c r="M87" s="4">
        <v>1.0404592318796517</v>
      </c>
      <c r="N87" s="4">
        <v>1.7223697253969816</v>
      </c>
      <c r="O87" s="4">
        <v>4.5860374156933581</v>
      </c>
      <c r="P87" s="4">
        <v>3.5661700671037346</v>
      </c>
      <c r="Q87" s="4">
        <v>3.8127450184913085</v>
      </c>
      <c r="R87" s="4">
        <v>2.7946239523082732</v>
      </c>
      <c r="S87" s="4">
        <v>4.5648867272626088</v>
      </c>
      <c r="T87" s="4">
        <v>6.2872441573849143</v>
      </c>
    </row>
    <row r="88" spans="1:20" x14ac:dyDescent="0.25">
      <c r="A88" s="23" t="s">
        <v>17</v>
      </c>
      <c r="H88" s="4">
        <v>1.5018561332675615</v>
      </c>
      <c r="I88" s="4">
        <v>1.7485381695504991</v>
      </c>
      <c r="J88" s="4">
        <v>1.6990218692009003</v>
      </c>
      <c r="K88" s="4">
        <v>2.5801006761911851</v>
      </c>
      <c r="L88" s="4">
        <v>2.6113293750814122</v>
      </c>
      <c r="M88" s="4">
        <v>2.6262758297524513</v>
      </c>
      <c r="N88" s="4">
        <v>2.6677644870569068</v>
      </c>
      <c r="O88" s="4">
        <v>4.0919580375998645</v>
      </c>
      <c r="P88" s="4">
        <v>3.5968233119172761</v>
      </c>
      <c r="Q88" s="4">
        <v>3.9988013874193471</v>
      </c>
      <c r="R88" s="4">
        <v>4.4841582411405332</v>
      </c>
      <c r="S88" s="4">
        <v>4.8143693651458213</v>
      </c>
      <c r="T88" s="4">
        <v>5.3980987620005685</v>
      </c>
    </row>
    <row r="89" spans="1:20" x14ac:dyDescent="0.25">
      <c r="A89" s="23" t="s">
        <v>18</v>
      </c>
      <c r="H89" s="4">
        <v>0.9427736400490242</v>
      </c>
      <c r="I89" s="4">
        <v>1.5948779157996562</v>
      </c>
      <c r="J89" s="4">
        <v>1.5801474365164361</v>
      </c>
      <c r="K89" s="4">
        <v>1.72392797371907</v>
      </c>
      <c r="L89" s="4">
        <v>3.0985123501280265</v>
      </c>
      <c r="M89" s="4">
        <v>2.5701844251030659</v>
      </c>
      <c r="N89" s="4">
        <v>1.1819519409315147</v>
      </c>
      <c r="O89" s="4">
        <v>1.871550313451088</v>
      </c>
      <c r="P89" s="4">
        <v>4.343105184871491</v>
      </c>
      <c r="Q89" s="4">
        <v>2.1644336848924777</v>
      </c>
      <c r="R89" s="4">
        <v>2.2231970481556296</v>
      </c>
      <c r="S89" s="4">
        <v>3.1283697624599127</v>
      </c>
      <c r="T89" s="4">
        <v>3.6020983705751788</v>
      </c>
    </row>
    <row r="90" spans="1:20" x14ac:dyDescent="0.25">
      <c r="A90" s="23" t="s">
        <v>19</v>
      </c>
      <c r="H90" s="4">
        <v>1.1228125331141978</v>
      </c>
      <c r="I90" s="4">
        <v>1.6364505743257316</v>
      </c>
      <c r="J90" s="4">
        <v>2.1551756570154748</v>
      </c>
      <c r="K90" s="4">
        <v>2.0477101282663339</v>
      </c>
      <c r="L90" s="4">
        <v>2.1142820576696884</v>
      </c>
      <c r="M90" s="4">
        <v>1.5254481088204266</v>
      </c>
      <c r="N90" s="4">
        <v>1.816805598972463</v>
      </c>
      <c r="O90" s="4">
        <v>2.6050248269572331</v>
      </c>
      <c r="P90" s="4">
        <v>3.4730654975438808</v>
      </c>
      <c r="Q90" s="4">
        <v>3.1083086141282652</v>
      </c>
      <c r="R90" s="4">
        <v>3.0290488679469196</v>
      </c>
      <c r="S90" s="4">
        <v>2.8519890452031729</v>
      </c>
      <c r="T90" s="4">
        <v>3.4927464501554151</v>
      </c>
    </row>
    <row r="91" spans="1:20" x14ac:dyDescent="0.25">
      <c r="A91" s="23" t="s">
        <v>20</v>
      </c>
      <c r="H91" s="4">
        <v>0.78827177719025254</v>
      </c>
      <c r="I91" s="4">
        <v>0</v>
      </c>
      <c r="J91" s="4">
        <v>0.46986222492590313</v>
      </c>
      <c r="K91" s="4">
        <v>0.31198822819834954</v>
      </c>
      <c r="L91" s="4">
        <v>0.61848431677532756</v>
      </c>
      <c r="M91" s="4">
        <v>0.30366108993075008</v>
      </c>
      <c r="N91" s="4">
        <v>0.15015143153254693</v>
      </c>
      <c r="O91" s="4">
        <v>0.88787987747926023</v>
      </c>
      <c r="P91" s="4">
        <v>0.29214538902801163</v>
      </c>
      <c r="Q91" s="4">
        <v>0.57328654729897766</v>
      </c>
      <c r="R91" s="4">
        <v>1.2674340977019878</v>
      </c>
      <c r="S91" s="4">
        <v>1.1000205616870022</v>
      </c>
      <c r="T91" s="4">
        <v>0.67415049862491816</v>
      </c>
    </row>
    <row r="92" spans="1:20" x14ac:dyDescent="0.25">
      <c r="A92" s="23" t="s">
        <v>21</v>
      </c>
      <c r="H92" s="4">
        <v>1.1804276758906675</v>
      </c>
      <c r="I92" s="4">
        <v>2.5213724708941734</v>
      </c>
      <c r="J92" s="4">
        <v>2.4873831561007673</v>
      </c>
      <c r="K92" s="4">
        <v>2.9557313855955121</v>
      </c>
      <c r="L92" s="4">
        <v>2.3175904489577781</v>
      </c>
      <c r="M92" s="4">
        <v>2.8154176982490715</v>
      </c>
      <c r="N92" s="4">
        <v>3.7105554987072309</v>
      </c>
      <c r="O92" s="4">
        <v>3.2701584406285082</v>
      </c>
      <c r="P92" s="4">
        <v>3.4344305765674079</v>
      </c>
      <c r="Q92" s="4">
        <v>3.7593137817022759</v>
      </c>
      <c r="R92" s="4">
        <v>3.3852414317099426</v>
      </c>
      <c r="S92" s="4">
        <v>3.8029260118108827</v>
      </c>
      <c r="T92" s="4">
        <v>2.9514407840048911</v>
      </c>
    </row>
    <row r="93" spans="1:20" x14ac:dyDescent="0.25">
      <c r="A93" s="23" t="s">
        <v>22</v>
      </c>
      <c r="H93" s="4">
        <v>1.2234005057887234</v>
      </c>
      <c r="I93" s="4">
        <v>1.0537664335983847</v>
      </c>
      <c r="J93" s="4">
        <v>1.5648461122852426</v>
      </c>
      <c r="K93" s="4">
        <v>1.3905303870343484</v>
      </c>
      <c r="L93" s="4">
        <v>1.442079448271868</v>
      </c>
      <c r="M93" s="4">
        <v>0.85712184685930048</v>
      </c>
      <c r="N93" s="4">
        <v>2.1074122217552014</v>
      </c>
      <c r="O93" s="4">
        <v>2.7300639041066441</v>
      </c>
      <c r="P93" s="4">
        <v>3.6439380773434009</v>
      </c>
      <c r="Q93" s="4">
        <v>2.7383876960619249</v>
      </c>
      <c r="R93" s="4">
        <v>2.3961444530240503</v>
      </c>
      <c r="S93" s="4">
        <v>1.8779148163057002</v>
      </c>
      <c r="T93" s="4">
        <v>3.5399495543982393</v>
      </c>
    </row>
    <row r="94" spans="1:20" x14ac:dyDescent="0.25">
      <c r="A94" s="23" t="s">
        <v>23</v>
      </c>
      <c r="H94" s="4">
        <v>1.8501291760190695</v>
      </c>
      <c r="I94" s="4">
        <v>2.8883429087189358</v>
      </c>
      <c r="J94" s="4">
        <v>2.8383990491920299</v>
      </c>
      <c r="K94" s="4">
        <v>2.6078530084281728</v>
      </c>
      <c r="L94" s="4">
        <v>2.6534225355542072</v>
      </c>
      <c r="M94" s="4">
        <v>3.2600906871424375</v>
      </c>
      <c r="N94" s="4">
        <v>4.7917739575084894</v>
      </c>
      <c r="O94" s="4">
        <v>4.9163916752863903</v>
      </c>
      <c r="P94" s="4">
        <v>5.5475560814323552</v>
      </c>
      <c r="Q94" s="4">
        <v>5.1835123341701319</v>
      </c>
      <c r="R94" s="4">
        <v>4.7109468027962587</v>
      </c>
      <c r="S94" s="4">
        <v>5.3995817495898901</v>
      </c>
      <c r="T94" s="4">
        <v>6.8982118567053137</v>
      </c>
    </row>
    <row r="95" spans="1:20" x14ac:dyDescent="0.25">
      <c r="A95" s="23" t="s">
        <v>24</v>
      </c>
      <c r="H95" s="4">
        <v>1.4713772638679019</v>
      </c>
      <c r="I95" s="4">
        <v>2.4727365219663984</v>
      </c>
      <c r="J95" s="4">
        <v>3.6845963304122415</v>
      </c>
      <c r="K95" s="4">
        <v>2.3791230203378388</v>
      </c>
      <c r="L95" s="4">
        <v>2.2242600070443936</v>
      </c>
      <c r="M95" s="4">
        <v>4.1072466130011653</v>
      </c>
      <c r="N95" s="4">
        <v>3.7330720187617588</v>
      </c>
      <c r="O95" s="4">
        <v>4.4811879071733811</v>
      </c>
      <c r="P95" s="4">
        <v>4.8704756052690348</v>
      </c>
      <c r="Q95" s="4">
        <v>5.175739045633871</v>
      </c>
      <c r="R95" s="4">
        <v>5.7574322905142434</v>
      </c>
      <c r="S95" s="4">
        <v>5.7361636379782643</v>
      </c>
      <c r="T95" s="4">
        <v>8.1103855037927293</v>
      </c>
    </row>
    <row r="96" spans="1:20" x14ac:dyDescent="0.25">
      <c r="A96" s="23" t="s">
        <v>25</v>
      </c>
      <c r="H96" s="4">
        <v>1.5745276417074876</v>
      </c>
      <c r="I96" s="4">
        <v>1.8404186212819269</v>
      </c>
      <c r="J96" s="4">
        <v>2.9412286469728888</v>
      </c>
      <c r="K96" s="4">
        <v>2.8428604362967134</v>
      </c>
      <c r="L96" s="4">
        <v>3.055194138830557</v>
      </c>
      <c r="M96" s="4">
        <v>3.426153124477116</v>
      </c>
      <c r="N96" s="4">
        <v>3.6260141483697845</v>
      </c>
      <c r="O96" s="4">
        <v>3.259374810580737</v>
      </c>
      <c r="P96" s="4">
        <v>3.9626627751779058</v>
      </c>
      <c r="Q96" s="4">
        <v>5.1755625176123639</v>
      </c>
      <c r="R96" s="4">
        <v>5.1304847424747351</v>
      </c>
      <c r="S96" s="4">
        <v>7.2154988359258327</v>
      </c>
      <c r="T96" s="4">
        <v>6.5140699440926619</v>
      </c>
    </row>
    <row r="97" spans="1:20" x14ac:dyDescent="0.25">
      <c r="A97" s="23" t="s">
        <v>26</v>
      </c>
      <c r="H97" s="4">
        <v>2.8660494469957589</v>
      </c>
      <c r="I97" s="4">
        <v>1.9034313412572788</v>
      </c>
      <c r="J97" s="4">
        <v>3.0640381490189603</v>
      </c>
      <c r="K97" s="4">
        <v>2.4639216241534871</v>
      </c>
      <c r="L97" s="4">
        <v>3.3964762969290017</v>
      </c>
      <c r="M97" s="4">
        <v>1.6511645676894113</v>
      </c>
      <c r="N97" s="4">
        <v>3.7433240461870825</v>
      </c>
      <c r="O97" s="4">
        <v>3.2452725110089933</v>
      </c>
      <c r="P97" s="4">
        <v>3.6691825121265889</v>
      </c>
      <c r="Q97" s="4">
        <v>2.7007911902428239</v>
      </c>
      <c r="R97" s="4">
        <v>3.1144872501897134</v>
      </c>
      <c r="S97" s="4">
        <v>3.1727425287205433</v>
      </c>
      <c r="T97" s="4">
        <v>7.1546450330672844</v>
      </c>
    </row>
    <row r="98" spans="1:20" x14ac:dyDescent="0.25">
      <c r="A98" s="23" t="s">
        <v>27</v>
      </c>
      <c r="H98" s="4">
        <v>2.8826164661835176</v>
      </c>
      <c r="I98" s="4">
        <v>4.2503117442513139</v>
      </c>
      <c r="J98" s="4">
        <v>3.3323977994987648</v>
      </c>
      <c r="K98" s="4">
        <v>4.7859004023260647</v>
      </c>
      <c r="L98" s="4">
        <v>4.0666310162526855</v>
      </c>
      <c r="M98" s="4">
        <v>2.5411736799350377</v>
      </c>
      <c r="N98" s="4">
        <v>5.2938953963185424</v>
      </c>
      <c r="O98" s="4">
        <v>5.3435829548895493</v>
      </c>
      <c r="P98" s="4">
        <v>7.5464561206595944</v>
      </c>
      <c r="Q98" s="4">
        <v>7.0265267413024102</v>
      </c>
      <c r="R98" s="4">
        <v>6.5884456291123055</v>
      </c>
      <c r="S98" s="4">
        <v>4.1698011528864143</v>
      </c>
      <c r="T98" s="4">
        <v>5.5556983285392718</v>
      </c>
    </row>
    <row r="99" spans="1:20" x14ac:dyDescent="0.25">
      <c r="A99" s="23" t="s">
        <v>28</v>
      </c>
      <c r="H99" s="4">
        <v>0</v>
      </c>
      <c r="I99" s="4">
        <v>0.33453389088712199</v>
      </c>
      <c r="J99" s="4">
        <v>0</v>
      </c>
      <c r="K99" s="4">
        <v>0.20478885436272559</v>
      </c>
      <c r="L99" s="4">
        <v>0.3238313346854379</v>
      </c>
      <c r="M99" s="4">
        <v>0.19858097861975549</v>
      </c>
      <c r="N99" s="4">
        <v>0.27231653850388687</v>
      </c>
      <c r="O99" s="4">
        <v>1.300643878450922</v>
      </c>
      <c r="P99" s="4">
        <v>1.2050083518229175</v>
      </c>
      <c r="Q99" s="4">
        <v>0.66452912063234215</v>
      </c>
      <c r="R99" s="4">
        <v>0.90467298069569979</v>
      </c>
      <c r="S99" s="4">
        <v>1.3049135323642693</v>
      </c>
      <c r="T99" s="4">
        <v>0.86214190649233191</v>
      </c>
    </row>
    <row r="100" spans="1:20" x14ac:dyDescent="0.25">
      <c r="A100" s="23" t="s">
        <v>29</v>
      </c>
      <c r="Q100" s="4">
        <v>6.1338135090384656</v>
      </c>
      <c r="R100" s="4">
        <v>6.4878092652021904</v>
      </c>
      <c r="S100" s="4">
        <v>8.1572522934333396</v>
      </c>
      <c r="T100" s="4">
        <v>8.4775448843149803</v>
      </c>
    </row>
    <row r="101" spans="1:20" x14ac:dyDescent="0.25">
      <c r="A101" s="24" t="s">
        <v>30</v>
      </c>
      <c r="H101" s="4">
        <v>3.2296546893576821</v>
      </c>
      <c r="I101" s="4">
        <v>3.5107101540242271</v>
      </c>
      <c r="J101" s="4">
        <v>2.45281175589251</v>
      </c>
      <c r="K101" s="4">
        <v>4.2536512374700086</v>
      </c>
      <c r="L101" s="4">
        <v>4.0966667643845858</v>
      </c>
      <c r="M101" s="4">
        <v>3.8231218246382901</v>
      </c>
      <c r="N101" s="4">
        <v>4.7818764211983211</v>
      </c>
      <c r="O101" s="4">
        <v>4.3602956851539751</v>
      </c>
      <c r="P101" s="4">
        <v>4.7825803598957188</v>
      </c>
      <c r="Q101" s="4">
        <v>4.9940391477774861</v>
      </c>
      <c r="R101" s="4">
        <v>4.8559452471465372</v>
      </c>
      <c r="S101" s="4">
        <v>7.6616381278470778</v>
      </c>
      <c r="T101" s="4">
        <v>8.2042244389767056</v>
      </c>
    </row>
    <row r="102" spans="1:20" x14ac:dyDescent="0.25">
      <c r="A102" s="23" t="s">
        <v>31</v>
      </c>
      <c r="H102" s="4">
        <v>4.7688111457483453</v>
      </c>
      <c r="I102" s="4">
        <v>6.1270538837382498</v>
      </c>
      <c r="J102" s="4">
        <v>1.7348197885774475</v>
      </c>
      <c r="K102" s="4">
        <v>1.6209601241719214</v>
      </c>
      <c r="L102" s="4">
        <v>1.702193139126452</v>
      </c>
      <c r="M102" s="4">
        <v>1.3791012213827636</v>
      </c>
      <c r="N102" s="4">
        <v>1.9538978078908946</v>
      </c>
      <c r="O102" s="4">
        <v>2.7135740192898443</v>
      </c>
      <c r="P102" s="4">
        <v>2.4102766815427974</v>
      </c>
      <c r="Q102" s="4">
        <v>2.8648842527567897</v>
      </c>
      <c r="R102" s="4">
        <v>4.8472710539817454</v>
      </c>
      <c r="S102" s="4">
        <v>4.4174825106995792</v>
      </c>
      <c r="T102" s="4">
        <v>5.4192260570562594</v>
      </c>
    </row>
    <row r="103" spans="1:20" x14ac:dyDescent="0.25">
      <c r="A103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54" workbookViewId="0">
      <selection activeCell="A2" sqref="A2"/>
    </sheetView>
  </sheetViews>
  <sheetFormatPr defaultRowHeight="15" x14ac:dyDescent="0.25"/>
  <cols>
    <col min="1" max="1" width="33" style="4" bestFit="1" customWidth="1"/>
    <col min="2" max="2" width="9.140625" style="4" customWidth="1"/>
    <col min="3" max="16384" width="9.140625" style="4"/>
  </cols>
  <sheetData>
    <row r="1" spans="1:21" s="15" customFormat="1" ht="28.5" customHeight="1" x14ac:dyDescent="0.25">
      <c r="A1" s="15" t="s">
        <v>64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</row>
    <row r="2" spans="1:21" s="2" customFormat="1" x14ac:dyDescent="0.25">
      <c r="A2" s="12" t="s">
        <v>71</v>
      </c>
    </row>
    <row r="3" spans="1:21" x14ac:dyDescent="0.25">
      <c r="A3" s="21" t="s">
        <v>43</v>
      </c>
      <c r="B3" s="26"/>
      <c r="C3" s="18"/>
      <c r="D3" s="18"/>
      <c r="E3" s="18"/>
      <c r="F3" s="18"/>
      <c r="H3" s="18">
        <v>6.5781349553659849</v>
      </c>
      <c r="I3" s="18">
        <v>6.9328396737932634</v>
      </c>
      <c r="J3" s="18">
        <v>6.3517414759431476</v>
      </c>
      <c r="K3" s="18">
        <v>6.3704587131958812</v>
      </c>
      <c r="L3" s="18">
        <v>6.34595096704812</v>
      </c>
      <c r="M3" s="18">
        <v>4.8275177174577273</v>
      </c>
      <c r="N3" s="18">
        <v>5.2047172321403519</v>
      </c>
      <c r="O3" s="18">
        <v>6.3808713798738399</v>
      </c>
      <c r="P3" s="18">
        <v>6.7998176362843985</v>
      </c>
      <c r="Q3" s="18">
        <v>6.2948309522973149</v>
      </c>
      <c r="R3" s="4">
        <v>6.506373020807076</v>
      </c>
      <c r="S3" s="4">
        <v>6.8806392503666318</v>
      </c>
      <c r="T3" s="4">
        <v>6.3587665398959077</v>
      </c>
    </row>
    <row r="4" spans="1:21" x14ac:dyDescent="0.25">
      <c r="A4" t="s">
        <v>1</v>
      </c>
      <c r="B4" s="27"/>
      <c r="L4" s="4">
        <v>3.1259350572105689</v>
      </c>
      <c r="M4" s="4">
        <v>4.9638463390248315</v>
      </c>
      <c r="N4" s="4">
        <v>3.7769851921678104</v>
      </c>
      <c r="O4" s="4">
        <v>3.1290936047884745</v>
      </c>
      <c r="P4" s="4">
        <v>4.8643687743638964</v>
      </c>
      <c r="Q4" s="4">
        <v>4.0704916939302098</v>
      </c>
      <c r="R4" s="4">
        <v>3.9884451618297128</v>
      </c>
      <c r="S4" s="4">
        <v>3.5889558599445861</v>
      </c>
      <c r="T4" s="4">
        <v>4.4575596028624549</v>
      </c>
    </row>
    <row r="5" spans="1:21" x14ac:dyDescent="0.25">
      <c r="A5" s="21" t="s">
        <v>2</v>
      </c>
      <c r="B5" s="26"/>
      <c r="C5" s="18"/>
      <c r="D5" s="18"/>
      <c r="E5" s="18"/>
      <c r="F5" s="18"/>
      <c r="H5" s="18">
        <v>9.6592574159358104</v>
      </c>
      <c r="I5" s="18">
        <v>56783885986.394562</v>
      </c>
      <c r="J5" s="18">
        <v>8.3418688398467431</v>
      </c>
      <c r="K5" s="18">
        <v>12.27084210566818</v>
      </c>
      <c r="L5" s="18">
        <v>10.806109099609792</v>
      </c>
      <c r="M5" s="18">
        <v>10.392247564642796</v>
      </c>
      <c r="N5" s="18">
        <v>11.673336648425073</v>
      </c>
      <c r="O5" s="18">
        <v>9.4021276624942196</v>
      </c>
      <c r="P5" s="18">
        <v>14.09496693348726</v>
      </c>
      <c r="Q5" s="18">
        <v>15.733060131135625</v>
      </c>
      <c r="R5" s="4">
        <v>16.63779994811744</v>
      </c>
      <c r="S5" s="4">
        <v>16.112184110963195</v>
      </c>
      <c r="T5" s="4">
        <v>16.600617882291747</v>
      </c>
    </row>
    <row r="6" spans="1:21" x14ac:dyDescent="0.25">
      <c r="A6" s="21" t="s">
        <v>3</v>
      </c>
      <c r="B6" s="27"/>
      <c r="C6" s="18"/>
      <c r="D6" s="18"/>
      <c r="E6" s="18"/>
      <c r="F6" s="18"/>
      <c r="H6" s="18">
        <v>13.207755730210332</v>
      </c>
      <c r="I6" s="18">
        <v>12.449771140115587</v>
      </c>
      <c r="J6" s="18">
        <v>11.565255607580736</v>
      </c>
      <c r="K6" s="18">
        <v>10.640747799004908</v>
      </c>
      <c r="L6" s="18">
        <v>9.6536316482736719</v>
      </c>
      <c r="M6" s="18">
        <v>10.051181520431426</v>
      </c>
      <c r="N6" s="18">
        <v>10.39690967126433</v>
      </c>
      <c r="O6" s="18">
        <v>11.496198101210895</v>
      </c>
      <c r="P6" s="18">
        <v>12.257150198201545</v>
      </c>
      <c r="Q6" s="18">
        <v>13.706290300203024</v>
      </c>
      <c r="R6" s="4">
        <v>10.976627886977544</v>
      </c>
      <c r="S6" s="4">
        <v>13.483582947344678</v>
      </c>
      <c r="T6" s="4">
        <v>12.530464665877103</v>
      </c>
    </row>
    <row r="7" spans="1:21" x14ac:dyDescent="0.25">
      <c r="A7" s="21" t="s">
        <v>4</v>
      </c>
      <c r="H7" s="18">
        <v>10.17899479598891</v>
      </c>
      <c r="I7" s="18">
        <v>10.382386280277245</v>
      </c>
      <c r="J7" s="18">
        <v>8.3000942040949326</v>
      </c>
      <c r="K7" s="18">
        <v>9.2922383835335935</v>
      </c>
      <c r="L7" s="18">
        <v>10.508963605621581</v>
      </c>
      <c r="M7" s="18">
        <v>9.1876449771803319</v>
      </c>
      <c r="N7" s="18">
        <v>10.696681240934996</v>
      </c>
      <c r="O7" s="18">
        <v>12.83169801308223</v>
      </c>
      <c r="P7" s="18">
        <v>12.134016513670115</v>
      </c>
      <c r="Q7" s="18">
        <v>14.628348173300349</v>
      </c>
      <c r="R7" s="4">
        <v>12.872454756238076</v>
      </c>
      <c r="S7" s="4">
        <v>13.582998728507835</v>
      </c>
      <c r="T7" s="4">
        <v>12.776006798183984</v>
      </c>
    </row>
    <row r="8" spans="1:21" x14ac:dyDescent="0.25">
      <c r="A8" s="21" t="s">
        <v>5</v>
      </c>
      <c r="B8" s="26"/>
      <c r="C8" s="18"/>
      <c r="D8" s="18"/>
      <c r="E8" s="18"/>
      <c r="F8" s="18"/>
      <c r="H8" s="18">
        <v>2.8694061524850256</v>
      </c>
      <c r="I8" s="18">
        <v>4.7541756495230834</v>
      </c>
      <c r="J8" s="18">
        <v>2.5212611801934277</v>
      </c>
      <c r="K8" s="18">
        <v>3.1668040269797393</v>
      </c>
      <c r="L8" s="18">
        <v>3.0680375024149891</v>
      </c>
      <c r="M8" s="18">
        <v>1.9088855636959194</v>
      </c>
      <c r="N8" s="18">
        <v>3.3037886943189907</v>
      </c>
      <c r="O8" s="18">
        <v>4.2241111991948177</v>
      </c>
      <c r="P8" s="18">
        <v>3.7173068272848777</v>
      </c>
      <c r="Q8" s="18">
        <v>2.6687859484579808</v>
      </c>
      <c r="R8" s="4">
        <v>1.6638382706502239</v>
      </c>
      <c r="S8" s="4">
        <v>2.5051794585305118</v>
      </c>
      <c r="T8" s="4">
        <v>1.9148456221013679</v>
      </c>
    </row>
    <row r="9" spans="1:21" x14ac:dyDescent="0.25">
      <c r="A9" s="21" t="s">
        <v>6</v>
      </c>
      <c r="B9" s="26"/>
      <c r="C9" s="18"/>
      <c r="D9" s="18"/>
      <c r="E9" s="18"/>
      <c r="F9" s="18"/>
      <c r="H9" s="18">
        <v>9.1492166862944746</v>
      </c>
      <c r="I9" s="18">
        <v>4.0221060175522396</v>
      </c>
      <c r="J9" s="18">
        <v>3.7061166897981987</v>
      </c>
      <c r="K9" s="18">
        <v>4.8778774682424162</v>
      </c>
      <c r="L9" s="18">
        <v>6.1781148989170189</v>
      </c>
      <c r="M9" s="18">
        <v>3.3798209626152729</v>
      </c>
      <c r="N9" s="18">
        <v>3.7961622629893768</v>
      </c>
      <c r="O9" s="18">
        <v>5.7603798203963894</v>
      </c>
      <c r="P9" s="18">
        <v>4.8321958885105785</v>
      </c>
      <c r="Q9" s="18">
        <v>4.5771307950052798</v>
      </c>
      <c r="R9" s="4">
        <v>6.8859806812582764</v>
      </c>
      <c r="S9" s="4">
        <v>6.1702211679607393</v>
      </c>
      <c r="T9" s="4">
        <v>6.3316184844191117</v>
      </c>
    </row>
    <row r="10" spans="1:21" x14ac:dyDescent="0.25">
      <c r="A10" s="21" t="s">
        <v>7</v>
      </c>
      <c r="B10" s="26"/>
      <c r="C10" s="18"/>
      <c r="D10" s="18"/>
      <c r="E10" s="18"/>
      <c r="F10" s="18"/>
      <c r="H10" s="18">
        <v>4.127529401611425</v>
      </c>
      <c r="I10" s="18">
        <v>5.2116408405616825</v>
      </c>
      <c r="J10" s="18">
        <v>4.1567641503829194</v>
      </c>
      <c r="K10" s="18">
        <v>3.8735036346225789</v>
      </c>
      <c r="L10" s="18">
        <v>4.1132532215005888</v>
      </c>
      <c r="M10" s="18">
        <v>3.6870294542819608</v>
      </c>
      <c r="N10" s="18">
        <v>3.9071998276948938</v>
      </c>
      <c r="O10" s="18">
        <v>5.4793502484975116</v>
      </c>
      <c r="P10" s="18">
        <v>5.0332262588578773</v>
      </c>
      <c r="Q10" s="18">
        <v>4.8733632847641708</v>
      </c>
      <c r="R10" s="4">
        <v>4.3597605552241987</v>
      </c>
      <c r="S10" s="4">
        <v>4.9020705066296513</v>
      </c>
      <c r="T10" s="4">
        <v>4.6763859412725335</v>
      </c>
    </row>
    <row r="11" spans="1:21" x14ac:dyDescent="0.25">
      <c r="A11" s="21" t="s">
        <v>8</v>
      </c>
      <c r="B11" s="26"/>
      <c r="C11" s="18"/>
      <c r="D11" s="18"/>
      <c r="E11" s="18"/>
      <c r="F11" s="18"/>
      <c r="H11" s="18">
        <v>8.9526850594607499</v>
      </c>
      <c r="I11" s="18">
        <v>7.0986167857438183</v>
      </c>
      <c r="J11" s="18">
        <v>9.1588542240812814</v>
      </c>
      <c r="K11" s="18">
        <v>7.1441395027281649</v>
      </c>
      <c r="L11" s="18">
        <v>7.9477189772693446</v>
      </c>
      <c r="M11" s="18">
        <v>5.1299356010918995</v>
      </c>
      <c r="N11" s="18">
        <v>8.2216571816970578</v>
      </c>
      <c r="O11" s="18">
        <v>8.6011708326920768</v>
      </c>
      <c r="P11" s="18">
        <v>10.496488426622749</v>
      </c>
      <c r="Q11" s="18">
        <v>8.4314896173987748</v>
      </c>
      <c r="R11" s="4">
        <v>9.5434902259914676</v>
      </c>
      <c r="S11" s="4">
        <v>9.1087833320480716</v>
      </c>
      <c r="T11" s="4">
        <v>9.2208085099896344</v>
      </c>
    </row>
    <row r="12" spans="1:21" x14ac:dyDescent="0.25">
      <c r="A12" s="21" t="s">
        <v>9</v>
      </c>
      <c r="B12" s="26"/>
      <c r="C12" s="18"/>
      <c r="D12" s="18"/>
      <c r="E12" s="18"/>
      <c r="F12" s="18"/>
      <c r="H12" s="18">
        <v>2.8292892948303967</v>
      </c>
      <c r="I12" s="18">
        <v>3.7903650213861209</v>
      </c>
      <c r="J12" s="18">
        <v>3.4297508190777695</v>
      </c>
      <c r="K12" s="18">
        <v>2.5838102087802279</v>
      </c>
      <c r="L12" s="18">
        <v>4.8227026556049584</v>
      </c>
      <c r="M12" s="18">
        <v>3.8236047720392787</v>
      </c>
      <c r="N12" s="18">
        <v>3.2211597440256896</v>
      </c>
      <c r="O12" s="18">
        <v>2.7504758101527478</v>
      </c>
      <c r="P12" s="18">
        <v>5.0207339492768925</v>
      </c>
      <c r="Q12" s="18">
        <v>6.9491418561274658</v>
      </c>
      <c r="R12" s="4">
        <v>6.0284439119511282</v>
      </c>
      <c r="S12" s="4">
        <v>9.0994783665147416</v>
      </c>
      <c r="T12" s="4">
        <v>7.0582485277202682</v>
      </c>
    </row>
    <row r="13" spans="1:21" x14ac:dyDescent="0.25">
      <c r="A13" s="21" t="s">
        <v>10</v>
      </c>
      <c r="B13" s="26"/>
      <c r="C13" s="18"/>
      <c r="D13" s="18"/>
      <c r="E13" s="18"/>
      <c r="F13" s="18"/>
      <c r="H13" s="18">
        <v>6.970452370544522</v>
      </c>
      <c r="I13" s="18">
        <v>6.1767200982358039</v>
      </c>
      <c r="J13" s="18">
        <v>5.6946236779023538</v>
      </c>
      <c r="K13" s="18">
        <v>7.7050881149941155</v>
      </c>
      <c r="L13" s="18">
        <v>6.9283438377168851</v>
      </c>
      <c r="M13" s="18">
        <v>7.5525417910806567</v>
      </c>
      <c r="N13" s="18">
        <v>7.2066247296817432</v>
      </c>
      <c r="O13" s="18">
        <v>7.3399330473106037</v>
      </c>
      <c r="P13" s="18">
        <v>5.1846855832090037</v>
      </c>
      <c r="Q13" s="18">
        <v>5.4590915962096869</v>
      </c>
      <c r="R13" s="4">
        <v>8.1861551995659863</v>
      </c>
      <c r="S13" s="4">
        <v>6.8308051031861421</v>
      </c>
      <c r="T13" s="4">
        <v>9.7972521890629309</v>
      </c>
    </row>
    <row r="14" spans="1:21" x14ac:dyDescent="0.25">
      <c r="A14" s="21" t="s">
        <v>11</v>
      </c>
      <c r="B14" s="26"/>
      <c r="C14" s="18"/>
      <c r="D14" s="18"/>
      <c r="E14" s="18"/>
      <c r="F14" s="18"/>
      <c r="H14" s="18">
        <v>1.76866456981656</v>
      </c>
      <c r="I14" s="18">
        <v>1.4560740260421674</v>
      </c>
      <c r="J14" s="18">
        <v>1.2582342256142405</v>
      </c>
      <c r="K14" s="18">
        <v>2.3399259998746302</v>
      </c>
      <c r="L14" s="18">
        <v>2.1322194925637947</v>
      </c>
      <c r="M14" s="18">
        <v>2.3238418486664516</v>
      </c>
      <c r="N14" s="18">
        <v>2.7718832999393039</v>
      </c>
      <c r="O14" s="18">
        <v>2.7093954623624374</v>
      </c>
      <c r="P14" s="18">
        <v>2.048367816022056</v>
      </c>
      <c r="Q14" s="18">
        <v>2.1241569165182494</v>
      </c>
      <c r="R14" s="4">
        <v>1.9661907206835723</v>
      </c>
      <c r="S14" s="4">
        <v>2.7023871807399784</v>
      </c>
      <c r="T14" s="4">
        <v>2.9824253045897011</v>
      </c>
    </row>
    <row r="15" spans="1:21" x14ac:dyDescent="0.25">
      <c r="A15" s="21" t="s">
        <v>12</v>
      </c>
      <c r="B15" s="26"/>
      <c r="C15" s="18"/>
      <c r="D15" s="18"/>
      <c r="E15" s="18"/>
      <c r="F15" s="18"/>
      <c r="H15" s="18">
        <v>10.103996317654676</v>
      </c>
      <c r="I15" s="18">
        <v>8.70233909066833</v>
      </c>
      <c r="J15" s="18">
        <v>9.2837237172665823</v>
      </c>
      <c r="K15" s="18">
        <v>4.8529183143147359</v>
      </c>
      <c r="L15" s="18">
        <v>10.690254283132148</v>
      </c>
      <c r="M15" s="18">
        <v>7.2772003377065362</v>
      </c>
      <c r="N15" s="18">
        <v>5.4217173577727733</v>
      </c>
      <c r="O15" s="18">
        <v>9.6983823474960626</v>
      </c>
      <c r="P15" s="18">
        <v>8.9234376090575314</v>
      </c>
      <c r="Q15" s="18">
        <v>6.7375001371781309</v>
      </c>
      <c r="R15" s="4">
        <v>8.0934724770526749</v>
      </c>
      <c r="S15" s="4">
        <v>9.402595311322715</v>
      </c>
      <c r="T15" s="4">
        <v>5.5320309455988728</v>
      </c>
    </row>
    <row r="16" spans="1:21" x14ac:dyDescent="0.25">
      <c r="A16" s="21" t="s">
        <v>13</v>
      </c>
      <c r="B16" s="27"/>
      <c r="H16" s="4">
        <v>4.4067581683534502</v>
      </c>
      <c r="I16" s="4">
        <v>5.9941110769478811</v>
      </c>
      <c r="J16" s="4">
        <v>4.7871499756649118</v>
      </c>
      <c r="K16" s="4">
        <v>4.9264520261554043</v>
      </c>
      <c r="L16" s="4">
        <v>5.4288581830855751</v>
      </c>
      <c r="M16" s="4">
        <v>4.3321236220625767</v>
      </c>
      <c r="N16" s="4">
        <v>3.581169502259852</v>
      </c>
      <c r="O16" s="4">
        <v>4.7286989529791681</v>
      </c>
      <c r="P16" s="4">
        <v>4.7670058193988289</v>
      </c>
      <c r="Q16" s="4">
        <v>4.7896333470571966</v>
      </c>
      <c r="R16" s="4">
        <v>5.0148188942222864</v>
      </c>
      <c r="S16" s="4">
        <v>5.2411166658540962</v>
      </c>
      <c r="T16" s="4">
        <v>3.6915560944671051</v>
      </c>
    </row>
    <row r="17" spans="1:20" x14ac:dyDescent="0.25">
      <c r="A17" s="21" t="s">
        <v>14</v>
      </c>
      <c r="B17" s="26"/>
      <c r="C17" s="18"/>
      <c r="D17" s="18"/>
      <c r="E17" s="18"/>
      <c r="F17" s="18"/>
      <c r="H17" s="18">
        <v>2.772331515402612</v>
      </c>
      <c r="I17" s="18">
        <v>3.0442685844319786</v>
      </c>
      <c r="J17" s="18">
        <v>3.1489818222150805</v>
      </c>
      <c r="K17" s="18">
        <v>3.5465040120318547</v>
      </c>
      <c r="L17" s="18">
        <v>4.0159179814538035</v>
      </c>
      <c r="M17" s="18">
        <v>3.4362832194192579</v>
      </c>
      <c r="N17" s="18">
        <v>3.8548496985832235</v>
      </c>
      <c r="O17" s="18">
        <v>2.0024163455876267</v>
      </c>
      <c r="P17" s="18">
        <v>2.772518432187888</v>
      </c>
      <c r="Q17" s="18">
        <v>3.1424700121273617</v>
      </c>
      <c r="R17" s="4">
        <v>3.8262939578137725</v>
      </c>
      <c r="S17" s="4">
        <v>4.1747497314608291</v>
      </c>
      <c r="T17" s="4">
        <v>4.675425845430853</v>
      </c>
    </row>
    <row r="18" spans="1:20" x14ac:dyDescent="0.25">
      <c r="A18" s="21" t="s">
        <v>15</v>
      </c>
      <c r="B18" s="26"/>
      <c r="C18" s="18"/>
      <c r="D18" s="18"/>
      <c r="E18" s="18"/>
      <c r="F18" s="18"/>
      <c r="H18" s="18">
        <v>7.0494327917922908</v>
      </c>
      <c r="I18" s="18">
        <v>8.2748613410841259</v>
      </c>
      <c r="J18" s="18">
        <v>7.3369985386000831</v>
      </c>
      <c r="K18" s="18">
        <v>6.7147440663161975</v>
      </c>
      <c r="L18" s="18">
        <v>8.0970001315805185</v>
      </c>
      <c r="M18" s="18">
        <v>5.9227157357110256</v>
      </c>
      <c r="N18" s="18">
        <v>6.211798459442174</v>
      </c>
      <c r="O18" s="18">
        <v>5.2766555717867414</v>
      </c>
      <c r="P18" s="18">
        <v>5.7964078038770515</v>
      </c>
      <c r="Q18" s="18">
        <v>6.2321271211092988</v>
      </c>
      <c r="R18" s="4">
        <v>7.6889888882756523</v>
      </c>
      <c r="S18" s="4">
        <v>8.0228089500372803</v>
      </c>
      <c r="T18" s="4">
        <v>5.459520533296577</v>
      </c>
    </row>
    <row r="19" spans="1:20" x14ac:dyDescent="0.25">
      <c r="A19" s="21" t="s">
        <v>16</v>
      </c>
      <c r="B19" s="26"/>
      <c r="C19" s="18"/>
      <c r="D19" s="18"/>
      <c r="E19" s="18"/>
      <c r="F19" s="18"/>
      <c r="H19" s="18">
        <v>5.6137678877832204</v>
      </c>
      <c r="I19" s="18">
        <v>5.3544154437881257</v>
      </c>
      <c r="J19" s="18">
        <v>8.7492505319095528</v>
      </c>
      <c r="K19" s="18">
        <v>6.612445153961235</v>
      </c>
      <c r="L19" s="18">
        <v>6.0445394525966609</v>
      </c>
      <c r="M19" s="18">
        <v>6.197431096100507</v>
      </c>
      <c r="N19" s="18">
        <v>6.8647731860536769</v>
      </c>
      <c r="O19" s="18">
        <v>6.8721329211310724</v>
      </c>
      <c r="P19" s="18">
        <v>6.4376479471943888</v>
      </c>
      <c r="Q19" s="18">
        <v>4.6371294559593306</v>
      </c>
      <c r="R19" s="4">
        <v>8.1747909776712433</v>
      </c>
      <c r="S19" s="4">
        <v>12.024073042990164</v>
      </c>
      <c r="T19" s="4">
        <v>7.1970362249885298</v>
      </c>
    </row>
    <row r="20" spans="1:20" x14ac:dyDescent="0.25">
      <c r="A20" s="21" t="s">
        <v>17</v>
      </c>
      <c r="B20" s="26"/>
      <c r="C20" s="18"/>
      <c r="D20" s="18"/>
      <c r="E20" s="18"/>
      <c r="F20" s="18"/>
      <c r="H20" s="18">
        <v>7.1128967595366701</v>
      </c>
      <c r="I20" s="18">
        <v>7.0826443431363719</v>
      </c>
      <c r="J20" s="18">
        <v>7.305237350616312</v>
      </c>
      <c r="K20" s="18">
        <v>8.9862011414615992</v>
      </c>
      <c r="L20" s="18">
        <v>7.1305187205693628</v>
      </c>
      <c r="M20" s="18">
        <v>6.2508209353657316</v>
      </c>
      <c r="N20" s="18">
        <v>7.2558059443235505</v>
      </c>
      <c r="O20" s="18">
        <v>7.7669767581960629</v>
      </c>
      <c r="P20" s="18">
        <v>7.4055090095873801</v>
      </c>
      <c r="Q20" s="18">
        <v>6.7886658297871438</v>
      </c>
      <c r="R20" s="4">
        <v>8.4095244604859261</v>
      </c>
      <c r="S20" s="4">
        <v>8.2450091378878341</v>
      </c>
      <c r="T20" s="4">
        <v>6.5749543611288574</v>
      </c>
    </row>
    <row r="21" spans="1:20" x14ac:dyDescent="0.25">
      <c r="A21" s="21" t="s">
        <v>18</v>
      </c>
      <c r="B21" s="26"/>
      <c r="C21" s="18"/>
      <c r="D21" s="18"/>
      <c r="E21" s="18"/>
      <c r="F21" s="18"/>
      <c r="H21" s="18">
        <v>3.5000859111996383</v>
      </c>
      <c r="I21" s="18">
        <v>7.1061924277276898</v>
      </c>
      <c r="J21" s="18">
        <v>5.0724450942715329</v>
      </c>
      <c r="K21" s="18">
        <v>7.6187442704489214</v>
      </c>
      <c r="L21" s="18">
        <v>6.5321831517479172</v>
      </c>
      <c r="M21" s="18">
        <v>5.7674441268298802</v>
      </c>
      <c r="N21" s="18">
        <v>7.724292934627254</v>
      </c>
      <c r="O21" s="18">
        <v>6.3801740727791447</v>
      </c>
      <c r="P21" s="18">
        <v>7.3360073465547622</v>
      </c>
      <c r="Q21" s="18">
        <v>7.3974293110630258</v>
      </c>
      <c r="R21" s="4">
        <v>6.6360255846600156</v>
      </c>
      <c r="S21" s="4">
        <v>4.8363471751965239</v>
      </c>
      <c r="T21" s="4">
        <v>5.6480534242026774</v>
      </c>
    </row>
    <row r="22" spans="1:20" x14ac:dyDescent="0.25">
      <c r="A22" s="21" t="s">
        <v>19</v>
      </c>
      <c r="B22" s="26"/>
      <c r="C22" s="18"/>
      <c r="D22" s="18"/>
      <c r="E22" s="18"/>
      <c r="F22" s="18"/>
      <c r="H22" s="18">
        <v>3.684125914811526</v>
      </c>
      <c r="I22" s="18">
        <v>3.1533664240016499</v>
      </c>
      <c r="J22" s="18">
        <v>2.8308923892375293</v>
      </c>
      <c r="K22" s="18">
        <v>2.5442944134808791</v>
      </c>
      <c r="L22" s="18">
        <v>2.5867637947054671</v>
      </c>
      <c r="M22" s="18">
        <v>3.3882251938340278</v>
      </c>
      <c r="N22" s="18">
        <v>3.4881194304203627</v>
      </c>
      <c r="O22" s="18">
        <v>2.7181861290549563</v>
      </c>
      <c r="P22" s="18">
        <v>3.835168589071321</v>
      </c>
      <c r="Q22" s="18">
        <v>2.9533614413409519</v>
      </c>
      <c r="R22" s="4">
        <v>3.6288475151700803</v>
      </c>
      <c r="S22" s="4">
        <v>3.2221988085322724</v>
      </c>
      <c r="T22" s="4">
        <v>2.8370287668126979</v>
      </c>
    </row>
    <row r="23" spans="1:20" x14ac:dyDescent="0.25">
      <c r="A23" s="21" t="s">
        <v>20</v>
      </c>
      <c r="B23" s="26"/>
      <c r="C23" s="18"/>
      <c r="D23" s="18"/>
      <c r="E23" s="18"/>
      <c r="F23" s="18"/>
      <c r="H23" s="18">
        <v>7.9791648048615453</v>
      </c>
      <c r="I23" s="18">
        <v>6.4314731500632387</v>
      </c>
      <c r="J23" s="18">
        <v>4.0870164163218474</v>
      </c>
      <c r="K23" s="18">
        <v>5.9790656441498991</v>
      </c>
      <c r="L23" s="18">
        <v>6.4954045100413325</v>
      </c>
      <c r="M23" s="18">
        <v>6.379282586615731</v>
      </c>
      <c r="N23" s="18">
        <v>5.1025339490972783</v>
      </c>
      <c r="O23" s="18">
        <v>10.683328228003321</v>
      </c>
      <c r="P23" s="18">
        <v>6.4467283935752464</v>
      </c>
      <c r="Q23" s="18">
        <v>4.9257651801857687</v>
      </c>
      <c r="R23" s="4">
        <v>6.2889855948947639</v>
      </c>
      <c r="S23" s="4">
        <v>3.6435484080720406</v>
      </c>
      <c r="T23" s="4">
        <v>3.5937116045279618</v>
      </c>
    </row>
    <row r="24" spans="1:20" x14ac:dyDescent="0.25">
      <c r="A24" s="21" t="s">
        <v>21</v>
      </c>
      <c r="B24" s="26"/>
      <c r="C24" s="18"/>
      <c r="D24" s="18"/>
      <c r="E24" s="18"/>
      <c r="F24" s="18"/>
      <c r="H24" s="18">
        <v>14.075823646820695</v>
      </c>
      <c r="I24" s="18">
        <v>14.346627830195413</v>
      </c>
      <c r="J24" s="18">
        <v>13.628872847179412</v>
      </c>
      <c r="K24" s="18">
        <v>15.471339230904464</v>
      </c>
      <c r="L24" s="18">
        <v>12.892183818678419</v>
      </c>
      <c r="M24" s="18">
        <v>10.516674703386574</v>
      </c>
      <c r="N24" s="18">
        <v>10.399600624708004</v>
      </c>
      <c r="O24" s="18">
        <v>9.0981631528433198</v>
      </c>
      <c r="P24" s="18">
        <v>9.6434404324043772</v>
      </c>
      <c r="Q24" s="18">
        <v>6.0543115487361652</v>
      </c>
      <c r="R24" s="4">
        <v>5.5917228184525465</v>
      </c>
      <c r="S24" s="4">
        <v>8.4823186068639913</v>
      </c>
      <c r="T24" s="4">
        <v>7.8809244423616045</v>
      </c>
    </row>
    <row r="25" spans="1:20" x14ac:dyDescent="0.25">
      <c r="A25" s="21" t="s">
        <v>22</v>
      </c>
      <c r="B25" s="26"/>
      <c r="C25" s="18"/>
      <c r="D25" s="18"/>
      <c r="E25" s="18"/>
      <c r="F25" s="18"/>
      <c r="H25" s="18">
        <v>7.3561254575332073</v>
      </c>
      <c r="I25" s="18">
        <v>6.9292370593533255</v>
      </c>
      <c r="J25" s="18">
        <v>6.5509988621384654</v>
      </c>
      <c r="K25" s="18">
        <v>2.8206285449793351</v>
      </c>
      <c r="L25" s="18">
        <v>5.5767295416734504</v>
      </c>
      <c r="M25" s="18">
        <v>4.4848172326935813</v>
      </c>
      <c r="N25" s="18">
        <v>9.7526670416731864</v>
      </c>
      <c r="O25" s="18">
        <v>7.5740540523232065</v>
      </c>
      <c r="P25" s="18">
        <v>9.071435324097461</v>
      </c>
      <c r="Q25" s="18">
        <v>6.4619940938395422</v>
      </c>
      <c r="R25" s="4">
        <v>7.0390398313315252</v>
      </c>
      <c r="S25" s="4">
        <v>4.9794949031974607</v>
      </c>
      <c r="T25" s="4">
        <v>6.8859964869994403</v>
      </c>
    </row>
    <row r="26" spans="1:20" x14ac:dyDescent="0.25">
      <c r="A26" s="21" t="s">
        <v>23</v>
      </c>
      <c r="B26" s="26"/>
      <c r="C26" s="18"/>
      <c r="D26" s="18"/>
      <c r="E26" s="18"/>
      <c r="F26" s="18"/>
      <c r="H26" s="18">
        <v>7.0265664010524898</v>
      </c>
      <c r="I26" s="18">
        <v>10.514085857639687</v>
      </c>
      <c r="J26" s="18">
        <v>10.272597319490401</v>
      </c>
      <c r="K26" s="18">
        <v>8.2384599298363064</v>
      </c>
      <c r="L26" s="18">
        <v>8.8524165757540985</v>
      </c>
      <c r="M26" s="18">
        <v>7.7400451246600248</v>
      </c>
      <c r="N26" s="18">
        <v>8.5625461211173164</v>
      </c>
      <c r="O26" s="18">
        <v>8.8288691904689962</v>
      </c>
      <c r="P26" s="18">
        <v>8.5373152818731253</v>
      </c>
      <c r="Q26" s="18">
        <v>9.5500574577129065</v>
      </c>
      <c r="R26" s="4">
        <v>8.2717188076122881</v>
      </c>
      <c r="S26" s="4">
        <v>6.9813259504149183</v>
      </c>
      <c r="T26" s="4">
        <v>7.4523244336575569</v>
      </c>
    </row>
    <row r="27" spans="1:20" x14ac:dyDescent="0.25">
      <c r="A27" s="21" t="s">
        <v>24</v>
      </c>
      <c r="B27" s="26"/>
      <c r="C27" s="18"/>
      <c r="D27" s="18"/>
      <c r="E27" s="18"/>
      <c r="F27" s="18"/>
      <c r="H27" s="18">
        <v>8.3816422797517394</v>
      </c>
      <c r="I27" s="18">
        <v>9.2036851097298857</v>
      </c>
      <c r="J27" s="18">
        <v>8.3201611157281654</v>
      </c>
      <c r="K27" s="18">
        <v>9.1404115018104939</v>
      </c>
      <c r="L27" s="18">
        <v>8.5855997869238898</v>
      </c>
      <c r="M27" s="18">
        <v>9.9376400113262751</v>
      </c>
      <c r="N27" s="18">
        <v>9.3052739703394227</v>
      </c>
      <c r="O27" s="18">
        <v>8.9462575212045312</v>
      </c>
      <c r="P27" s="18">
        <v>10.673225195803731</v>
      </c>
      <c r="Q27" s="18">
        <v>9.8696447567700201</v>
      </c>
      <c r="R27" s="4">
        <v>9.5508706444935711</v>
      </c>
      <c r="S27" s="4">
        <v>10.532771811493893</v>
      </c>
      <c r="T27" s="4">
        <v>9.6903873052489011</v>
      </c>
    </row>
    <row r="28" spans="1:20" x14ac:dyDescent="0.25">
      <c r="A28" s="21" t="s">
        <v>25</v>
      </c>
      <c r="B28" s="26"/>
      <c r="C28" s="18"/>
      <c r="D28" s="18"/>
      <c r="E28" s="18"/>
      <c r="F28" s="18"/>
      <c r="H28" s="18">
        <v>7.1514005123978466</v>
      </c>
      <c r="I28" s="18">
        <v>6.6460406140019765</v>
      </c>
      <c r="J28" s="18">
        <v>7.0104247410159406</v>
      </c>
      <c r="K28" s="18">
        <v>7.0091318765586754</v>
      </c>
      <c r="L28" s="18">
        <v>6.3704205092165322</v>
      </c>
      <c r="M28" s="18">
        <v>7.9510664007374805</v>
      </c>
      <c r="N28" s="18">
        <v>6.024751866353399</v>
      </c>
      <c r="O28" s="18">
        <v>8.9522385079543891</v>
      </c>
      <c r="P28" s="18">
        <v>6.5636271450691792</v>
      </c>
      <c r="Q28" s="18">
        <v>6.3460844852029856</v>
      </c>
      <c r="R28" s="4">
        <v>7.5845026423329989</v>
      </c>
      <c r="S28" s="4">
        <v>6.3547468815350632</v>
      </c>
      <c r="T28" s="4">
        <v>8.6741517678507716</v>
      </c>
    </row>
    <row r="29" spans="1:20" x14ac:dyDescent="0.25">
      <c r="A29" s="21" t="s">
        <v>26</v>
      </c>
      <c r="B29" s="26"/>
      <c r="C29" s="18"/>
      <c r="D29" s="18"/>
      <c r="E29" s="18"/>
      <c r="F29" s="18"/>
      <c r="H29" s="18">
        <v>6.0804224128292992</v>
      </c>
      <c r="I29" s="18">
        <v>4.8922885220713619</v>
      </c>
      <c r="J29" s="18">
        <v>4.9248090020100035</v>
      </c>
      <c r="K29" s="18">
        <v>5.4429192001545239</v>
      </c>
      <c r="L29" s="18">
        <v>8.7647166769949383</v>
      </c>
      <c r="M29" s="18">
        <v>6.0348322823367155</v>
      </c>
      <c r="N29" s="18">
        <v>7.1163993766451004</v>
      </c>
      <c r="O29" s="18">
        <v>3.7369269970155816</v>
      </c>
      <c r="P29" s="18">
        <v>4.4796251654261292</v>
      </c>
      <c r="Q29" s="18">
        <v>5.1935043159651251</v>
      </c>
      <c r="R29" s="4">
        <v>3.8103715860485972</v>
      </c>
      <c r="S29" s="4">
        <v>4.0027349148159512</v>
      </c>
      <c r="T29" s="4">
        <v>5.2607981808481075</v>
      </c>
    </row>
    <row r="30" spans="1:20" x14ac:dyDescent="0.25">
      <c r="A30" s="21" t="s">
        <v>27</v>
      </c>
      <c r="B30" s="26"/>
      <c r="C30" s="18"/>
      <c r="D30" s="18"/>
      <c r="E30" s="18"/>
      <c r="F30" s="18"/>
      <c r="H30" s="18">
        <v>5.9169744073454016</v>
      </c>
      <c r="I30" s="18">
        <v>9.7637978136032153</v>
      </c>
      <c r="J30" s="18">
        <v>9.4882456979607941</v>
      </c>
      <c r="K30" s="18">
        <v>10.785253562737935</v>
      </c>
      <c r="L30" s="18">
        <v>6.9104705218272375</v>
      </c>
      <c r="M30" s="18">
        <v>7.7027298435365852</v>
      </c>
      <c r="N30" s="18">
        <v>7.2413160559232779</v>
      </c>
      <c r="O30" s="18">
        <v>4.3252494038342713</v>
      </c>
      <c r="P30" s="18">
        <v>7.5686891309977087</v>
      </c>
      <c r="Q30" s="18">
        <v>4.4551755898102927</v>
      </c>
      <c r="R30" s="4">
        <v>8.1437342010175211</v>
      </c>
      <c r="S30" s="4">
        <v>7.3537223014978634</v>
      </c>
      <c r="T30" s="4">
        <v>6.3726005269696371</v>
      </c>
    </row>
    <row r="31" spans="1:20" x14ac:dyDescent="0.25">
      <c r="A31" s="21" t="s">
        <v>28</v>
      </c>
      <c r="B31" s="26"/>
      <c r="C31" s="18"/>
      <c r="D31" s="18"/>
      <c r="E31" s="18"/>
      <c r="F31" s="18"/>
      <c r="H31" s="18">
        <v>1.9417442942266034</v>
      </c>
      <c r="I31" s="18">
        <v>2.7985482042669263</v>
      </c>
      <c r="J31" s="18">
        <v>4.4632923241987461</v>
      </c>
      <c r="K31" s="18">
        <v>1.0721474713721575</v>
      </c>
      <c r="L31" s="18">
        <v>2.1816844768863177</v>
      </c>
      <c r="M31" s="18">
        <v>1.740232531295866</v>
      </c>
      <c r="N31" s="18">
        <v>1.7138287489744721</v>
      </c>
      <c r="O31" s="18">
        <v>2.2257388122654054</v>
      </c>
      <c r="P31" s="18">
        <v>2.8717691633373716</v>
      </c>
      <c r="Q31" s="18">
        <v>2.3822291065137362</v>
      </c>
      <c r="R31" s="4">
        <v>2.846597025073875</v>
      </c>
      <c r="S31" s="4">
        <v>3.0763616491770973</v>
      </c>
      <c r="T31" s="4">
        <v>1.6879751216041827</v>
      </c>
    </row>
    <row r="32" spans="1:20" x14ac:dyDescent="0.25">
      <c r="A32" s="21" t="s">
        <v>29</v>
      </c>
      <c r="B32" s="26"/>
      <c r="C32" s="18"/>
      <c r="D32" s="18"/>
      <c r="E32" s="18"/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>
        <v>4.9128720628426317</v>
      </c>
      <c r="R32" s="4">
        <v>5.1141858753333587</v>
      </c>
      <c r="S32" s="4">
        <v>5.8154894098502288</v>
      </c>
      <c r="T32" s="4">
        <v>5.0814979240187457</v>
      </c>
    </row>
    <row r="33" spans="1:20" x14ac:dyDescent="0.25">
      <c r="A33" s="21" t="s">
        <v>30</v>
      </c>
      <c r="B33" s="26"/>
      <c r="C33" s="18"/>
      <c r="D33" s="18"/>
      <c r="E33" s="18"/>
      <c r="F33" s="18"/>
      <c r="H33" s="18">
        <v>4.4333633816851421</v>
      </c>
      <c r="I33" s="18">
        <v>5.0366002853003611</v>
      </c>
      <c r="J33" s="18">
        <v>6.6959948297614948</v>
      </c>
      <c r="K33" s="18">
        <v>5.4358463022606802</v>
      </c>
      <c r="L33" s="18">
        <v>4.5213882283177362</v>
      </c>
      <c r="M33" s="18">
        <v>2.6907760649218915</v>
      </c>
      <c r="N33" s="18">
        <v>3.2202653928813207</v>
      </c>
      <c r="O33" s="18">
        <v>2.0582775309385153</v>
      </c>
      <c r="P33" s="18">
        <v>2.7759222744305854</v>
      </c>
      <c r="Q33" s="18">
        <v>3.3041236632357918</v>
      </c>
      <c r="R33" s="4">
        <v>3.6329616398834932</v>
      </c>
      <c r="S33" s="4">
        <v>5.0270386455032172</v>
      </c>
      <c r="T33" s="4">
        <v>3.3906474339648942</v>
      </c>
    </row>
    <row r="34" spans="1:20" x14ac:dyDescent="0.25">
      <c r="A34" s="21" t="s">
        <v>31</v>
      </c>
      <c r="B34" s="26"/>
      <c r="C34" s="18"/>
      <c r="D34" s="18"/>
      <c r="E34" s="18"/>
      <c r="F34" s="18"/>
      <c r="H34" s="18">
        <v>10.146965332582319</v>
      </c>
      <c r="I34" s="18">
        <v>9.5768359374773553</v>
      </c>
      <c r="J34" s="18">
        <v>4.8811734118955332</v>
      </c>
      <c r="K34" s="18">
        <v>7.7404648526304767</v>
      </c>
      <c r="L34" s="18">
        <v>9.026665135852129</v>
      </c>
      <c r="M34" s="18">
        <v>6.5218730531472948</v>
      </c>
      <c r="N34" s="18">
        <v>9.4145501420307216</v>
      </c>
      <c r="O34" s="18">
        <v>9.1637972607210791</v>
      </c>
      <c r="P34" s="18">
        <v>10.467794620052279</v>
      </c>
      <c r="Q34" s="18">
        <v>8.6923679068656856</v>
      </c>
      <c r="R34" s="4">
        <v>9.4172583378049683</v>
      </c>
      <c r="S34" s="4">
        <v>10.47783260203142</v>
      </c>
      <c r="T34" s="4">
        <v>10.270629830940377</v>
      </c>
    </row>
    <row r="35" spans="1:20" x14ac:dyDescent="0.25">
      <c r="A35" s="8"/>
      <c r="B35" s="27"/>
      <c r="C35" s="18"/>
      <c r="D35" s="18"/>
      <c r="E35" s="18"/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20" s="2" customFormat="1" x14ac:dyDescent="0.25">
      <c r="A36" s="12" t="s">
        <v>72</v>
      </c>
    </row>
    <row r="37" spans="1:20" x14ac:dyDescent="0.25">
      <c r="A37" s="8" t="s">
        <v>43</v>
      </c>
      <c r="B37" s="26"/>
      <c r="H37" s="4">
        <v>12.704925178175355</v>
      </c>
      <c r="I37" s="4">
        <v>13.090204892426534</v>
      </c>
      <c r="J37" s="4">
        <v>12.907861518423994</v>
      </c>
      <c r="K37" s="4">
        <v>12.610199012808568</v>
      </c>
      <c r="L37" s="4">
        <v>12.364716316100091</v>
      </c>
      <c r="M37" s="4">
        <v>9.7767569329833464</v>
      </c>
      <c r="N37" s="4">
        <v>10.255111764873304</v>
      </c>
      <c r="O37" s="4">
        <v>11.935521037727685</v>
      </c>
      <c r="P37" s="4">
        <v>12.719082818965326</v>
      </c>
      <c r="Q37" s="4">
        <v>12.149695109380575</v>
      </c>
      <c r="R37" s="4">
        <v>12.357706097231542</v>
      </c>
      <c r="S37" s="4">
        <v>12.87741685091977</v>
      </c>
      <c r="T37" s="4">
        <v>12.611979385526364</v>
      </c>
    </row>
    <row r="38" spans="1:20" x14ac:dyDescent="0.25">
      <c r="A38" s="8" t="s">
        <v>1</v>
      </c>
      <c r="B38" s="27"/>
      <c r="L38" s="4">
        <v>8.0145571516396199</v>
      </c>
      <c r="M38" s="4">
        <v>9.413502910111486</v>
      </c>
      <c r="N38" s="4">
        <v>9.106875958133207</v>
      </c>
      <c r="O38" s="4">
        <v>7.5554690007308531</v>
      </c>
      <c r="P38" s="4">
        <v>8.0794226280584311</v>
      </c>
      <c r="Q38" s="4">
        <v>9.9691397958375507</v>
      </c>
      <c r="R38" s="4">
        <v>9.9169851874714112</v>
      </c>
      <c r="S38" s="4">
        <v>9.7477345371114286</v>
      </c>
      <c r="T38" s="4">
        <v>9.8903759605059296</v>
      </c>
    </row>
    <row r="39" spans="1:20" x14ac:dyDescent="0.25">
      <c r="A39" s="8" t="s">
        <v>2</v>
      </c>
      <c r="B39" s="26"/>
      <c r="H39" s="4">
        <v>20.572065402969503</v>
      </c>
      <c r="I39" s="4">
        <v>19.633664549343656</v>
      </c>
      <c r="J39" s="4">
        <v>19.363603342664547</v>
      </c>
      <c r="K39" s="4">
        <v>24.217330082335007</v>
      </c>
      <c r="L39" s="4">
        <v>17.111614348645709</v>
      </c>
      <c r="M39" s="4">
        <v>21.220334882146645</v>
      </c>
      <c r="N39" s="4">
        <v>23.796602369656824</v>
      </c>
      <c r="O39" s="4">
        <v>19.588908885750836</v>
      </c>
      <c r="P39" s="4">
        <v>28.903416897910482</v>
      </c>
      <c r="Q39" s="4">
        <v>25.580775198866128</v>
      </c>
      <c r="R39" s="4">
        <v>22.95327700142726</v>
      </c>
      <c r="S39" s="4">
        <v>32.741844434496734</v>
      </c>
      <c r="T39" s="4">
        <v>30.824627453040371</v>
      </c>
    </row>
    <row r="40" spans="1:20" x14ac:dyDescent="0.25">
      <c r="A40" s="8" t="s">
        <v>3</v>
      </c>
      <c r="H40" s="4">
        <v>25.28079350158562</v>
      </c>
      <c r="I40" s="4">
        <v>27.358701440521035</v>
      </c>
      <c r="J40" s="4">
        <v>22.341299521209692</v>
      </c>
      <c r="K40" s="4">
        <v>22.186433700250269</v>
      </c>
      <c r="L40" s="4">
        <v>20.558915815361882</v>
      </c>
      <c r="M40" s="4">
        <v>20.153835489493666</v>
      </c>
      <c r="N40" s="4">
        <v>22.257805708050231</v>
      </c>
      <c r="O40" s="4">
        <v>23.435224774650671</v>
      </c>
      <c r="P40" s="4">
        <v>22.290383104536843</v>
      </c>
      <c r="Q40" s="4">
        <v>22.499327636656183</v>
      </c>
      <c r="R40" s="4">
        <v>22.88266415710299</v>
      </c>
      <c r="S40" s="4">
        <v>22.76360507390411</v>
      </c>
      <c r="T40" s="4">
        <v>23.725959945109398</v>
      </c>
    </row>
    <row r="41" spans="1:20" x14ac:dyDescent="0.25">
      <c r="A41" s="8" t="s">
        <v>4</v>
      </c>
      <c r="B41" s="26"/>
      <c r="H41" s="4">
        <v>21.3877202952328</v>
      </c>
      <c r="I41" s="4">
        <v>19.56642398067817</v>
      </c>
      <c r="J41" s="4">
        <v>16.384618037556663</v>
      </c>
      <c r="K41" s="4">
        <v>17.432444269197148</v>
      </c>
      <c r="L41" s="4">
        <v>20.695635716324414</v>
      </c>
      <c r="M41" s="4">
        <v>18.341053187391424</v>
      </c>
      <c r="N41" s="4">
        <v>19.577257127665664</v>
      </c>
      <c r="O41" s="4">
        <v>20.069577059222908</v>
      </c>
      <c r="P41" s="4">
        <v>21.463833693336603</v>
      </c>
      <c r="Q41" s="4">
        <v>23.370142383806375</v>
      </c>
      <c r="R41" s="4">
        <v>21.890316062751321</v>
      </c>
      <c r="S41" s="4">
        <v>20.383181749083878</v>
      </c>
      <c r="T41" s="4">
        <v>23.354344968793711</v>
      </c>
    </row>
    <row r="42" spans="1:20" x14ac:dyDescent="0.25">
      <c r="A42" s="8" t="s">
        <v>5</v>
      </c>
      <c r="B42" s="26"/>
      <c r="H42" s="4">
        <v>3.6319974704205853</v>
      </c>
      <c r="I42" s="4">
        <v>4.9755274719577294</v>
      </c>
      <c r="J42" s="4">
        <v>4.1443683202598569</v>
      </c>
      <c r="K42" s="4">
        <v>4.411954063256208</v>
      </c>
      <c r="L42" s="4">
        <v>3.8742665162860868</v>
      </c>
      <c r="M42" s="4">
        <v>4.6386392286453848</v>
      </c>
      <c r="N42" s="4">
        <v>2.6094171902608947</v>
      </c>
      <c r="O42" s="4">
        <v>5.0990428633860487</v>
      </c>
      <c r="P42" s="4">
        <v>5.3433159121957514</v>
      </c>
      <c r="Q42" s="4">
        <v>3.6053881744017375</v>
      </c>
      <c r="R42" s="4">
        <v>3.3904337563953311</v>
      </c>
      <c r="S42" s="4">
        <v>2.070147148322131</v>
      </c>
      <c r="T42" s="4">
        <v>4.4124387601153376</v>
      </c>
    </row>
    <row r="43" spans="1:20" x14ac:dyDescent="0.25">
      <c r="A43" s="8" t="s">
        <v>6</v>
      </c>
      <c r="B43" s="26"/>
      <c r="H43" s="4">
        <v>16.217067768809482</v>
      </c>
      <c r="I43" s="4">
        <v>9.8041666034529324</v>
      </c>
      <c r="J43" s="4">
        <v>9.4081840920920889</v>
      </c>
      <c r="K43" s="4">
        <v>10.082920342553592</v>
      </c>
      <c r="L43" s="4">
        <v>9.4660282841279475</v>
      </c>
      <c r="M43" s="4">
        <v>11.096079256624604</v>
      </c>
      <c r="N43" s="4">
        <v>8.9969163791840909</v>
      </c>
      <c r="O43" s="4">
        <v>14.517088394042158</v>
      </c>
      <c r="P43" s="4">
        <v>9.4309983191322111</v>
      </c>
      <c r="Q43" s="4">
        <v>9.4885760622225686</v>
      </c>
      <c r="R43" s="4">
        <v>9.1379029290867937</v>
      </c>
      <c r="S43" s="4">
        <v>10.418486876143136</v>
      </c>
      <c r="T43" s="4">
        <v>10.644657984007443</v>
      </c>
    </row>
    <row r="44" spans="1:20" x14ac:dyDescent="0.25">
      <c r="A44" s="8" t="s">
        <v>7</v>
      </c>
      <c r="B44" s="26"/>
      <c r="H44" s="4">
        <v>7.3474319364746474</v>
      </c>
      <c r="I44" s="4">
        <v>8.7102468269580253</v>
      </c>
      <c r="J44" s="4">
        <v>8.727888333847492</v>
      </c>
      <c r="K44" s="4">
        <v>8.0817468010434563</v>
      </c>
      <c r="L44" s="4">
        <v>7.8563966468489586</v>
      </c>
      <c r="M44" s="4">
        <v>7.0870695018298902</v>
      </c>
      <c r="N44" s="4">
        <v>8.036524704859719</v>
      </c>
      <c r="O44" s="4">
        <v>8.9374938127151911</v>
      </c>
      <c r="P44" s="4">
        <v>8.2441542969618578</v>
      </c>
      <c r="Q44" s="4">
        <v>9.6096870294779535</v>
      </c>
      <c r="R44" s="4">
        <v>9.1179433673392243</v>
      </c>
      <c r="S44" s="4">
        <v>9.3913834110676415</v>
      </c>
      <c r="T44" s="4">
        <v>8.3162370868476003</v>
      </c>
    </row>
    <row r="45" spans="1:20" x14ac:dyDescent="0.25">
      <c r="A45" s="8" t="s">
        <v>8</v>
      </c>
      <c r="B45" s="26"/>
      <c r="H45" s="4">
        <v>18.606296604392586</v>
      </c>
      <c r="I45" s="4">
        <v>14.815373144420382</v>
      </c>
      <c r="J45" s="4">
        <v>17.997734336917599</v>
      </c>
      <c r="K45" s="4">
        <v>16.204347305037835</v>
      </c>
      <c r="L45" s="4">
        <v>19.124176649714077</v>
      </c>
      <c r="M45" s="4">
        <v>11.617006181972759</v>
      </c>
      <c r="N45" s="4">
        <v>15.113047538372768</v>
      </c>
      <c r="O45" s="4">
        <v>15.901621433825296</v>
      </c>
      <c r="P45" s="4">
        <v>16.974000249044042</v>
      </c>
      <c r="Q45" s="4">
        <v>15.416178402281879</v>
      </c>
      <c r="R45" s="4">
        <v>20.171735556758605</v>
      </c>
      <c r="S45" s="4">
        <v>20.101332732467288</v>
      </c>
      <c r="T45" s="4">
        <v>20.920948621326435</v>
      </c>
    </row>
    <row r="46" spans="1:20" x14ac:dyDescent="0.25">
      <c r="A46" s="8" t="s">
        <v>9</v>
      </c>
      <c r="B46" s="26"/>
      <c r="H46" s="4">
        <v>6.9637709814689082</v>
      </c>
      <c r="I46" s="4">
        <v>8.995348304960924</v>
      </c>
      <c r="J46" s="4">
        <v>7.6475480820671011</v>
      </c>
      <c r="K46" s="4">
        <v>8.0282955366993658</v>
      </c>
      <c r="L46" s="4">
        <v>7.7188535748355438</v>
      </c>
      <c r="M46" s="4">
        <v>10.043727064892529</v>
      </c>
      <c r="N46" s="4">
        <v>7.902044606768917</v>
      </c>
      <c r="O46" s="4">
        <v>10.21661331739773</v>
      </c>
      <c r="P46" s="4">
        <v>10.566198622054898</v>
      </c>
      <c r="Q46" s="4">
        <v>12.382829640729339</v>
      </c>
      <c r="R46" s="4">
        <v>11.638587483842386</v>
      </c>
      <c r="S46" s="4">
        <v>13.031840131115985</v>
      </c>
      <c r="T46" s="4">
        <v>12.845669935538208</v>
      </c>
    </row>
    <row r="47" spans="1:20" x14ac:dyDescent="0.25">
      <c r="A47" s="8" t="s">
        <v>10</v>
      </c>
      <c r="B47" s="26"/>
      <c r="H47" s="4">
        <v>15.872330443246499</v>
      </c>
      <c r="I47" s="4">
        <v>12.906407028324585</v>
      </c>
      <c r="J47" s="4">
        <v>16.036071568771888</v>
      </c>
      <c r="K47" s="4">
        <v>17.905983958405141</v>
      </c>
      <c r="L47" s="4">
        <v>13.132864331045564</v>
      </c>
      <c r="M47" s="4">
        <v>15.406680894765481</v>
      </c>
      <c r="N47" s="4">
        <v>15.60933574712203</v>
      </c>
      <c r="O47" s="4">
        <v>14.009054158175307</v>
      </c>
      <c r="P47" s="4">
        <v>14.847380256622454</v>
      </c>
      <c r="Q47" s="4">
        <v>14.064265256874744</v>
      </c>
      <c r="R47" s="4">
        <v>11.95510061570014</v>
      </c>
      <c r="S47" s="4">
        <v>17.71180246007998</v>
      </c>
      <c r="T47" s="4">
        <v>16.0894410328421</v>
      </c>
    </row>
    <row r="48" spans="1:20" x14ac:dyDescent="0.25">
      <c r="A48" s="8" t="s">
        <v>11</v>
      </c>
      <c r="B48" s="26"/>
      <c r="H48" s="4">
        <v>2.7578751123834109</v>
      </c>
      <c r="I48" s="4">
        <v>3.021445369946727</v>
      </c>
      <c r="J48" s="4">
        <v>2.5354630142104333</v>
      </c>
      <c r="K48" s="4">
        <v>3.9518200603633149</v>
      </c>
      <c r="L48" s="4">
        <v>2.3052652441902999</v>
      </c>
      <c r="M48" s="4">
        <v>3.4907493108917405</v>
      </c>
      <c r="N48" s="4">
        <v>3.5347503825724709</v>
      </c>
      <c r="O48" s="4">
        <v>3.2122483159633406</v>
      </c>
      <c r="P48" s="4">
        <v>3.60694447687291</v>
      </c>
      <c r="Q48" s="4">
        <v>3.0592937409817886</v>
      </c>
      <c r="R48" s="4">
        <v>4.8645714646931015</v>
      </c>
      <c r="S48" s="4">
        <v>3.1190534133631251</v>
      </c>
      <c r="T48" s="4">
        <v>3.1401029368131752</v>
      </c>
    </row>
    <row r="49" spans="1:20" x14ac:dyDescent="0.25">
      <c r="A49" s="8" t="s">
        <v>12</v>
      </c>
      <c r="B49" s="26"/>
      <c r="H49" s="4">
        <v>14.359254180337873</v>
      </c>
      <c r="I49" s="4">
        <v>18.930173207354937</v>
      </c>
      <c r="J49" s="4">
        <v>13.683500612861486</v>
      </c>
      <c r="K49" s="4">
        <v>8.6823985516890758</v>
      </c>
      <c r="L49" s="4">
        <v>15.745740554392571</v>
      </c>
      <c r="M49" s="4">
        <v>12.046334932583548</v>
      </c>
      <c r="N49" s="4">
        <v>10.917281632171756</v>
      </c>
      <c r="O49" s="4">
        <v>13.272641378592446</v>
      </c>
      <c r="P49" s="4">
        <v>12.832491830826436</v>
      </c>
      <c r="Q49" s="4">
        <v>9.948368747260135</v>
      </c>
      <c r="R49" s="4">
        <v>9.499052269034328</v>
      </c>
      <c r="S49" s="4">
        <v>10.385870122247962</v>
      </c>
      <c r="T49" s="4">
        <v>8.5897361793399902</v>
      </c>
    </row>
    <row r="50" spans="1:20" x14ac:dyDescent="0.25">
      <c r="A50" s="8" t="s">
        <v>13</v>
      </c>
      <c r="B50" s="27"/>
      <c r="H50" s="4">
        <v>7.7074624079225869</v>
      </c>
      <c r="I50" s="4">
        <v>9.3220412670646802</v>
      </c>
      <c r="J50" s="4">
        <v>8.8471164878128103</v>
      </c>
      <c r="K50" s="4">
        <v>8.6286286566355255</v>
      </c>
      <c r="L50" s="4">
        <v>9.7554481775772093</v>
      </c>
      <c r="M50" s="4">
        <v>7.5584466959502983</v>
      </c>
      <c r="N50" s="4">
        <v>7.8432425518261821</v>
      </c>
      <c r="O50" s="4">
        <v>7.9590083263002898</v>
      </c>
      <c r="P50" s="4">
        <v>7.6260400822507393</v>
      </c>
      <c r="Q50" s="4">
        <v>8.9299617720797251</v>
      </c>
      <c r="R50" s="4">
        <v>9.2173699525245958</v>
      </c>
      <c r="S50" s="4">
        <v>9.6598014553613858</v>
      </c>
      <c r="T50" s="4">
        <v>8.6320947823615271</v>
      </c>
    </row>
    <row r="51" spans="1:20" x14ac:dyDescent="0.25">
      <c r="A51" s="8" t="s">
        <v>14</v>
      </c>
      <c r="B51" s="26"/>
      <c r="H51" s="4">
        <v>4.727199939137301</v>
      </c>
      <c r="I51" s="4">
        <v>5.3696982879631969</v>
      </c>
      <c r="J51" s="4">
        <v>4.8655421898120848</v>
      </c>
      <c r="K51" s="4">
        <v>6.5835359418055832</v>
      </c>
      <c r="L51" s="4">
        <v>7.1817717290088998</v>
      </c>
      <c r="M51" s="4">
        <v>5.4011684724765221</v>
      </c>
      <c r="N51" s="4">
        <v>4.3132687570744661</v>
      </c>
      <c r="O51" s="4">
        <v>6.0618793149670509</v>
      </c>
      <c r="P51" s="4">
        <v>5.1375875995493292</v>
      </c>
      <c r="Q51" s="4">
        <v>4.4725385484160203</v>
      </c>
      <c r="R51" s="4">
        <v>7.9940374224551514</v>
      </c>
      <c r="S51" s="4">
        <v>7.5436895775997526</v>
      </c>
      <c r="T51" s="4">
        <v>7.5938382716416006</v>
      </c>
    </row>
    <row r="52" spans="1:20" x14ac:dyDescent="0.25">
      <c r="A52" s="8" t="s">
        <v>15</v>
      </c>
      <c r="B52" s="26"/>
      <c r="H52" s="4">
        <v>12.326012587156923</v>
      </c>
      <c r="I52" s="4">
        <v>12.315462619345681</v>
      </c>
      <c r="J52" s="4">
        <v>14.82529633191654</v>
      </c>
      <c r="K52" s="4">
        <v>12.990297313180056</v>
      </c>
      <c r="L52" s="4">
        <v>10.688786452530262</v>
      </c>
      <c r="M52" s="4">
        <v>11.416924098322767</v>
      </c>
      <c r="N52" s="4">
        <v>11.390710460532162</v>
      </c>
      <c r="O52" s="4">
        <v>8.2209696050435923</v>
      </c>
      <c r="P52" s="4">
        <v>10.065141843466314</v>
      </c>
      <c r="Q52" s="4">
        <v>10.949802793998868</v>
      </c>
      <c r="R52" s="4">
        <v>12.475466932246963</v>
      </c>
      <c r="S52" s="4">
        <v>12.880754552459088</v>
      </c>
      <c r="T52" s="4">
        <v>11.264710799578086</v>
      </c>
    </row>
    <row r="53" spans="1:20" x14ac:dyDescent="0.25">
      <c r="A53" s="8" t="s">
        <v>16</v>
      </c>
      <c r="B53" s="26"/>
      <c r="H53" s="4">
        <v>8.9582322421708778</v>
      </c>
      <c r="I53" s="4">
        <v>16.575281224094251</v>
      </c>
      <c r="J53" s="4">
        <v>22.166460598529525</v>
      </c>
      <c r="K53" s="4">
        <v>18.188782858116387</v>
      </c>
      <c r="L53" s="4">
        <v>12.220608410226346</v>
      </c>
      <c r="M53" s="4">
        <v>14.608898332094968</v>
      </c>
      <c r="N53" s="4">
        <v>12.913074088725883</v>
      </c>
      <c r="O53" s="4">
        <v>14.930479203128041</v>
      </c>
      <c r="P53" s="4">
        <v>19.78748161990103</v>
      </c>
      <c r="Q53" s="4">
        <v>20.249695731454054</v>
      </c>
      <c r="R53" s="4">
        <v>17.336585827817633</v>
      </c>
      <c r="S53" s="4">
        <v>14.411092559298689</v>
      </c>
      <c r="T53" s="4">
        <v>19.702460551237738</v>
      </c>
    </row>
    <row r="54" spans="1:20" x14ac:dyDescent="0.25">
      <c r="A54" s="8" t="s">
        <v>17</v>
      </c>
      <c r="B54" s="26"/>
      <c r="H54" s="4">
        <v>14.522658372615108</v>
      </c>
      <c r="I54" s="4">
        <v>14.842719163525155</v>
      </c>
      <c r="J54" s="4">
        <v>17.628039862865975</v>
      </c>
      <c r="K54" s="4">
        <v>17.319761594580665</v>
      </c>
      <c r="L54" s="4">
        <v>15.675752014200519</v>
      </c>
      <c r="M54" s="4">
        <v>15.114382502061307</v>
      </c>
      <c r="N54" s="4">
        <v>17.004213104492216</v>
      </c>
      <c r="O54" s="4">
        <v>14.200729794277416</v>
      </c>
      <c r="P54" s="4">
        <v>18.840729833598882</v>
      </c>
      <c r="Q54" s="4">
        <v>15.189312153757596</v>
      </c>
      <c r="R54" s="4">
        <v>15.362802797113254</v>
      </c>
      <c r="S54" s="4">
        <v>16.55929761796283</v>
      </c>
      <c r="T54" s="4">
        <v>14.574445332370326</v>
      </c>
    </row>
    <row r="55" spans="1:20" x14ac:dyDescent="0.25">
      <c r="A55" s="8" t="s">
        <v>18</v>
      </c>
      <c r="B55" s="26"/>
      <c r="H55" s="4">
        <v>9.0022412476485538</v>
      </c>
      <c r="I55" s="4">
        <v>9.8102748346809392</v>
      </c>
      <c r="J55" s="4">
        <v>11.277239871227591</v>
      </c>
      <c r="K55" s="4">
        <v>12.854404595312953</v>
      </c>
      <c r="L55" s="4">
        <v>14.764653470682797</v>
      </c>
      <c r="M55" s="4">
        <v>11.429445509402651</v>
      </c>
      <c r="N55" s="4">
        <v>13.822564802822091</v>
      </c>
      <c r="O55" s="4">
        <v>12.579211877300866</v>
      </c>
      <c r="P55" s="4">
        <v>12.76320218383924</v>
      </c>
      <c r="Q55" s="4">
        <v>8.5507837972503733</v>
      </c>
      <c r="R55" s="4">
        <v>11.836818981951303</v>
      </c>
      <c r="S55" s="4">
        <v>10.086819524131329</v>
      </c>
      <c r="T55" s="4">
        <v>10.343569566158019</v>
      </c>
    </row>
    <row r="56" spans="1:20" x14ac:dyDescent="0.25">
      <c r="A56" s="8" t="s">
        <v>19</v>
      </c>
      <c r="B56" s="26"/>
      <c r="H56" s="4">
        <v>6.270220890270676</v>
      </c>
      <c r="I56" s="4">
        <v>5.7041360137077435</v>
      </c>
      <c r="J56" s="4">
        <v>5.6447419509521879</v>
      </c>
      <c r="K56" s="4">
        <v>5.9962277988413026</v>
      </c>
      <c r="L56" s="4">
        <v>5.5470878074414536</v>
      </c>
      <c r="M56" s="4">
        <v>5.1217125854510561</v>
      </c>
      <c r="N56" s="4">
        <v>4.9050851090065386</v>
      </c>
      <c r="O56" s="4">
        <v>6.3655633793726754</v>
      </c>
      <c r="P56" s="4">
        <v>6.3260506684722948</v>
      </c>
      <c r="Q56" s="4">
        <v>6.0487210493703198</v>
      </c>
      <c r="R56" s="4">
        <v>6.5906829568919099</v>
      </c>
      <c r="S56" s="4">
        <v>7.0225546097691263</v>
      </c>
      <c r="T56" s="4">
        <v>7.1229559710427779</v>
      </c>
    </row>
    <row r="57" spans="1:20" x14ac:dyDescent="0.25">
      <c r="A57" s="8" t="s">
        <v>20</v>
      </c>
      <c r="B57" s="26"/>
      <c r="H57" s="4">
        <v>17.446406819052722</v>
      </c>
      <c r="I57" s="4">
        <v>17.714580153528033</v>
      </c>
      <c r="J57" s="4">
        <v>11.258813930850145</v>
      </c>
      <c r="K57" s="4">
        <v>15.047903337297118</v>
      </c>
      <c r="L57" s="4">
        <v>16.680151411747349</v>
      </c>
      <c r="M57" s="4">
        <v>13.68540381847926</v>
      </c>
      <c r="N57" s="4">
        <v>14.406295873256312</v>
      </c>
      <c r="O57" s="4">
        <v>14.170036177457355</v>
      </c>
      <c r="P57" s="4">
        <v>7.2547030400431316</v>
      </c>
      <c r="Q57" s="4">
        <v>11.349446473246765</v>
      </c>
      <c r="R57" s="4">
        <v>8.8780627676049697</v>
      </c>
      <c r="S57" s="4">
        <v>11.341080213042455</v>
      </c>
      <c r="T57" s="4">
        <v>8.3991741010247001</v>
      </c>
    </row>
    <row r="58" spans="1:20" x14ac:dyDescent="0.25">
      <c r="A58" s="8" t="s">
        <v>21</v>
      </c>
      <c r="B58" s="26"/>
      <c r="H58" s="4">
        <v>26.037455565026491</v>
      </c>
      <c r="I58" s="4">
        <v>28.315992176039085</v>
      </c>
      <c r="J58" s="4">
        <v>27.949214577409322</v>
      </c>
      <c r="K58" s="4">
        <v>24.151739954954383</v>
      </c>
      <c r="L58" s="4">
        <v>21.634006662518896</v>
      </c>
      <c r="M58" s="4">
        <v>23.049485431650865</v>
      </c>
      <c r="N58" s="4">
        <v>21.466639971527695</v>
      </c>
      <c r="O58" s="4">
        <v>17.648655394097801</v>
      </c>
      <c r="P58" s="4">
        <v>18.4280449371667</v>
      </c>
      <c r="Q58" s="4">
        <v>21.852166990081049</v>
      </c>
      <c r="R58" s="4">
        <v>15.3026207985654</v>
      </c>
      <c r="S58" s="4">
        <v>16.164663779243806</v>
      </c>
      <c r="T58" s="4">
        <v>18.167474426735847</v>
      </c>
    </row>
    <row r="59" spans="1:20" x14ac:dyDescent="0.25">
      <c r="A59" s="8" t="s">
        <v>22</v>
      </c>
      <c r="B59" s="26"/>
      <c r="H59" s="4">
        <v>12.590249195368621</v>
      </c>
      <c r="I59" s="4">
        <v>15.289220441639642</v>
      </c>
      <c r="J59" s="4">
        <v>12.592882526062565</v>
      </c>
      <c r="K59" s="4">
        <v>6.9043511753198663</v>
      </c>
      <c r="L59" s="4">
        <v>14.25439534365278</v>
      </c>
      <c r="M59" s="4">
        <v>9.5131236820236147</v>
      </c>
      <c r="N59" s="4">
        <v>14.01933655213081</v>
      </c>
      <c r="O59" s="4">
        <v>13.64356766768848</v>
      </c>
      <c r="P59" s="4">
        <v>14.886109670476298</v>
      </c>
      <c r="Q59" s="4">
        <v>12.928656267237907</v>
      </c>
      <c r="R59" s="4">
        <v>14.360364895396168</v>
      </c>
      <c r="S59" s="4">
        <v>10.295034474001323</v>
      </c>
      <c r="T59" s="4">
        <v>12.612858465416878</v>
      </c>
    </row>
    <row r="60" spans="1:20" x14ac:dyDescent="0.25">
      <c r="A60" s="8" t="s">
        <v>23</v>
      </c>
      <c r="B60" s="26"/>
      <c r="H60" s="4">
        <v>14.068675654010232</v>
      </c>
      <c r="I60" s="4">
        <v>17.766691950220743</v>
      </c>
      <c r="J60" s="4">
        <v>14.245048669981035</v>
      </c>
      <c r="K60" s="4">
        <v>17.806287434875927</v>
      </c>
      <c r="L60" s="4">
        <v>17.401566224143718</v>
      </c>
      <c r="M60" s="4">
        <v>14.965906351865376</v>
      </c>
      <c r="N60" s="4">
        <v>13.778516020037575</v>
      </c>
      <c r="O60" s="4">
        <v>15.926943064523076</v>
      </c>
      <c r="P60" s="4">
        <v>15.776939364090081</v>
      </c>
      <c r="Q60" s="4">
        <v>14.490644469978456</v>
      </c>
      <c r="R60" s="4">
        <v>13.959153364424459</v>
      </c>
      <c r="S60" s="4">
        <v>13.117682987023187</v>
      </c>
      <c r="T60" s="4">
        <v>13.83532258788499</v>
      </c>
    </row>
    <row r="61" spans="1:20" x14ac:dyDescent="0.25">
      <c r="A61" s="8" t="s">
        <v>24</v>
      </c>
      <c r="B61" s="26"/>
      <c r="H61" s="4">
        <v>17.656643056303558</v>
      </c>
      <c r="I61" s="4">
        <v>17.898027161130635</v>
      </c>
      <c r="J61" s="4">
        <v>18.106074875080044</v>
      </c>
      <c r="K61" s="4">
        <v>17.721976641283536</v>
      </c>
      <c r="L61" s="4">
        <v>17.739733463502354</v>
      </c>
      <c r="M61" s="4">
        <v>19.980421970358581</v>
      </c>
      <c r="N61" s="4">
        <v>19.612764293705002</v>
      </c>
      <c r="O61" s="4">
        <v>17.510634895253009</v>
      </c>
      <c r="P61" s="4">
        <v>18.809556721628702</v>
      </c>
      <c r="Q61" s="4">
        <v>18.201563558862574</v>
      </c>
      <c r="R61" s="4">
        <v>20.190529193770292</v>
      </c>
      <c r="S61" s="4">
        <v>19.718542640679999</v>
      </c>
      <c r="T61" s="4">
        <v>18.398218153727463</v>
      </c>
    </row>
    <row r="62" spans="1:20" x14ac:dyDescent="0.25">
      <c r="A62" s="8" t="s">
        <v>25</v>
      </c>
      <c r="B62" s="26"/>
      <c r="H62" s="4">
        <v>9.591192544903052</v>
      </c>
      <c r="I62" s="4">
        <v>10.525422206028706</v>
      </c>
      <c r="J62" s="4">
        <v>14.416964955845605</v>
      </c>
      <c r="K62" s="4">
        <v>14.229060185971012</v>
      </c>
      <c r="L62" s="4">
        <v>13.663762161100841</v>
      </c>
      <c r="M62" s="4">
        <v>17.232341879395864</v>
      </c>
      <c r="N62" s="4">
        <v>14.448207651982823</v>
      </c>
      <c r="O62" s="4">
        <v>14.750005164776749</v>
      </c>
      <c r="P62" s="4">
        <v>13.152701754699722</v>
      </c>
      <c r="Q62" s="4">
        <v>14.521613999354495</v>
      </c>
      <c r="R62" s="4">
        <v>15.735181845503057</v>
      </c>
      <c r="S62" s="4">
        <v>14.249966470583447</v>
      </c>
      <c r="T62" s="4">
        <v>18.060495031305866</v>
      </c>
    </row>
    <row r="63" spans="1:20" x14ac:dyDescent="0.25">
      <c r="A63" s="8" t="s">
        <v>26</v>
      </c>
      <c r="B63" s="26"/>
      <c r="H63" s="4">
        <v>12.665206442865017</v>
      </c>
      <c r="I63" s="4">
        <v>11.158211935257555</v>
      </c>
      <c r="J63" s="4">
        <v>11.592370680332804</v>
      </c>
      <c r="K63" s="4">
        <v>10.752177787554077</v>
      </c>
      <c r="L63" s="4">
        <v>11.523509892417579</v>
      </c>
      <c r="M63" s="4">
        <v>8.3447721335896965</v>
      </c>
      <c r="N63" s="4">
        <v>11.843621219461959</v>
      </c>
      <c r="O63" s="4">
        <v>6.6892860995791397</v>
      </c>
      <c r="P63" s="4">
        <v>9.2595156506504299</v>
      </c>
      <c r="Q63" s="4">
        <v>12.461264371904186</v>
      </c>
      <c r="R63" s="4">
        <v>6.4029276032444029</v>
      </c>
      <c r="S63" s="4">
        <v>7.7111168410195887</v>
      </c>
      <c r="T63" s="4">
        <v>8.952973374423042</v>
      </c>
    </row>
    <row r="64" spans="1:20" x14ac:dyDescent="0.25">
      <c r="A64" s="8" t="s">
        <v>27</v>
      </c>
      <c r="B64" s="26"/>
      <c r="H64" s="4">
        <v>16.201935635330802</v>
      </c>
      <c r="I64" s="4">
        <v>13.67307489821445</v>
      </c>
      <c r="J64" s="4">
        <v>15.070815437839515</v>
      </c>
      <c r="K64" s="4">
        <v>12.079748194786319</v>
      </c>
      <c r="L64" s="4">
        <v>13.437238046856137</v>
      </c>
      <c r="M64" s="4">
        <v>13.47766970364321</v>
      </c>
      <c r="N64" s="4">
        <v>12.318047826080864</v>
      </c>
      <c r="O64" s="4">
        <v>14.177717787645539</v>
      </c>
      <c r="P64" s="4">
        <v>12.994191707838283</v>
      </c>
      <c r="Q64" s="4">
        <v>12.679210817601941</v>
      </c>
      <c r="R64" s="4">
        <v>12.661344540822519</v>
      </c>
      <c r="S64" s="4">
        <v>10.923849635551322</v>
      </c>
      <c r="T64" s="4">
        <v>12.208643245125714</v>
      </c>
    </row>
    <row r="65" spans="1:20" x14ac:dyDescent="0.25">
      <c r="A65" s="8" t="s">
        <v>28</v>
      </c>
      <c r="B65" s="26"/>
      <c r="H65" s="4">
        <v>3.439127444237005</v>
      </c>
      <c r="I65" s="4">
        <v>4.724198650078721</v>
      </c>
      <c r="J65" s="4">
        <v>6.4544304843745648</v>
      </c>
      <c r="K65" s="4">
        <v>3.3488851856639235</v>
      </c>
      <c r="L65" s="4">
        <v>3.8537950555675109</v>
      </c>
      <c r="M65" s="4">
        <v>3.2341023351880889</v>
      </c>
      <c r="N65" s="4">
        <v>3.8075276025735114</v>
      </c>
      <c r="O65" s="4">
        <v>3.357323308910718</v>
      </c>
      <c r="P65" s="4">
        <v>5.2482059769643659</v>
      </c>
      <c r="Q65" s="4">
        <v>3.22123678395447</v>
      </c>
      <c r="R65" s="4">
        <v>4.5734041755035104</v>
      </c>
      <c r="S65" s="4">
        <v>3.9659797389376052</v>
      </c>
      <c r="T65" s="4">
        <v>3.0427556399734725</v>
      </c>
    </row>
    <row r="66" spans="1:20" x14ac:dyDescent="0.25">
      <c r="A66" s="8" t="s">
        <v>29</v>
      </c>
      <c r="B66" s="26"/>
      <c r="Q66" s="4">
        <v>10.046408794349118</v>
      </c>
      <c r="R66" s="4">
        <v>10.492462493672885</v>
      </c>
      <c r="S66" s="4">
        <v>12.426408693352991</v>
      </c>
      <c r="T66" s="4">
        <v>10.699892801412904</v>
      </c>
    </row>
    <row r="67" spans="1:20" x14ac:dyDescent="0.25">
      <c r="A67" s="13" t="s">
        <v>30</v>
      </c>
      <c r="B67" s="26"/>
      <c r="H67" s="4">
        <v>7.9282665908647036</v>
      </c>
      <c r="I67" s="4">
        <v>7.9256335111116361</v>
      </c>
      <c r="J67" s="4">
        <v>7.1753557431958699</v>
      </c>
      <c r="K67" s="4">
        <v>7.8819157767156112</v>
      </c>
      <c r="L67" s="4">
        <v>6.9904362796487147</v>
      </c>
      <c r="M67" s="4">
        <v>7.050859164897207</v>
      </c>
      <c r="N67" s="4">
        <v>6.7896729566869416</v>
      </c>
      <c r="O67" s="4">
        <v>6.0000372492517329</v>
      </c>
      <c r="P67" s="4">
        <v>4.3697410386473603</v>
      </c>
      <c r="Q67" s="4">
        <v>6.7392231254047008</v>
      </c>
      <c r="R67" s="4">
        <v>5.1340900938974565</v>
      </c>
      <c r="S67" s="4">
        <v>6.7611499661725585</v>
      </c>
      <c r="T67" s="4">
        <v>6.5252652946839138</v>
      </c>
    </row>
    <row r="68" spans="1:20" x14ac:dyDescent="0.25">
      <c r="A68" s="8" t="s">
        <v>31</v>
      </c>
      <c r="B68" s="26"/>
      <c r="H68" s="4">
        <v>23.458681580575384</v>
      </c>
      <c r="I68" s="4">
        <v>21.646752907685681</v>
      </c>
      <c r="J68" s="4">
        <v>15.901725525180069</v>
      </c>
      <c r="K68" s="4">
        <v>15.031108295985449</v>
      </c>
      <c r="L68" s="4">
        <v>20.555698771911604</v>
      </c>
      <c r="M68" s="4">
        <v>14.937478473161907</v>
      </c>
      <c r="N68" s="4">
        <v>20.045577973482015</v>
      </c>
      <c r="O68" s="4">
        <v>14.827503565378203</v>
      </c>
      <c r="P68" s="4">
        <v>17.58102429637599</v>
      </c>
      <c r="Q68" s="4">
        <v>16.825594390490249</v>
      </c>
      <c r="R68" s="4">
        <v>17.818835488904199</v>
      </c>
      <c r="S68" s="4">
        <v>17.991165186656385</v>
      </c>
      <c r="T68" s="4">
        <v>16.7292466061451</v>
      </c>
    </row>
    <row r="69" spans="1:20" x14ac:dyDescent="0.25">
      <c r="A69" s="8"/>
      <c r="B69" s="27"/>
    </row>
    <row r="70" spans="1:20" s="2" customFormat="1" x14ac:dyDescent="0.25">
      <c r="A70" s="2" t="s">
        <v>73</v>
      </c>
    </row>
    <row r="71" spans="1:20" x14ac:dyDescent="0.25">
      <c r="A71" s="23" t="s">
        <v>43</v>
      </c>
      <c r="H71" s="4">
        <v>9.687522471057278</v>
      </c>
      <c r="I71" s="4">
        <v>10.084018734285602</v>
      </c>
      <c r="J71" s="4">
        <v>9.6657058162794609</v>
      </c>
      <c r="K71" s="4">
        <v>9.5207185670262344</v>
      </c>
      <c r="L71" s="4">
        <v>9.3830435234727787</v>
      </c>
      <c r="M71" s="4">
        <v>7.3239255659811056</v>
      </c>
      <c r="N71" s="4">
        <v>9.2586917094938013</v>
      </c>
      <c r="O71" s="4">
        <v>9.1861888302153911</v>
      </c>
      <c r="P71" s="4">
        <v>9.7927725442360956</v>
      </c>
      <c r="Q71" s="4">
        <v>9.2560014368746035</v>
      </c>
      <c r="R71" s="4">
        <v>9.4712289213546441</v>
      </c>
      <c r="S71" s="4">
        <v>9.9260835182762079</v>
      </c>
      <c r="T71" s="4">
        <v>9.5430301367772916</v>
      </c>
    </row>
    <row r="72" spans="1:20" x14ac:dyDescent="0.25">
      <c r="A72" s="23" t="s">
        <v>1</v>
      </c>
      <c r="L72" s="4">
        <v>5.6026848680905106</v>
      </c>
      <c r="M72" s="4">
        <v>7.2188574277105868</v>
      </c>
      <c r="N72" s="4">
        <v>6.478832747982505</v>
      </c>
      <c r="O72" s="4">
        <v>5.3735201124057568</v>
      </c>
      <c r="P72" s="4">
        <v>6.4949959638982957</v>
      </c>
      <c r="Q72" s="4">
        <v>7.0629163838990419</v>
      </c>
      <c r="R72" s="4">
        <v>6.9967245956121804</v>
      </c>
      <c r="S72" s="4">
        <v>6.7147498992968151</v>
      </c>
      <c r="T72" s="4">
        <v>7.2154821890570791</v>
      </c>
    </row>
    <row r="73" spans="1:20" x14ac:dyDescent="0.25">
      <c r="A73" s="23" t="s">
        <v>2</v>
      </c>
      <c r="H73" s="4">
        <v>15.144668221844963</v>
      </c>
      <c r="I73" s="4">
        <v>29.142943404107218</v>
      </c>
      <c r="J73" s="4">
        <v>13.894710647686107</v>
      </c>
      <c r="K73" s="4">
        <v>18.298032621476526</v>
      </c>
      <c r="L73" s="4">
        <v>13.992343053058674</v>
      </c>
      <c r="M73" s="4">
        <v>15.873315863431046</v>
      </c>
      <c r="N73" s="4">
        <v>17.821708755317886</v>
      </c>
      <c r="O73" s="4">
        <v>14.579085656371614</v>
      </c>
      <c r="P73" s="4">
        <v>21.637429906499893</v>
      </c>
      <c r="Q73" s="4">
        <v>20.760795617873498</v>
      </c>
      <c r="R73" s="4">
        <v>19.870329766051647</v>
      </c>
      <c r="S73" s="4">
        <v>24.64679763806361</v>
      </c>
      <c r="T73" s="4">
        <v>23.92127169854421</v>
      </c>
    </row>
    <row r="74" spans="1:20" x14ac:dyDescent="0.25">
      <c r="A74" s="23" t="s">
        <v>3</v>
      </c>
      <c r="H74" s="4">
        <v>19.370293407217961</v>
      </c>
      <c r="I74" s="4">
        <v>24.882068531685132</v>
      </c>
      <c r="J74" s="4">
        <v>17.031717127569451</v>
      </c>
      <c r="K74" s="4">
        <v>16.485815289152637</v>
      </c>
      <c r="L74" s="4">
        <v>15.167302728869018</v>
      </c>
      <c r="M74" s="4">
        <v>15.155999717200004</v>
      </c>
      <c r="N74" s="4">
        <v>16.390733393210702</v>
      </c>
      <c r="O74" s="4">
        <v>17.534155285276494</v>
      </c>
      <c r="P74" s="4">
        <v>17.338514974748637</v>
      </c>
      <c r="Q74" s="4">
        <v>18.168705090665807</v>
      </c>
      <c r="R74" s="4">
        <v>17.034933985778039</v>
      </c>
      <c r="S74" s="4">
        <v>18.220925382012801</v>
      </c>
      <c r="T74" s="4">
        <v>18.267217203246599</v>
      </c>
    </row>
    <row r="75" spans="1:20" x14ac:dyDescent="0.25">
      <c r="A75" s="23" t="s">
        <v>4</v>
      </c>
      <c r="H75" s="4">
        <v>15.869375550512467</v>
      </c>
      <c r="I75" s="4">
        <v>12.105060021222013</v>
      </c>
      <c r="J75" s="4">
        <v>12.388793703882122</v>
      </c>
      <c r="K75" s="4">
        <v>13.404539695722914</v>
      </c>
      <c r="L75" s="4">
        <v>15.651993943610712</v>
      </c>
      <c r="M75" s="4">
        <v>13.808440649717204</v>
      </c>
      <c r="N75" s="4">
        <v>15.181286504737002</v>
      </c>
      <c r="O75" s="4">
        <v>16.489650412308478</v>
      </c>
      <c r="P75" s="4">
        <v>16.854982838057197</v>
      </c>
      <c r="Q75" s="4">
        <v>19.059025499759588</v>
      </c>
      <c r="R75" s="4">
        <v>17.45238974496494</v>
      </c>
      <c r="S75" s="4">
        <v>17.04503076337501</v>
      </c>
      <c r="T75" s="4">
        <v>18.17665062597338</v>
      </c>
    </row>
    <row r="76" spans="1:20" x14ac:dyDescent="0.25">
      <c r="A76" s="23" t="s">
        <v>5</v>
      </c>
      <c r="H76" s="4">
        <v>3.2721516202227998</v>
      </c>
      <c r="I76" s="4">
        <v>4.8722966677920034</v>
      </c>
      <c r="J76" s="4">
        <v>3.3940965687866473</v>
      </c>
      <c r="K76" s="4">
        <v>3.8399656418720873</v>
      </c>
      <c r="L76" s="4">
        <v>3.5053062023521373</v>
      </c>
      <c r="M76" s="4">
        <v>3.3913101239808197</v>
      </c>
      <c r="N76" s="4">
        <v>2.9268791352519288</v>
      </c>
      <c r="O76" s="4">
        <v>4.6980353181688592</v>
      </c>
      <c r="P76" s="4">
        <v>4.5948842596213861</v>
      </c>
      <c r="Q76" s="4">
        <v>3.1717298552698949</v>
      </c>
      <c r="R76" s="4">
        <v>2.5850483472383914</v>
      </c>
      <c r="S76" s="4">
        <v>2.2748677519235567</v>
      </c>
      <c r="T76" s="4">
        <v>3.2251741000797236</v>
      </c>
    </row>
    <row r="77" spans="1:20" x14ac:dyDescent="0.25">
      <c r="A77" s="23" t="s">
        <v>6</v>
      </c>
      <c r="H77" s="4">
        <v>12.705295427259269</v>
      </c>
      <c r="I77" s="4">
        <v>6.9295909541535678</v>
      </c>
      <c r="J77" s="4">
        <v>6.5729214005737076</v>
      </c>
      <c r="K77" s="4">
        <v>7.4954400749724801</v>
      </c>
      <c r="L77" s="4">
        <v>7.8326326028951962</v>
      </c>
      <c r="M77" s="4">
        <v>7.2667073527964829</v>
      </c>
      <c r="N77" s="4">
        <v>6.4195654264180178</v>
      </c>
      <c r="O77" s="4">
        <v>10.185204795893917</v>
      </c>
      <c r="P77" s="4">
        <v>7.1608344868438083</v>
      </c>
      <c r="Q77" s="4">
        <v>7.070042262595539</v>
      </c>
      <c r="R77" s="4">
        <v>8.0320775512284825</v>
      </c>
      <c r="S77" s="4">
        <v>8.338784317037609</v>
      </c>
      <c r="T77" s="4">
        <v>8.5403866943876174</v>
      </c>
    </row>
    <row r="78" spans="1:20" x14ac:dyDescent="0.25">
      <c r="A78" s="23" t="s">
        <v>7</v>
      </c>
      <c r="H78" s="4">
        <v>5.7645153956371384</v>
      </c>
      <c r="I78" s="4">
        <v>6.9846163535730064</v>
      </c>
      <c r="J78" s="4">
        <v>6.4674995432997058</v>
      </c>
      <c r="K78" s="4">
        <v>5.9970054991214727</v>
      </c>
      <c r="L78" s="4">
        <v>5.9999799903659579</v>
      </c>
      <c r="M78" s="4">
        <v>5.4000566898685358</v>
      </c>
      <c r="N78" s="4">
        <v>5.9880688556707309</v>
      </c>
      <c r="O78" s="4">
        <v>7.223415332724672</v>
      </c>
      <c r="P78" s="4">
        <v>6.6548999358367666</v>
      </c>
      <c r="Q78" s="4">
        <v>7.2701947324716523</v>
      </c>
      <c r="R78" s="4">
        <v>6.7737825635669386</v>
      </c>
      <c r="S78" s="4">
        <v>7.1866988793449167</v>
      </c>
      <c r="T78" s="4">
        <v>6.5353774761360359</v>
      </c>
    </row>
    <row r="79" spans="1:20" x14ac:dyDescent="0.25">
      <c r="A79" s="23" t="s">
        <v>8</v>
      </c>
      <c r="H79" s="4">
        <v>13.763789258506</v>
      </c>
      <c r="I79" s="4">
        <v>10.937695928848536</v>
      </c>
      <c r="J79" s="4">
        <v>13.550781774107067</v>
      </c>
      <c r="K79" s="4">
        <v>11.642825060446967</v>
      </c>
      <c r="L79" s="4">
        <v>13.496033308214683</v>
      </c>
      <c r="M79" s="4">
        <v>8.351234353836416</v>
      </c>
      <c r="N79" s="4">
        <v>11.646395562680571</v>
      </c>
      <c r="O79" s="4">
        <v>12.23377361804282</v>
      </c>
      <c r="P79" s="4">
        <v>13.725211668613507</v>
      </c>
      <c r="Q79" s="4">
        <v>11.920707600324885</v>
      </c>
      <c r="R79" s="4">
        <v>14.867058088960562</v>
      </c>
      <c r="S79" s="4">
        <v>14.632094362411742</v>
      </c>
      <c r="T79" s="4">
        <v>15.120778754748153</v>
      </c>
    </row>
    <row r="80" spans="1:20" x14ac:dyDescent="0.25">
      <c r="A80" s="23" t="s">
        <v>9</v>
      </c>
      <c r="H80" s="4">
        <v>4.8853277529285686</v>
      </c>
      <c r="I80" s="4">
        <v>6.3800471333609625</v>
      </c>
      <c r="J80" s="4">
        <v>5.5295446066472911</v>
      </c>
      <c r="K80" s="4">
        <v>5.2962293668235532</v>
      </c>
      <c r="L80" s="4">
        <v>6.2667261009946733</v>
      </c>
      <c r="M80" s="4">
        <v>6.9277958774391495</v>
      </c>
      <c r="N80" s="4">
        <v>5.5595505474409199</v>
      </c>
      <c r="O80" s="4">
        <v>6.4844215296326588</v>
      </c>
      <c r="P80" s="4">
        <v>7.797482839364644</v>
      </c>
      <c r="Q80" s="4">
        <v>9.6735025282591991</v>
      </c>
      <c r="R80" s="4">
        <v>8.8452759258497498</v>
      </c>
      <c r="S80" s="4">
        <v>11.076925150606725</v>
      </c>
      <c r="T80" s="4">
        <v>9.9733253619741262</v>
      </c>
    </row>
    <row r="81" spans="1:20" x14ac:dyDescent="0.25">
      <c r="A81" s="23" t="s">
        <v>10</v>
      </c>
      <c r="H81" s="4">
        <v>11.448586745354662</v>
      </c>
      <c r="I81" s="4">
        <v>9.5587730533924287</v>
      </c>
      <c r="J81" s="4">
        <v>10.888644079485029</v>
      </c>
      <c r="K81" s="4">
        <v>12.827317197889712</v>
      </c>
      <c r="L81" s="4">
        <v>10.044257797184365</v>
      </c>
      <c r="M81" s="4">
        <v>11.498828269139125</v>
      </c>
      <c r="N81" s="4">
        <v>11.432123716695806</v>
      </c>
      <c r="O81" s="4">
        <v>10.697714730170979</v>
      </c>
      <c r="P81" s="4">
        <v>10.057349959921133</v>
      </c>
      <c r="Q81" s="4">
        <v>9.8069485244764625</v>
      </c>
      <c r="R81" s="4">
        <v>10.094914601833107</v>
      </c>
      <c r="S81" s="4">
        <v>12.356554742194975</v>
      </c>
      <c r="T81" s="4">
        <v>13.002780921103481</v>
      </c>
    </row>
    <row r="82" spans="1:20" x14ac:dyDescent="0.25">
      <c r="A82" s="23" t="s">
        <v>11</v>
      </c>
      <c r="H82" s="4">
        <v>2.2797316185952008</v>
      </c>
      <c r="I82" s="4">
        <v>2.2608235244465025</v>
      </c>
      <c r="J82" s="4">
        <v>1.9122435678583052</v>
      </c>
      <c r="K82" s="4">
        <v>3.1627759772841504</v>
      </c>
      <c r="L82" s="4">
        <v>2.2203628682877752</v>
      </c>
      <c r="M82" s="4">
        <v>2.91740058080401</v>
      </c>
      <c r="N82" s="4">
        <v>3.1596824718990053</v>
      </c>
      <c r="O82" s="4">
        <v>2.9650421199626664</v>
      </c>
      <c r="P82" s="4">
        <v>2.8413394023409237</v>
      </c>
      <c r="Q82" s="4">
        <v>2.6005911401578348</v>
      </c>
      <c r="R82" s="4">
        <v>3.4457392698673255</v>
      </c>
      <c r="S82" s="4">
        <v>2.9156111381223822</v>
      </c>
      <c r="T82" s="4">
        <v>3.0633536422149756</v>
      </c>
    </row>
    <row r="83" spans="1:20" x14ac:dyDescent="0.25">
      <c r="A83" s="23" t="s">
        <v>12</v>
      </c>
      <c r="H83" s="4">
        <v>12.2758512020257</v>
      </c>
      <c r="I83" s="4">
        <v>13.909608346670117</v>
      </c>
      <c r="J83" s="4">
        <v>11.519310764321622</v>
      </c>
      <c r="K83" s="4">
        <v>6.7958140930041671</v>
      </c>
      <c r="L83" s="4">
        <v>13.252585356560791</v>
      </c>
      <c r="M83" s="4">
        <v>9.6931442521427531</v>
      </c>
      <c r="N83" s="4">
        <v>8.2055558131244339</v>
      </c>
      <c r="O83" s="4">
        <v>11.509754712424906</v>
      </c>
      <c r="P83" s="4">
        <v>10.906259851252306</v>
      </c>
      <c r="Q83" s="4">
        <v>8.3683698362892223</v>
      </c>
      <c r="R83" s="4">
        <v>8.8086668706716402</v>
      </c>
      <c r="S83" s="4">
        <v>9.9040073463102889</v>
      </c>
      <c r="T83" s="4">
        <v>7.0953136953835587</v>
      </c>
    </row>
    <row r="84" spans="1:20" x14ac:dyDescent="0.25">
      <c r="A84" s="23" t="s">
        <v>13</v>
      </c>
      <c r="H84" s="4">
        <v>6.0974860810623488</v>
      </c>
      <c r="I84" s="4">
        <v>7.6941064047600074</v>
      </c>
      <c r="J84" s="4">
        <v>6.8563415408750856</v>
      </c>
      <c r="K84" s="4">
        <v>6.8097944189765416</v>
      </c>
      <c r="L84" s="4">
        <v>7.6266816420955204</v>
      </c>
      <c r="M84" s="4">
        <v>5.9693306061067517</v>
      </c>
      <c r="N84" s="4">
        <v>5.7425568113209264</v>
      </c>
      <c r="O84" s="4">
        <v>6.3663953035758141</v>
      </c>
      <c r="P84" s="4">
        <v>6.2165875598224698</v>
      </c>
      <c r="Q84" s="4">
        <v>6.8897543597804667</v>
      </c>
      <c r="R84" s="4">
        <v>7.1481434042904421</v>
      </c>
      <c r="S84" s="4">
        <v>7.4866329540452448</v>
      </c>
      <c r="T84" s="4">
        <v>6.20586571394609</v>
      </c>
    </row>
    <row r="85" spans="1:20" x14ac:dyDescent="0.25">
      <c r="A85" s="23" t="s">
        <v>14</v>
      </c>
      <c r="H85" s="4">
        <v>3.7701519333527624</v>
      </c>
      <c r="I85" s="4">
        <v>4.2255840256709671</v>
      </c>
      <c r="J85" s="4">
        <v>4.0179402104880237</v>
      </c>
      <c r="K85" s="4">
        <v>5.0803520331202581</v>
      </c>
      <c r="L85" s="4">
        <v>5.6129099100163673</v>
      </c>
      <c r="M85" s="4">
        <v>4.4273134791997162</v>
      </c>
      <c r="N85" s="4">
        <v>4.0862612699738774</v>
      </c>
      <c r="O85" s="4">
        <v>4.0553591544723444</v>
      </c>
      <c r="P85" s="4">
        <v>3.9718290405297028</v>
      </c>
      <c r="Q85" s="4">
        <v>3.8193592278965434</v>
      </c>
      <c r="R85" s="4">
        <v>5.9566918605111958</v>
      </c>
      <c r="S85" s="4">
        <v>5.9058229269032605</v>
      </c>
      <c r="T85" s="4">
        <v>6.1839935256204139</v>
      </c>
    </row>
    <row r="86" spans="1:20" x14ac:dyDescent="0.25">
      <c r="A86" s="23" t="s">
        <v>15</v>
      </c>
      <c r="H86" s="4">
        <v>9.7372278697552659</v>
      </c>
      <c r="I86" s="4">
        <v>10.327217479522666</v>
      </c>
      <c r="J86" s="4">
        <v>11.131706300008586</v>
      </c>
      <c r="K86" s="4">
        <v>9.8890845159118417</v>
      </c>
      <c r="L86" s="4">
        <v>9.4062378342113782</v>
      </c>
      <c r="M86" s="4">
        <v>8.6957102943126472</v>
      </c>
      <c r="N86" s="4">
        <v>8.824622951123807</v>
      </c>
      <c r="O86" s="4">
        <v>6.7621963953222552</v>
      </c>
      <c r="P86" s="4">
        <v>7.9513129205788191</v>
      </c>
      <c r="Q86" s="4">
        <v>8.6160139365553476</v>
      </c>
      <c r="R86" s="4">
        <v>10.111151227496499</v>
      </c>
      <c r="S86" s="4">
        <v>10.485857552242262</v>
      </c>
      <c r="T86" s="4">
        <v>8.4098946615011769</v>
      </c>
    </row>
    <row r="87" spans="1:20" x14ac:dyDescent="0.25">
      <c r="A87" s="23" t="s">
        <v>16</v>
      </c>
      <c r="H87" s="4">
        <v>7.2698417392418673</v>
      </c>
      <c r="I87" s="4">
        <v>10.913200417554162</v>
      </c>
      <c r="J87" s="4">
        <v>15.400611825090911</v>
      </c>
      <c r="K87" s="4">
        <v>12.356340777121126</v>
      </c>
      <c r="L87" s="4">
        <v>9.1123331902876235</v>
      </c>
      <c r="M87" s="4">
        <v>10.381097053228892</v>
      </c>
      <c r="N87" s="4">
        <v>9.8776736141932986</v>
      </c>
      <c r="O87" s="4">
        <v>10.89339341929589</v>
      </c>
      <c r="P87" s="4">
        <v>13.11279925945375</v>
      </c>
      <c r="Q87" s="4">
        <v>12.461323299912998</v>
      </c>
      <c r="R87" s="4">
        <v>12.777842084915347</v>
      </c>
      <c r="S87" s="4">
        <v>13.226758110320251</v>
      </c>
      <c r="T87" s="4">
        <v>13.517795384851388</v>
      </c>
    </row>
    <row r="88" spans="1:20" x14ac:dyDescent="0.25">
      <c r="A88" s="23" t="s">
        <v>17</v>
      </c>
      <c r="H88" s="4">
        <v>10.834819247144551</v>
      </c>
      <c r="I88" s="4">
        <v>10.973445545075803</v>
      </c>
      <c r="J88" s="4">
        <v>12.474381684873086</v>
      </c>
      <c r="K88" s="4">
        <v>13.156133905612373</v>
      </c>
      <c r="L88" s="4">
        <v>11.405367060773758</v>
      </c>
      <c r="M88" s="4">
        <v>10.686043992242599</v>
      </c>
      <c r="N88" s="4">
        <v>12.137318344634174</v>
      </c>
      <c r="O88" s="4">
        <v>10.992444665938088</v>
      </c>
      <c r="P88" s="4">
        <v>13.147539065806109</v>
      </c>
      <c r="Q88" s="4">
        <v>11.015371827922753</v>
      </c>
      <c r="R88" s="4">
        <v>11.916350329166024</v>
      </c>
      <c r="S88" s="4">
        <v>12.449784230520919</v>
      </c>
      <c r="T88" s="4">
        <v>10.633048597649504</v>
      </c>
    </row>
    <row r="89" spans="1:20" x14ac:dyDescent="0.25">
      <c r="A89" s="23" t="s">
        <v>18</v>
      </c>
      <c r="H89" s="4">
        <v>6.285157600326829</v>
      </c>
      <c r="I89" s="4">
        <v>8.47067877485844</v>
      </c>
      <c r="J89" s="4">
        <v>8.1960038183574007</v>
      </c>
      <c r="K89" s="4">
        <v>10.250275881863452</v>
      </c>
      <c r="L89" s="4">
        <v>10.666726540664559</v>
      </c>
      <c r="M89" s="4">
        <v>8.6110244986083568</v>
      </c>
      <c r="N89" s="4">
        <v>10.789225987317119</v>
      </c>
      <c r="O89" s="4">
        <v>9.5001560065912258</v>
      </c>
      <c r="P89" s="4">
        <v>10.073039942830651</v>
      </c>
      <c r="Q89" s="4">
        <v>7.9805677836516979</v>
      </c>
      <c r="R89" s="4">
        <v>9.2734076029402388</v>
      </c>
      <c r="S89" s="4">
        <v>7.5078116183070813</v>
      </c>
      <c r="T89" s="4">
        <v>8.0457787650330079</v>
      </c>
    </row>
    <row r="90" spans="1:20" x14ac:dyDescent="0.25">
      <c r="A90" s="23" t="s">
        <v>19</v>
      </c>
      <c r="H90" s="4">
        <v>5.0058725434674649</v>
      </c>
      <c r="I90" s="4">
        <v>4.4516003401531119</v>
      </c>
      <c r="J90" s="4">
        <v>4.2582040940109067</v>
      </c>
      <c r="K90" s="4">
        <v>4.2907675158833198</v>
      </c>
      <c r="L90" s="4">
        <v>4.0818075358110537</v>
      </c>
      <c r="M90" s="4">
        <v>4.2627528513462698</v>
      </c>
      <c r="N90" s="4">
        <v>4.2027209639332392</v>
      </c>
      <c r="O90" s="4">
        <v>4.5582887312923166</v>
      </c>
      <c r="P90" s="4">
        <v>5.0931337024511203</v>
      </c>
      <c r="Q90" s="4">
        <v>4.5192870277228439</v>
      </c>
      <c r="R90" s="4">
        <v>5.130778476753945</v>
      </c>
      <c r="S90" s="4">
        <v>5.1551526030770285</v>
      </c>
      <c r="T90" s="4">
        <v>5.0249147064899589</v>
      </c>
    </row>
    <row r="91" spans="1:20" x14ac:dyDescent="0.25">
      <c r="A91" s="23" t="s">
        <v>20</v>
      </c>
      <c r="H91" s="4">
        <v>12.77000279048209</v>
      </c>
      <c r="I91" s="4">
        <v>12.113543289694215</v>
      </c>
      <c r="J91" s="4">
        <v>7.6853026029614977</v>
      </c>
      <c r="K91" s="4">
        <v>10.517593313858335</v>
      </c>
      <c r="L91" s="4">
        <v>11.585356533947131</v>
      </c>
      <c r="M91" s="4">
        <v>10.029730819020344</v>
      </c>
      <c r="N91" s="4">
        <v>9.7551183700557473</v>
      </c>
      <c r="O91" s="4">
        <v>12.430303749945763</v>
      </c>
      <c r="P91" s="4">
        <v>6.8527390383172513</v>
      </c>
      <c r="Q91" s="4">
        <v>8.1661343685632399</v>
      </c>
      <c r="R91" s="4">
        <v>7.6011707414718028</v>
      </c>
      <c r="S91" s="4">
        <v>7.5661511716064789</v>
      </c>
      <c r="T91" s="4">
        <v>6.0576339935427521</v>
      </c>
    </row>
    <row r="92" spans="1:20" x14ac:dyDescent="0.25">
      <c r="A92" s="23" t="s">
        <v>21</v>
      </c>
      <c r="H92" s="4">
        <v>20.136707412252562</v>
      </c>
      <c r="I92" s="4">
        <v>21.404704274172627</v>
      </c>
      <c r="J92" s="4">
        <v>20.848577149519961</v>
      </c>
      <c r="K92" s="4">
        <v>19.841076824180611</v>
      </c>
      <c r="L92" s="4">
        <v>17.289201797680438</v>
      </c>
      <c r="M92" s="4">
        <v>16.819441408594365</v>
      </c>
      <c r="N92" s="4">
        <v>15.967846845726353</v>
      </c>
      <c r="O92" s="4">
        <v>13.404909466683133</v>
      </c>
      <c r="P92" s="4">
        <v>14.075499520788656</v>
      </c>
      <c r="Q92" s="4">
        <v>14.042451540971856</v>
      </c>
      <c r="R92" s="4">
        <v>10.515447494505427</v>
      </c>
      <c r="S92" s="4">
        <v>12.39000879207172</v>
      </c>
      <c r="T92" s="4">
        <v>13.132321129315779</v>
      </c>
    </row>
    <row r="93" spans="1:20" x14ac:dyDescent="0.25">
      <c r="A93" s="23" t="s">
        <v>22</v>
      </c>
      <c r="H93" s="4">
        <v>10.020232714079068</v>
      </c>
      <c r="I93" s="4">
        <v>11.169603462740127</v>
      </c>
      <c r="J93" s="4">
        <v>9.6071178372278609</v>
      </c>
      <c r="K93" s="4">
        <v>4.8820128004538121</v>
      </c>
      <c r="L93" s="4">
        <v>9.9510573361973425</v>
      </c>
      <c r="M93" s="4">
        <v>7.0178067963559725</v>
      </c>
      <c r="N93" s="4">
        <v>11.9019763032297</v>
      </c>
      <c r="O93" s="4">
        <v>10.633586902334327</v>
      </c>
      <c r="P93" s="4">
        <v>12.006446794404871</v>
      </c>
      <c r="Q93" s="4">
        <v>9.7326814802704025</v>
      </c>
      <c r="R93" s="4">
        <v>10.751949454503217</v>
      </c>
      <c r="S93" s="4">
        <v>7.6842626769555453</v>
      </c>
      <c r="T93" s="4">
        <v>9.81183804361436</v>
      </c>
    </row>
    <row r="94" spans="1:20" x14ac:dyDescent="0.25">
      <c r="A94" s="23" t="s">
        <v>23</v>
      </c>
      <c r="H94" s="4">
        <v>10.582738886829079</v>
      </c>
      <c r="I94" s="4">
        <v>14.177764977436858</v>
      </c>
      <c r="J94" s="4">
        <v>12.280045598651283</v>
      </c>
      <c r="K94" s="4">
        <v>13.075511900309211</v>
      </c>
      <c r="L94" s="4">
        <v>13.176473148875969</v>
      </c>
      <c r="M94" s="4">
        <v>11.396656671613341</v>
      </c>
      <c r="N94" s="4">
        <v>11.203527019477711</v>
      </c>
      <c r="O94" s="4">
        <v>12.424975428662107</v>
      </c>
      <c r="P94" s="4">
        <v>12.207529803370337</v>
      </c>
      <c r="Q94" s="4">
        <v>12.056512835222238</v>
      </c>
      <c r="R94" s="4">
        <v>11.159255362669908</v>
      </c>
      <c r="S94" s="4">
        <v>10.099327314549253</v>
      </c>
      <c r="T94" s="4">
        <v>10.698495730971681</v>
      </c>
    </row>
    <row r="95" spans="1:20" x14ac:dyDescent="0.25">
      <c r="A95" s="23" t="s">
        <v>24</v>
      </c>
      <c r="H95" s="4">
        <v>13.037086919387688</v>
      </c>
      <c r="I95" s="4">
        <v>13.566100823049423</v>
      </c>
      <c r="J95" s="4">
        <v>13.229354255829669</v>
      </c>
      <c r="K95" s="4">
        <v>13.445351143962863</v>
      </c>
      <c r="L95" s="4">
        <v>13.178435279427321</v>
      </c>
      <c r="M95" s="4">
        <v>14.977860739416451</v>
      </c>
      <c r="N95" s="4">
        <v>14.480704342202804</v>
      </c>
      <c r="O95" s="4">
        <v>13.249051935157688</v>
      </c>
      <c r="P95" s="4">
        <v>14.763993834509169</v>
      </c>
      <c r="Q95" s="4">
        <v>14.062403148560037</v>
      </c>
      <c r="R95" s="4">
        <v>14.910253769747213</v>
      </c>
      <c r="S95" s="4">
        <v>15.164952323224389</v>
      </c>
      <c r="T95" s="4">
        <v>14.086913774755253</v>
      </c>
    </row>
    <row r="96" spans="1:20" x14ac:dyDescent="0.25">
      <c r="A96" s="23" t="s">
        <v>25</v>
      </c>
      <c r="H96" s="4">
        <v>8.3974807557732678</v>
      </c>
      <c r="I96" s="4">
        <v>8.6226902998405208</v>
      </c>
      <c r="J96" s="4">
        <v>10.777458732396212</v>
      </c>
      <c r="K96" s="4">
        <v>10.676651025691056</v>
      </c>
      <c r="L96" s="4">
        <v>10.07257392349667</v>
      </c>
      <c r="M96" s="4">
        <v>12.66138911485432</v>
      </c>
      <c r="N96" s="4">
        <v>10.301053514155925</v>
      </c>
      <c r="O96" s="4">
        <v>11.897922438045397</v>
      </c>
      <c r="P96" s="4">
        <v>9.9156076998719644</v>
      </c>
      <c r="Q96" s="4">
        <v>10.512286716360094</v>
      </c>
      <c r="R96" s="4">
        <v>11.746985769845084</v>
      </c>
      <c r="S96" s="4">
        <v>10.397104948314727</v>
      </c>
      <c r="T96" s="4">
        <v>13.494152882280579</v>
      </c>
    </row>
    <row r="97" spans="1:20" x14ac:dyDescent="0.25">
      <c r="A97" s="23" t="s">
        <v>26</v>
      </c>
      <c r="H97" s="4">
        <v>9.4579631750860056</v>
      </c>
      <c r="I97" s="4">
        <v>8.1018078653319261</v>
      </c>
      <c r="J97" s="4">
        <v>8.3359202353614243</v>
      </c>
      <c r="K97" s="4">
        <v>8.1563131256444947</v>
      </c>
      <c r="L97" s="4">
        <v>10.173428340401882</v>
      </c>
      <c r="M97" s="4">
        <v>7.2135199320557133</v>
      </c>
      <c r="N97" s="4">
        <v>9.5272326262902123</v>
      </c>
      <c r="O97" s="4">
        <v>5.2420021245246646</v>
      </c>
      <c r="P97" s="4">
        <v>6.915729569920984</v>
      </c>
      <c r="Q97" s="4">
        <v>8.8971118292981846</v>
      </c>
      <c r="R97" s="4">
        <v>5.1315232529544721</v>
      </c>
      <c r="S97" s="4">
        <v>5.8927231208736019</v>
      </c>
      <c r="T97" s="4">
        <v>7.1429439576549312</v>
      </c>
    </row>
    <row r="98" spans="1:20" x14ac:dyDescent="0.25">
      <c r="A98" s="23" t="s">
        <v>27</v>
      </c>
      <c r="H98" s="4">
        <v>11.191334515771304</v>
      </c>
      <c r="I98" s="4">
        <v>11.760014367381611</v>
      </c>
      <c r="J98" s="4">
        <v>12.328939491900609</v>
      </c>
      <c r="K98" s="4">
        <v>11.442162289390964</v>
      </c>
      <c r="L98" s="4">
        <v>10.216058958971093</v>
      </c>
      <c r="M98" s="4">
        <v>10.623968302091388</v>
      </c>
      <c r="N98" s="4">
        <v>9.8080667234576602</v>
      </c>
      <c r="O98" s="4">
        <v>9.3074388209730667</v>
      </c>
      <c r="P98" s="4">
        <v>10.314488928775711</v>
      </c>
      <c r="Q98" s="4">
        <v>8.6231569795028058</v>
      </c>
      <c r="R98" s="4">
        <v>10.437761243208834</v>
      </c>
      <c r="S98" s="4">
        <v>9.171067748427518</v>
      </c>
      <c r="T98" s="4">
        <v>9.3520020776677732</v>
      </c>
    </row>
    <row r="99" spans="1:20" x14ac:dyDescent="0.25">
      <c r="A99" s="23" t="s">
        <v>28</v>
      </c>
      <c r="H99" s="4">
        <v>2.7018691114841076</v>
      </c>
      <c r="I99" s="4">
        <v>3.7714227611686684</v>
      </c>
      <c r="J99" s="4">
        <v>5.4654615186390387</v>
      </c>
      <c r="K99" s="4">
        <v>2.2148895952850172</v>
      </c>
      <c r="L99" s="4">
        <v>3.0194599322291231</v>
      </c>
      <c r="M99" s="4">
        <v>2.4881014234903813</v>
      </c>
      <c r="N99" s="4">
        <v>2.762128333840888</v>
      </c>
      <c r="O99" s="4">
        <v>2.7928997023547062</v>
      </c>
      <c r="P99" s="4">
        <v>4.0650995423012537</v>
      </c>
      <c r="Q99" s="4">
        <v>2.8046612918010627</v>
      </c>
      <c r="R99" s="4">
        <v>3.7189762185514463</v>
      </c>
      <c r="S99" s="4">
        <v>3.5276145929921814</v>
      </c>
      <c r="T99" s="4">
        <v>2.3783660544305332</v>
      </c>
    </row>
    <row r="100" spans="1:20" x14ac:dyDescent="0.25">
      <c r="A100" s="23" t="s">
        <v>29</v>
      </c>
      <c r="Q100" s="4">
        <v>7.4916748368272215</v>
      </c>
      <c r="R100" s="4">
        <v>7.8194795215242525</v>
      </c>
      <c r="S100" s="4">
        <v>9.1473863447209567</v>
      </c>
      <c r="T100" s="4">
        <v>7.9203370379486095</v>
      </c>
    </row>
    <row r="101" spans="1:20" x14ac:dyDescent="0.25">
      <c r="A101" s="24" t="s">
        <v>30</v>
      </c>
      <c r="H101" s="4">
        <v>6.2574559606305087</v>
      </c>
      <c r="I101" s="4">
        <v>6.5389217033609164</v>
      </c>
      <c r="J101" s="4">
        <v>6.9444928994272237</v>
      </c>
      <c r="K101" s="4">
        <v>6.7006324188567108</v>
      </c>
      <c r="L101" s="4">
        <v>5.7954528665104244</v>
      </c>
      <c r="M101" s="4">
        <v>4.9371667408487427</v>
      </c>
      <c r="N101" s="4">
        <v>5.0573143732824697</v>
      </c>
      <c r="O101" s="4">
        <v>4.0857075824703939</v>
      </c>
      <c r="P101" s="4">
        <v>3.5955477322890452</v>
      </c>
      <c r="Q101" s="4">
        <v>5.0710550798900504</v>
      </c>
      <c r="R101" s="4">
        <v>4.4056057254937349</v>
      </c>
      <c r="S101" s="4">
        <v>5.9205338977154618</v>
      </c>
      <c r="T101" s="4">
        <v>5.0080630228045697</v>
      </c>
    </row>
    <row r="102" spans="1:20" x14ac:dyDescent="0.25">
      <c r="A102" s="23" t="s">
        <v>31</v>
      </c>
      <c r="H102" s="4">
        <v>16.794508817635478</v>
      </c>
      <c r="I102" s="4">
        <v>15.606273028022636</v>
      </c>
      <c r="J102" s="4">
        <v>10.389489157511818</v>
      </c>
      <c r="K102" s="4">
        <v>11.387323711743763</v>
      </c>
      <c r="L102" s="4">
        <v>14.799319166178357</v>
      </c>
      <c r="M102" s="4">
        <v>10.740653713269019</v>
      </c>
      <c r="N102" s="4">
        <v>14.751375451970109</v>
      </c>
      <c r="O102" s="4">
        <v>12.011533615159891</v>
      </c>
      <c r="P102" s="4">
        <v>14.05074311373124</v>
      </c>
      <c r="Q102" s="4">
        <v>12.797177410290228</v>
      </c>
      <c r="R102" s="4">
        <v>13.666658682298308</v>
      </c>
      <c r="S102" s="4">
        <v>14.286869056466969</v>
      </c>
      <c r="T102" s="4">
        <v>13.553211894711307</v>
      </c>
    </row>
    <row r="103" spans="1:20" x14ac:dyDescent="0.25">
      <c r="A103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F1" workbookViewId="0">
      <selection activeCell="H14" sqref="H14"/>
    </sheetView>
  </sheetViews>
  <sheetFormatPr defaultColWidth="9.140625" defaultRowHeight="15" x14ac:dyDescent="0.25"/>
  <cols>
    <col min="1" max="1" width="37.28515625" style="39" customWidth="1"/>
    <col min="2" max="4" width="10" style="7" customWidth="1"/>
    <col min="5" max="11" width="9.140625" style="7"/>
    <col min="12" max="12" width="10" style="7" bestFit="1" customWidth="1"/>
    <col min="13" max="13" width="9.140625" style="7"/>
    <col min="14" max="15" width="11" style="7" bestFit="1" customWidth="1"/>
    <col min="16" max="17" width="9.140625" style="7"/>
    <col min="18" max="18" width="10" style="7" bestFit="1" customWidth="1"/>
    <col min="19" max="20" width="9.140625" style="7"/>
    <col min="21" max="21" width="12" style="7" bestFit="1" customWidth="1"/>
    <col min="22" max="33" width="9.140625" style="7"/>
    <col min="34" max="34" width="12" style="7" bestFit="1" customWidth="1"/>
    <col min="35" max="46" width="9.140625" style="7"/>
    <col min="47" max="47" width="10" style="7" bestFit="1" customWidth="1"/>
    <col min="48" max="49" width="10" style="7" customWidth="1"/>
    <col min="50" max="16384" width="9.140625" style="7"/>
  </cols>
  <sheetData>
    <row r="1" spans="1:50" x14ac:dyDescent="0.25">
      <c r="A1" s="39" t="s">
        <v>140</v>
      </c>
      <c r="C1" s="7" t="s">
        <v>141</v>
      </c>
      <c r="D1" s="7" t="s">
        <v>142</v>
      </c>
      <c r="E1" s="7">
        <v>1383</v>
      </c>
      <c r="F1" s="7" t="s">
        <v>141</v>
      </c>
      <c r="G1" s="7" t="s">
        <v>142</v>
      </c>
      <c r="H1" s="7">
        <v>1384</v>
      </c>
      <c r="I1" s="7" t="s">
        <v>141</v>
      </c>
      <c r="J1" s="7" t="s">
        <v>142</v>
      </c>
      <c r="K1" s="7">
        <v>1385</v>
      </c>
      <c r="L1" s="7" t="s">
        <v>141</v>
      </c>
      <c r="M1" s="7" t="s">
        <v>142</v>
      </c>
      <c r="N1" s="7">
        <v>1386</v>
      </c>
      <c r="O1" s="7" t="s">
        <v>141</v>
      </c>
      <c r="P1" s="7" t="s">
        <v>142</v>
      </c>
      <c r="Q1" s="7">
        <v>1387</v>
      </c>
      <c r="R1" s="7" t="s">
        <v>141</v>
      </c>
      <c r="S1" s="7" t="s">
        <v>142</v>
      </c>
      <c r="T1" s="7">
        <v>1388</v>
      </c>
      <c r="U1" s="7" t="s">
        <v>141</v>
      </c>
      <c r="V1" s="7" t="s">
        <v>142</v>
      </c>
      <c r="W1" s="7">
        <v>1389</v>
      </c>
      <c r="X1" s="7" t="s">
        <v>141</v>
      </c>
      <c r="Y1" s="7" t="s">
        <v>142</v>
      </c>
      <c r="Z1" s="7">
        <v>1390</v>
      </c>
      <c r="AA1" s="7" t="s">
        <v>141</v>
      </c>
      <c r="AB1" s="7" t="s">
        <v>142</v>
      </c>
      <c r="AC1" s="7">
        <v>1391</v>
      </c>
      <c r="AD1" s="7" t="s">
        <v>141</v>
      </c>
      <c r="AE1" s="7" t="s">
        <v>142</v>
      </c>
      <c r="AF1" s="7">
        <v>1392</v>
      </c>
      <c r="AG1" s="7" t="s">
        <v>141</v>
      </c>
      <c r="AH1" s="7" t="s">
        <v>142</v>
      </c>
      <c r="AI1" s="7">
        <v>1393</v>
      </c>
      <c r="AJ1" s="7" t="s">
        <v>141</v>
      </c>
      <c r="AK1" s="7" t="s">
        <v>142</v>
      </c>
      <c r="AL1" s="7">
        <v>1394</v>
      </c>
      <c r="AM1" s="7" t="s">
        <v>141</v>
      </c>
      <c r="AN1" s="7" t="s">
        <v>142</v>
      </c>
      <c r="AO1" s="7">
        <v>1395</v>
      </c>
      <c r="AP1" s="7" t="s">
        <v>141</v>
      </c>
      <c r="AQ1" s="7" t="s">
        <v>142</v>
      </c>
      <c r="AR1" s="7">
        <v>1396</v>
      </c>
      <c r="AS1" s="7" t="s">
        <v>141</v>
      </c>
      <c r="AT1" s="7" t="s">
        <v>142</v>
      </c>
      <c r="AU1" s="7">
        <v>1397</v>
      </c>
      <c r="AV1" s="7" t="s">
        <v>141</v>
      </c>
      <c r="AW1" s="7" t="s">
        <v>142</v>
      </c>
      <c r="AX1" s="7">
        <v>1398</v>
      </c>
    </row>
    <row r="2" spans="1:50" x14ac:dyDescent="0.25">
      <c r="A2" s="39" t="s">
        <v>143</v>
      </c>
      <c r="B2" s="7" t="s">
        <v>144</v>
      </c>
      <c r="C2" s="7">
        <v>4714190</v>
      </c>
      <c r="E2" s="7">
        <v>4714190</v>
      </c>
      <c r="F2" s="7">
        <v>4934596</v>
      </c>
      <c r="H2" s="7">
        <v>4934596</v>
      </c>
      <c r="I2" s="7">
        <v>3748100</v>
      </c>
      <c r="K2" s="7">
        <v>3748100</v>
      </c>
      <c r="L2" s="7">
        <f>N2-M2</f>
        <v>5687455</v>
      </c>
      <c r="M2" s="7">
        <v>129725</v>
      </c>
      <c r="N2" s="7">
        <v>5817180</v>
      </c>
      <c r="O2" s="7">
        <f>Q2-P2</f>
        <v>5032251</v>
      </c>
      <c r="P2" s="7">
        <v>1855832</v>
      </c>
      <c r="Q2" s="7">
        <v>6888083</v>
      </c>
      <c r="R2" s="7">
        <f>T2-S2</f>
        <v>6538471</v>
      </c>
      <c r="S2" s="7">
        <v>268859</v>
      </c>
      <c r="T2" s="7">
        <v>6807330</v>
      </c>
      <c r="U2" s="7">
        <v>3972890</v>
      </c>
      <c r="V2" s="7">
        <v>882126</v>
      </c>
      <c r="W2" s="7">
        <v>4855016</v>
      </c>
      <c r="X2" s="7">
        <v>4968294</v>
      </c>
      <c r="Z2" s="7">
        <v>4968294</v>
      </c>
      <c r="AA2" s="7">
        <v>2454090</v>
      </c>
      <c r="AB2" s="7">
        <f>AC2-AA2</f>
        <v>15733966</v>
      </c>
      <c r="AC2" s="7">
        <v>18188056</v>
      </c>
      <c r="AD2" s="7">
        <v>2020025</v>
      </c>
      <c r="AE2" s="7">
        <f>AF2-AD2</f>
        <v>2926604</v>
      </c>
      <c r="AF2" s="7">
        <v>4946629</v>
      </c>
      <c r="AG2" s="7">
        <v>3453146.4</v>
      </c>
      <c r="AH2" s="7">
        <f>AI2-AG2</f>
        <v>2043935.3000000003</v>
      </c>
      <c r="AI2" s="7">
        <v>5497081.7000000002</v>
      </c>
      <c r="AJ2" s="7">
        <f>AL2-AK2</f>
        <v>2505492</v>
      </c>
      <c r="AK2" s="7">
        <v>1382096.4</v>
      </c>
      <c r="AL2" s="7">
        <v>3887588.4</v>
      </c>
      <c r="AM2" s="7">
        <f>AO2-AN2</f>
        <v>2541994</v>
      </c>
      <c r="AN2" s="7">
        <v>1203371</v>
      </c>
      <c r="AO2" s="7">
        <v>3745365</v>
      </c>
      <c r="AP2" s="7">
        <v>3223474</v>
      </c>
      <c r="AQ2" s="7">
        <v>1246985</v>
      </c>
      <c r="AR2" s="7">
        <f>AQ2+AP2</f>
        <v>4470459</v>
      </c>
      <c r="AS2" s="7">
        <v>1098464</v>
      </c>
      <c r="AT2" s="7">
        <v>2710982.4</v>
      </c>
      <c r="AU2" s="7">
        <f>SUM(AS2:AT2)</f>
        <v>3809446.4</v>
      </c>
      <c r="AV2" s="7">
        <v>139299</v>
      </c>
      <c r="AW2" s="7">
        <v>1882930</v>
      </c>
      <c r="AX2" s="7">
        <f>SUM(AV2:AW2)</f>
        <v>2022229</v>
      </c>
    </row>
    <row r="3" spans="1:50" x14ac:dyDescent="0.25">
      <c r="B3" s="7" t="s">
        <v>145</v>
      </c>
      <c r="C3" s="7">
        <v>7306994500</v>
      </c>
      <c r="E3" s="7">
        <v>7306994500</v>
      </c>
      <c r="F3" s="7">
        <v>7695418300</v>
      </c>
      <c r="H3" s="7">
        <v>7695418300</v>
      </c>
      <c r="I3" s="7">
        <v>5809555000</v>
      </c>
      <c r="K3" s="7">
        <v>5809555000</v>
      </c>
      <c r="L3" s="7">
        <f>N3-M3</f>
        <v>9626645500</v>
      </c>
      <c r="M3" s="7">
        <v>194587500</v>
      </c>
      <c r="N3" s="7">
        <v>9821233000</v>
      </c>
      <c r="O3" s="7">
        <f>Q3-P3</f>
        <v>8346047300</v>
      </c>
      <c r="P3" s="7">
        <v>2783748000</v>
      </c>
      <c r="Q3" s="7">
        <v>11129795300</v>
      </c>
      <c r="R3" s="7">
        <f>T3-S3</f>
        <v>17520809500</v>
      </c>
      <c r="S3" s="7">
        <v>403288500</v>
      </c>
      <c r="T3" s="7">
        <v>17924098000</v>
      </c>
      <c r="U3" s="7">
        <v>10621895000</v>
      </c>
      <c r="V3" s="7">
        <v>1323189000</v>
      </c>
      <c r="W3" s="7">
        <v>11945084000</v>
      </c>
      <c r="X3" s="7">
        <v>19584680000</v>
      </c>
      <c r="Z3" s="7">
        <v>19584680000</v>
      </c>
      <c r="AA3" s="7">
        <v>12270450000</v>
      </c>
      <c r="AB3" s="7">
        <f>AC3-AA3</f>
        <v>3387061500</v>
      </c>
      <c r="AC3" s="7">
        <v>15657511500</v>
      </c>
      <c r="AD3" s="7">
        <v>20010635000</v>
      </c>
      <c r="AE3" s="7">
        <f>AF3-AD3</f>
        <v>5870176500</v>
      </c>
      <c r="AF3" s="7">
        <v>25880811500</v>
      </c>
      <c r="AG3" s="7">
        <v>346908596650</v>
      </c>
      <c r="AH3" s="7">
        <f>AI3-AG3</f>
        <v>109628508088</v>
      </c>
      <c r="AI3" s="7">
        <v>456537104738</v>
      </c>
      <c r="AJ3" s="7">
        <f>AL3-AK3</f>
        <v>298902240000</v>
      </c>
      <c r="AK3" s="7">
        <v>151851452400</v>
      </c>
      <c r="AL3" s="7">
        <v>450753692400</v>
      </c>
      <c r="AM3" s="7">
        <f>AO3-AN3</f>
        <v>319998901000</v>
      </c>
      <c r="AN3" s="7">
        <v>135263949436</v>
      </c>
      <c r="AO3" s="7">
        <v>455262850436</v>
      </c>
      <c r="AP3" s="7">
        <v>404613056500</v>
      </c>
      <c r="AQ3" s="7">
        <v>140721912500</v>
      </c>
      <c r="AR3" s="7">
        <f>AQ3+AP3</f>
        <v>545334969000</v>
      </c>
      <c r="AS3" s="7">
        <v>190797505600</v>
      </c>
      <c r="AT3" s="7">
        <v>336396443350.94342</v>
      </c>
      <c r="AU3" s="7">
        <f>SUM(AS3:AT3)</f>
        <v>527193948950.94342</v>
      </c>
      <c r="AV3" s="7">
        <v>235951611150</v>
      </c>
      <c r="AW3" s="7">
        <v>2298877968000</v>
      </c>
      <c r="AX3" s="7">
        <f>SUM(AV3:AW3)</f>
        <v>2534829579150</v>
      </c>
    </row>
    <row r="4" spans="1:50" ht="45" x14ac:dyDescent="0.25">
      <c r="A4" s="10" t="s">
        <v>146</v>
      </c>
      <c r="B4" s="7" t="s">
        <v>144</v>
      </c>
      <c r="AS4" s="7">
        <v>126992</v>
      </c>
      <c r="AT4" s="7">
        <f>AU4-AS4</f>
        <v>226675</v>
      </c>
      <c r="AU4" s="7">
        <v>353667</v>
      </c>
      <c r="AV4" s="7" t="s">
        <v>147</v>
      </c>
      <c r="AW4" s="7">
        <f>AX4-AV4</f>
        <v>1807294</v>
      </c>
      <c r="AX4" s="7">
        <v>1946593</v>
      </c>
    </row>
    <row r="5" spans="1:50" x14ac:dyDescent="0.25">
      <c r="A5" s="10"/>
      <c r="B5" s="7" t="s">
        <v>145</v>
      </c>
      <c r="AS5" s="7">
        <v>225482515000</v>
      </c>
      <c r="AT5" s="7">
        <f>AU5-AS5</f>
        <v>317345000000</v>
      </c>
      <c r="AU5" s="7">
        <v>542827515000</v>
      </c>
      <c r="AV5" s="7" t="s">
        <v>148</v>
      </c>
      <c r="AW5" s="7">
        <f>AX5-AV5</f>
        <v>2530211600000</v>
      </c>
      <c r="AX5" s="7">
        <v>2780253305000</v>
      </c>
    </row>
    <row r="6" spans="1:50" x14ac:dyDescent="0.25">
      <c r="A6" s="10" t="s">
        <v>149</v>
      </c>
      <c r="B6" s="7" t="s">
        <v>144</v>
      </c>
      <c r="AQ6" s="7">
        <v>600</v>
      </c>
      <c r="AR6" s="7">
        <v>600</v>
      </c>
      <c r="AT6" s="7">
        <v>11152</v>
      </c>
      <c r="AU6" s="7">
        <v>11152</v>
      </c>
    </row>
    <row r="7" spans="1:50" x14ac:dyDescent="0.25">
      <c r="B7" s="7" t="s">
        <v>145</v>
      </c>
      <c r="AQ7" s="7">
        <v>67395400</v>
      </c>
      <c r="AR7" s="7">
        <v>67395400</v>
      </c>
      <c r="AT7" s="7">
        <v>2194320000</v>
      </c>
      <c r="AU7" s="7">
        <v>2194320000</v>
      </c>
    </row>
    <row r="8" spans="1:50" ht="45" x14ac:dyDescent="0.25">
      <c r="A8" s="10" t="s">
        <v>150</v>
      </c>
      <c r="B8" s="7" t="s">
        <v>144</v>
      </c>
      <c r="AS8" s="7">
        <v>2</v>
      </c>
      <c r="AT8" s="7">
        <v>199</v>
      </c>
      <c r="AU8" s="7">
        <v>201</v>
      </c>
    </row>
    <row r="9" spans="1:50" x14ac:dyDescent="0.25">
      <c r="B9" s="7" t="s">
        <v>145</v>
      </c>
      <c r="AT9" s="7">
        <v>686550000</v>
      </c>
      <c r="AU9" s="7">
        <v>686550000</v>
      </c>
    </row>
    <row r="10" spans="1:50" x14ac:dyDescent="0.25">
      <c r="A10" s="42" t="s">
        <v>151</v>
      </c>
      <c r="B10" s="7" t="s">
        <v>144</v>
      </c>
      <c r="M10" s="7">
        <v>176736</v>
      </c>
      <c r="N10" s="7">
        <v>176736</v>
      </c>
      <c r="P10" s="7">
        <v>85680</v>
      </c>
      <c r="Q10" s="7">
        <v>85680</v>
      </c>
      <c r="S10" s="7">
        <v>164724</v>
      </c>
      <c r="T10" s="7">
        <v>164724</v>
      </c>
      <c r="V10" s="7">
        <v>334236</v>
      </c>
      <c r="W10" s="7">
        <v>334236</v>
      </c>
      <c r="Y10" s="7">
        <v>139608</v>
      </c>
      <c r="Z10" s="7">
        <v>139608</v>
      </c>
      <c r="AB10" s="7">
        <v>349300</v>
      </c>
      <c r="AC10" s="7">
        <v>349300</v>
      </c>
      <c r="AE10" s="7">
        <v>399196</v>
      </c>
      <c r="AF10" s="7">
        <v>399196</v>
      </c>
      <c r="AG10" s="7">
        <v>2987.6</v>
      </c>
      <c r="AH10" s="7">
        <f>AI10-AG10</f>
        <v>646060.80000000005</v>
      </c>
      <c r="AI10" s="7">
        <v>649048.4</v>
      </c>
      <c r="AK10" s="7">
        <v>489300</v>
      </c>
      <c r="AL10" s="7">
        <v>489300</v>
      </c>
      <c r="AN10" s="7">
        <v>303852</v>
      </c>
      <c r="AO10" s="7">
        <v>303852</v>
      </c>
    </row>
    <row r="11" spans="1:50" x14ac:dyDescent="0.25">
      <c r="A11" s="42"/>
      <c r="B11" s="7" t="s">
        <v>145</v>
      </c>
      <c r="M11" s="7">
        <v>220920000</v>
      </c>
      <c r="N11" s="7">
        <v>220920000</v>
      </c>
      <c r="P11" s="7">
        <v>107100000</v>
      </c>
      <c r="Q11" s="7">
        <v>107100000</v>
      </c>
      <c r="S11" s="7">
        <v>205905000</v>
      </c>
      <c r="T11" s="7">
        <v>205905000</v>
      </c>
      <c r="V11" s="7">
        <v>417795000</v>
      </c>
      <c r="W11" s="7">
        <v>417795000</v>
      </c>
      <c r="Y11" s="7">
        <v>174510000</v>
      </c>
      <c r="Z11" s="7">
        <v>174510000</v>
      </c>
      <c r="AB11" s="7">
        <v>865165000</v>
      </c>
      <c r="AC11" s="7">
        <v>865165000</v>
      </c>
      <c r="AE11" s="7">
        <v>730555000</v>
      </c>
      <c r="AF11" s="7">
        <v>730555000</v>
      </c>
      <c r="AG11" s="7">
        <v>164318000</v>
      </c>
      <c r="AH11" s="7">
        <f>AI11-AG11</f>
        <v>19239913000</v>
      </c>
      <c r="AI11" s="7">
        <v>19404231000</v>
      </c>
      <c r="AK11" s="7">
        <v>20402315400</v>
      </c>
      <c r="AL11" s="7">
        <v>20402315400</v>
      </c>
      <c r="AN11" s="7">
        <v>8997294570</v>
      </c>
      <c r="AO11" s="7">
        <v>8997294570</v>
      </c>
    </row>
    <row r="12" spans="1:50" x14ac:dyDescent="0.25">
      <c r="A12" s="42" t="s">
        <v>152</v>
      </c>
      <c r="B12" s="7" t="s">
        <v>144</v>
      </c>
      <c r="AP12" s="7">
        <v>38500</v>
      </c>
      <c r="AQ12" s="7">
        <v>143360</v>
      </c>
      <c r="AR12" s="7">
        <f>AQ12+AP12</f>
        <v>181860</v>
      </c>
      <c r="AS12" s="7">
        <v>258182.40000000002</v>
      </c>
      <c r="AT12" s="7">
        <v>113708.8</v>
      </c>
      <c r="AU12" s="7">
        <f>SUM(AS12:AT12)</f>
        <v>371891.20000000001</v>
      </c>
      <c r="AV12" s="7">
        <v>2212</v>
      </c>
      <c r="AW12" s="7">
        <v>2856</v>
      </c>
      <c r="AX12" s="7">
        <f>SUM(AV12:AW12)</f>
        <v>5068</v>
      </c>
    </row>
    <row r="13" spans="1:50" x14ac:dyDescent="0.25">
      <c r="A13" s="42"/>
      <c r="B13" s="7" t="s">
        <v>145</v>
      </c>
      <c r="AP13" s="7">
        <v>2117500000</v>
      </c>
      <c r="AQ13" s="7">
        <v>1140832000</v>
      </c>
      <c r="AR13" s="7">
        <f>AQ13+AP13</f>
        <v>3258332000</v>
      </c>
      <c r="AS13" s="7">
        <v>14570572800</v>
      </c>
      <c r="AT13" s="7">
        <v>2531415040</v>
      </c>
      <c r="AU13" s="7">
        <f>SUM(AS13:AT13)</f>
        <v>17101987840</v>
      </c>
      <c r="AV13" s="7">
        <v>113997632</v>
      </c>
      <c r="AW13" s="7">
        <v>26360880</v>
      </c>
      <c r="AX13" s="7">
        <f>SUM(AV13:AW13)</f>
        <v>140358512</v>
      </c>
    </row>
    <row r="14" spans="1:50" ht="30" x14ac:dyDescent="0.25">
      <c r="A14" s="10" t="s">
        <v>153</v>
      </c>
      <c r="B14" s="7" t="s">
        <v>144</v>
      </c>
      <c r="AS14" s="7">
        <v>6062</v>
      </c>
      <c r="AT14" s="7">
        <f>AU14-AS14</f>
        <v>168</v>
      </c>
      <c r="AU14" s="7">
        <v>6230</v>
      </c>
      <c r="AV14" s="7" t="s">
        <v>154</v>
      </c>
      <c r="AW14" s="7">
        <f>AX14-AV14</f>
        <v>102</v>
      </c>
      <c r="AX14" s="7">
        <v>181</v>
      </c>
    </row>
    <row r="15" spans="1:50" x14ac:dyDescent="0.25">
      <c r="B15" s="7" t="s">
        <v>145</v>
      </c>
      <c r="AS15" s="7">
        <v>9335480000</v>
      </c>
      <c r="AT15" s="7">
        <f>AU15-AS15</f>
        <v>51400000</v>
      </c>
      <c r="AU15" s="7">
        <v>9386880000</v>
      </c>
      <c r="AV15" s="7" t="s">
        <v>155</v>
      </c>
      <c r="AW15" s="7">
        <f>AX15-AV15</f>
        <v>28560000</v>
      </c>
      <c r="AX15" s="7">
        <v>150220000</v>
      </c>
    </row>
    <row r="16" spans="1:50" x14ac:dyDescent="0.25">
      <c r="A16" s="42" t="s">
        <v>156</v>
      </c>
      <c r="B16" s="7" t="s">
        <v>144</v>
      </c>
      <c r="M16" s="7">
        <v>241416</v>
      </c>
      <c r="N16" s="7">
        <v>241416</v>
      </c>
      <c r="P16" s="7">
        <v>302904</v>
      </c>
      <c r="Q16" s="7">
        <v>302904</v>
      </c>
      <c r="S16" s="7">
        <v>453768</v>
      </c>
      <c r="T16" s="7">
        <v>453768</v>
      </c>
      <c r="V16" s="7">
        <v>858648</v>
      </c>
      <c r="W16" s="7">
        <v>858648</v>
      </c>
      <c r="Y16" s="7">
        <v>771568</v>
      </c>
      <c r="Z16" s="7">
        <v>771568</v>
      </c>
      <c r="AB16" s="7">
        <v>1200752</v>
      </c>
      <c r="AC16" s="7">
        <v>1200752</v>
      </c>
      <c r="AE16" s="7">
        <v>1314190</v>
      </c>
      <c r="AF16" s="7">
        <v>1314190</v>
      </c>
      <c r="AG16" s="7">
        <v>10887.8</v>
      </c>
      <c r="AH16" s="7">
        <f>AI16-AG16</f>
        <v>1030136.7999999999</v>
      </c>
      <c r="AI16" s="7">
        <v>1041024.6</v>
      </c>
      <c r="AK16" s="7">
        <v>846083.99999999895</v>
      </c>
      <c r="AL16" s="7">
        <v>846083.99999999895</v>
      </c>
      <c r="AN16" s="7">
        <v>951916</v>
      </c>
      <c r="AO16" s="7">
        <v>951916</v>
      </c>
      <c r="AP16" s="7">
        <v>239764</v>
      </c>
      <c r="AQ16" s="7">
        <v>971132</v>
      </c>
      <c r="AR16" s="7">
        <f>AQ16+AP16</f>
        <v>1210896</v>
      </c>
      <c r="AS16" s="7">
        <v>412428.80000000005</v>
      </c>
      <c r="AT16" s="7">
        <v>1840211.2000000002</v>
      </c>
      <c r="AU16" s="7">
        <f>SUM(AS16:AT16)</f>
        <v>2252640</v>
      </c>
      <c r="AW16" s="7">
        <v>433496</v>
      </c>
      <c r="AX16" s="7">
        <f>SUM(AW16)</f>
        <v>433496</v>
      </c>
    </row>
    <row r="17" spans="1:50" x14ac:dyDescent="0.25">
      <c r="A17" s="42"/>
      <c r="B17" s="7" t="s">
        <v>145</v>
      </c>
      <c r="L17" s="7">
        <f>N17-M17</f>
        <v>193799760</v>
      </c>
      <c r="M17" s="7">
        <v>603540000</v>
      </c>
      <c r="N17" s="7">
        <v>797339760</v>
      </c>
      <c r="O17" s="7">
        <f>Q17-P17</f>
        <v>488664000</v>
      </c>
      <c r="P17" s="7">
        <v>757260000</v>
      </c>
      <c r="Q17" s="7">
        <v>1245924000</v>
      </c>
      <c r="S17" s="7">
        <v>1134420000</v>
      </c>
      <c r="T17" s="7">
        <v>1134420000</v>
      </c>
      <c r="V17" s="7">
        <v>4760439600</v>
      </c>
      <c r="W17" s="7">
        <v>4760439600</v>
      </c>
      <c r="Y17" s="7">
        <v>6104462000</v>
      </c>
      <c r="Z17" s="7">
        <v>6104462000</v>
      </c>
      <c r="AB17" s="7">
        <v>5547010000</v>
      </c>
      <c r="AC17" s="7">
        <v>5547010000</v>
      </c>
      <c r="AE17" s="7">
        <v>5169035000</v>
      </c>
      <c r="AF17" s="7">
        <v>5169035000</v>
      </c>
      <c r="AG17" s="7">
        <v>984445000</v>
      </c>
      <c r="AH17" s="7">
        <f>AI17-AG17</f>
        <v>41227586400</v>
      </c>
      <c r="AI17" s="7">
        <v>42212031400</v>
      </c>
      <c r="AK17" s="7">
        <v>49038062400</v>
      </c>
      <c r="AL17" s="7">
        <v>49038062400</v>
      </c>
      <c r="AN17" s="7">
        <v>48833400000</v>
      </c>
      <c r="AO17" s="7">
        <v>48833400000</v>
      </c>
      <c r="AP17" s="7">
        <v>26374040000</v>
      </c>
      <c r="AQ17" s="7">
        <v>15705106379.773884</v>
      </c>
      <c r="AR17" s="7">
        <f>AQ17+AP17</f>
        <v>42079146379.77388</v>
      </c>
      <c r="AS17" s="7">
        <v>51335244800</v>
      </c>
      <c r="AT17" s="7">
        <v>35976092320</v>
      </c>
      <c r="AU17" s="7">
        <f>SUM(AS17:AT17)</f>
        <v>87311337120</v>
      </c>
      <c r="AW17" s="7">
        <v>7668544240</v>
      </c>
      <c r="AX17" s="7">
        <f>SUM(AW17)</f>
        <v>7668544240</v>
      </c>
    </row>
    <row r="18" spans="1:50" ht="30" x14ac:dyDescent="0.25">
      <c r="A18" s="10" t="s">
        <v>157</v>
      </c>
      <c r="B18" s="7" t="s">
        <v>144</v>
      </c>
      <c r="AS18" s="7" t="s">
        <v>158</v>
      </c>
      <c r="AT18" s="7">
        <f>AU18-AS18</f>
        <v>27199</v>
      </c>
      <c r="AU18" s="7">
        <v>29496</v>
      </c>
      <c r="AW18" s="7">
        <v>5696</v>
      </c>
      <c r="AX18" s="7">
        <v>5696</v>
      </c>
    </row>
    <row r="19" spans="1:50" x14ac:dyDescent="0.25">
      <c r="B19" s="7" t="s">
        <v>145</v>
      </c>
      <c r="AS19" s="7" t="s">
        <v>159</v>
      </c>
      <c r="AT19" s="7">
        <f>AU19-AS19</f>
        <v>43955755200</v>
      </c>
      <c r="AU19" s="7">
        <v>51030515200</v>
      </c>
      <c r="AW19" s="7">
        <v>8431497200</v>
      </c>
      <c r="AX19" s="7">
        <v>8431497200</v>
      </c>
    </row>
    <row r="20" spans="1:50" x14ac:dyDescent="0.25">
      <c r="A20" s="60" t="s">
        <v>160</v>
      </c>
      <c r="B20" s="7" t="s">
        <v>144</v>
      </c>
      <c r="M20" s="7">
        <v>166320</v>
      </c>
      <c r="N20" s="7">
        <v>166320</v>
      </c>
      <c r="P20" s="7">
        <v>288960</v>
      </c>
      <c r="Q20" s="7">
        <v>288960</v>
      </c>
      <c r="R20" s="7">
        <f>T20-S20</f>
        <v>532</v>
      </c>
      <c r="S20" s="7">
        <v>446376</v>
      </c>
      <c r="T20" s="7">
        <v>446908</v>
      </c>
      <c r="V20" s="7">
        <v>1082284</v>
      </c>
      <c r="W20" s="7">
        <v>1082284</v>
      </c>
      <c r="Y20" s="7">
        <v>1548708</v>
      </c>
      <c r="Z20" s="7">
        <v>1548708</v>
      </c>
      <c r="AB20" s="7">
        <v>2355752</v>
      </c>
      <c r="AC20" s="7">
        <v>2355752</v>
      </c>
      <c r="AE20" s="7">
        <v>2845332</v>
      </c>
      <c r="AF20" s="7">
        <v>2845332</v>
      </c>
      <c r="AG20" s="7">
        <v>9958.2999999999993</v>
      </c>
      <c r="AH20" s="7">
        <f>AI20-AG20</f>
        <v>2857305</v>
      </c>
      <c r="AI20" s="7">
        <v>2867263.3</v>
      </c>
      <c r="AK20" s="7">
        <v>3131258.4</v>
      </c>
      <c r="AL20" s="7">
        <v>3131258.4</v>
      </c>
      <c r="AN20" s="7">
        <v>3056732</v>
      </c>
      <c r="AO20" s="7">
        <v>3056732</v>
      </c>
      <c r="AP20" s="7">
        <v>1067500</v>
      </c>
      <c r="AQ20" s="7">
        <v>1907660</v>
      </c>
      <c r="AR20" s="7">
        <f>AQ20+AP20</f>
        <v>2975160</v>
      </c>
      <c r="AS20" s="7">
        <v>821856</v>
      </c>
      <c r="AT20" s="7">
        <v>2514015.9999999995</v>
      </c>
      <c r="AU20" s="7">
        <f>SUM(AS20:AT20)</f>
        <v>3335871.9999999995</v>
      </c>
      <c r="AV20" s="7">
        <v>16772</v>
      </c>
      <c r="AW20" s="7">
        <v>4129964</v>
      </c>
      <c r="AX20" s="7">
        <f>SUM(AV20:AW20)</f>
        <v>4146736</v>
      </c>
    </row>
    <row r="21" spans="1:50" x14ac:dyDescent="0.25">
      <c r="A21" s="60"/>
      <c r="B21" s="7" t="s">
        <v>145</v>
      </c>
      <c r="L21" s="7">
        <f>N21-M21</f>
        <v>516799360</v>
      </c>
      <c r="M21" s="7">
        <v>831600000</v>
      </c>
      <c r="N21" s="7">
        <v>1348399360</v>
      </c>
      <c r="O21" s="7">
        <f>Q21-P21</f>
        <v>1816007200</v>
      </c>
      <c r="P21" s="7">
        <v>1444800000</v>
      </c>
      <c r="Q21" s="7">
        <v>3260807200</v>
      </c>
      <c r="R21" s="7">
        <f>T21-S21</f>
        <v>122740000</v>
      </c>
      <c r="S21" s="7">
        <v>2231880000</v>
      </c>
      <c r="T21" s="7">
        <v>2354620000</v>
      </c>
      <c r="V21" s="7">
        <v>18462740800</v>
      </c>
      <c r="W21" s="7">
        <v>18462740800</v>
      </c>
      <c r="Y21" s="7">
        <v>21674352000</v>
      </c>
      <c r="Z21" s="7">
        <v>21674352000</v>
      </c>
      <c r="AB21" s="7">
        <v>21251720000</v>
      </c>
      <c r="AC21" s="7">
        <v>21251720000</v>
      </c>
      <c r="AE21" s="7">
        <v>19723620000</v>
      </c>
      <c r="AF21" s="7">
        <v>19723620000</v>
      </c>
      <c r="AG21" s="7">
        <v>1976474482.4000001</v>
      </c>
      <c r="AH21" s="7">
        <f>AI21-AG21</f>
        <v>199465842400</v>
      </c>
      <c r="AI21" s="7">
        <v>201442316882.39999</v>
      </c>
      <c r="AK21" s="7">
        <v>298489975200</v>
      </c>
      <c r="AL21" s="7">
        <v>298489975200</v>
      </c>
      <c r="AN21" s="7">
        <v>277639510400</v>
      </c>
      <c r="AO21" s="7">
        <v>277639510400</v>
      </c>
      <c r="AP21" s="7">
        <v>234850000000</v>
      </c>
      <c r="AQ21" s="7">
        <v>62168305387.820229</v>
      </c>
      <c r="AR21" s="7">
        <f>AQ21+AP21</f>
        <v>297018305387.82025</v>
      </c>
      <c r="AS21" s="7">
        <v>193368627200</v>
      </c>
      <c r="AT21" s="7">
        <v>89480195840</v>
      </c>
      <c r="AU21" s="7">
        <f>SUM(AS21:AT21)</f>
        <v>282848823040</v>
      </c>
      <c r="AV21" s="7">
        <v>3487385188</v>
      </c>
      <c r="AW21" s="7">
        <v>139770371652</v>
      </c>
      <c r="AX21" s="7">
        <f>SUM(AV21:AW21)</f>
        <v>143257756840</v>
      </c>
    </row>
    <row r="22" spans="1:50" ht="30" x14ac:dyDescent="0.25">
      <c r="A22" s="10" t="s">
        <v>161</v>
      </c>
      <c r="B22" s="7" t="s">
        <v>144</v>
      </c>
      <c r="AS22" s="7" t="s">
        <v>162</v>
      </c>
      <c r="AT22" s="7">
        <f>AU22-AS22</f>
        <v>50850</v>
      </c>
      <c r="AU22" s="7">
        <v>60066</v>
      </c>
      <c r="AV22" s="7" t="s">
        <v>163</v>
      </c>
      <c r="AW22" s="7">
        <f>AX22-AV22</f>
        <v>58411</v>
      </c>
      <c r="AX22" s="7">
        <v>59010</v>
      </c>
    </row>
    <row r="23" spans="1:50" x14ac:dyDescent="0.25">
      <c r="A23" s="10"/>
      <c r="B23" s="7" t="s">
        <v>145</v>
      </c>
      <c r="AS23" s="7" t="s">
        <v>164</v>
      </c>
      <c r="AT23" s="7">
        <f>AU23-AS23</f>
        <v>148122067200</v>
      </c>
      <c r="AU23" s="7">
        <v>204892627200</v>
      </c>
      <c r="AV23" s="7" t="s">
        <v>165</v>
      </c>
      <c r="AW23" s="7">
        <f>AX23-AV23</f>
        <v>153634660800</v>
      </c>
      <c r="AX23" s="7">
        <v>157324500800</v>
      </c>
    </row>
    <row r="24" spans="1:50" x14ac:dyDescent="0.25">
      <c r="A24" s="10" t="s">
        <v>166</v>
      </c>
      <c r="B24" s="7" t="s">
        <v>144</v>
      </c>
      <c r="AT24" s="7">
        <v>531</v>
      </c>
      <c r="AU24" s="7">
        <v>531</v>
      </c>
      <c r="AW24" s="7">
        <v>2077</v>
      </c>
      <c r="AX24" s="7">
        <v>2077</v>
      </c>
    </row>
    <row r="25" spans="1:50" x14ac:dyDescent="0.25">
      <c r="A25" s="10"/>
      <c r="B25" s="7" t="s">
        <v>145</v>
      </c>
      <c r="AT25" s="7">
        <v>170982000</v>
      </c>
      <c r="AU25" s="7">
        <v>170982000</v>
      </c>
      <c r="AW25" s="7">
        <v>1027565000</v>
      </c>
      <c r="AX25" s="7">
        <v>1027565000</v>
      </c>
    </row>
    <row r="26" spans="1:50" x14ac:dyDescent="0.25">
      <c r="A26" s="39" t="s">
        <v>167</v>
      </c>
      <c r="B26" s="7" t="s">
        <v>144</v>
      </c>
      <c r="AT26" s="7">
        <v>2566</v>
      </c>
      <c r="AU26" s="7">
        <v>2566</v>
      </c>
      <c r="AW26" s="7">
        <v>9633</v>
      </c>
      <c r="AX26" s="7">
        <v>9633</v>
      </c>
    </row>
    <row r="27" spans="1:50" x14ac:dyDescent="0.25">
      <c r="A27" s="10"/>
      <c r="B27" s="7" t="s">
        <v>145</v>
      </c>
      <c r="AT27" s="7">
        <v>1580656000</v>
      </c>
      <c r="AU27" s="7">
        <v>1580656000</v>
      </c>
      <c r="AW27" s="7">
        <v>7410024000</v>
      </c>
      <c r="AX27" s="7">
        <v>7410024000</v>
      </c>
    </row>
    <row r="28" spans="1:50" x14ac:dyDescent="0.25">
      <c r="A28" s="39" t="s">
        <v>168</v>
      </c>
      <c r="B28" s="7" t="s">
        <v>144</v>
      </c>
      <c r="AT28" s="7">
        <v>14547</v>
      </c>
      <c r="AU28" s="7">
        <v>14547</v>
      </c>
      <c r="AV28" s="7" t="s">
        <v>169</v>
      </c>
      <c r="AW28" s="7">
        <f>AX28-AV28</f>
        <v>48748</v>
      </c>
      <c r="AX28" s="7">
        <v>75297</v>
      </c>
    </row>
    <row r="29" spans="1:50" x14ac:dyDescent="0.25">
      <c r="B29" s="7" t="s">
        <v>145</v>
      </c>
      <c r="AT29" s="7">
        <v>17310930000</v>
      </c>
      <c r="AU29" s="7">
        <v>17310930000</v>
      </c>
      <c r="AV29" s="7" t="s">
        <v>170</v>
      </c>
      <c r="AW29" s="7">
        <f>AX29-AV29</f>
        <v>65641845000</v>
      </c>
      <c r="AX29" s="7">
        <v>240865245000</v>
      </c>
    </row>
    <row r="30" spans="1:50" ht="30" x14ac:dyDescent="0.25">
      <c r="A30" s="10" t="s">
        <v>171</v>
      </c>
      <c r="B30" s="7" t="s">
        <v>144</v>
      </c>
      <c r="AT30" s="7">
        <v>76436</v>
      </c>
      <c r="AU30" s="7">
        <v>76436</v>
      </c>
      <c r="AW30" s="7">
        <v>46145</v>
      </c>
      <c r="AX30" s="7">
        <v>46145</v>
      </c>
    </row>
    <row r="31" spans="1:50" x14ac:dyDescent="0.25">
      <c r="A31" s="10"/>
      <c r="B31" s="7" t="s">
        <v>145</v>
      </c>
      <c r="AT31" s="7">
        <v>223881827200</v>
      </c>
      <c r="AU31" s="7">
        <v>223881827200</v>
      </c>
      <c r="AW31" s="7">
        <v>53528200000</v>
      </c>
      <c r="AX31" s="7">
        <v>53528200000</v>
      </c>
    </row>
    <row r="32" spans="1:50" x14ac:dyDescent="0.25">
      <c r="A32" s="37" t="s">
        <v>172</v>
      </c>
      <c r="B32" s="7" t="s">
        <v>144</v>
      </c>
      <c r="AB32" s="7">
        <v>2026484</v>
      </c>
      <c r="AC32" s="7">
        <v>2026484</v>
      </c>
      <c r="AE32" s="7">
        <v>2771820</v>
      </c>
      <c r="AF32" s="7">
        <v>2771820</v>
      </c>
      <c r="AH32" s="7">
        <v>4793632.8</v>
      </c>
      <c r="AI32" s="7">
        <v>4793632.8</v>
      </c>
      <c r="AK32" s="7">
        <v>2430828</v>
      </c>
      <c r="AL32" s="7">
        <v>2430828</v>
      </c>
      <c r="AN32" s="7">
        <v>4293844</v>
      </c>
      <c r="AO32" s="7">
        <v>4293844</v>
      </c>
      <c r="AQ32" s="7">
        <v>3672968</v>
      </c>
      <c r="AR32" s="7">
        <v>3672968</v>
      </c>
      <c r="AT32" s="7">
        <v>2984665.6</v>
      </c>
      <c r="AU32" s="7">
        <v>2984665.6</v>
      </c>
      <c r="AW32" s="7">
        <v>3691600</v>
      </c>
      <c r="AX32" s="7">
        <v>3691600</v>
      </c>
    </row>
    <row r="33" spans="1:50" x14ac:dyDescent="0.25">
      <c r="B33" s="7" t="s">
        <v>145</v>
      </c>
      <c r="AB33" s="7">
        <v>8174520000</v>
      </c>
      <c r="AC33" s="7">
        <v>8174520000</v>
      </c>
      <c r="AE33" s="7">
        <v>12671748000</v>
      </c>
      <c r="AF33" s="7">
        <v>12671748000</v>
      </c>
      <c r="AH33" s="7">
        <v>23027393664</v>
      </c>
      <c r="AI33" s="7">
        <v>23027393664</v>
      </c>
      <c r="AK33" s="7">
        <v>11667974400</v>
      </c>
      <c r="AL33" s="7">
        <v>11667974400</v>
      </c>
      <c r="AN33" s="7">
        <v>21496429000</v>
      </c>
      <c r="AO33" s="7">
        <v>21496429000</v>
      </c>
      <c r="AQ33" s="7">
        <v>39096457520</v>
      </c>
      <c r="AR33" s="7">
        <v>39096457520</v>
      </c>
      <c r="AT33" s="7">
        <v>47821164928</v>
      </c>
      <c r="AU33" s="7">
        <v>47821164928</v>
      </c>
      <c r="AW33" s="7">
        <v>43874666000</v>
      </c>
      <c r="AX33" s="7">
        <v>43874666000</v>
      </c>
    </row>
    <row r="34" spans="1:50" x14ac:dyDescent="0.25">
      <c r="A34" s="39" t="s">
        <v>173</v>
      </c>
      <c r="B34" s="7" t="s">
        <v>144</v>
      </c>
      <c r="AQ34" s="7">
        <v>2800</v>
      </c>
      <c r="AR34" s="7">
        <v>2800</v>
      </c>
    </row>
    <row r="35" spans="1:50" x14ac:dyDescent="0.25">
      <c r="B35" s="7" t="s">
        <v>145</v>
      </c>
      <c r="AQ35" s="7">
        <v>22400000</v>
      </c>
      <c r="AR35" s="7">
        <v>22400000</v>
      </c>
    </row>
    <row r="36" spans="1:50" x14ac:dyDescent="0.25">
      <c r="A36" s="39" t="s">
        <v>174</v>
      </c>
      <c r="B36" s="7" t="s">
        <v>144</v>
      </c>
      <c r="AQ36" s="7">
        <v>10724</v>
      </c>
      <c r="AR36" s="7">
        <v>10724</v>
      </c>
    </row>
    <row r="37" spans="1:50" x14ac:dyDescent="0.25">
      <c r="B37" s="7" t="s">
        <v>145</v>
      </c>
      <c r="AQ37" s="7">
        <v>171584000</v>
      </c>
      <c r="AR37" s="7">
        <v>171584000</v>
      </c>
    </row>
    <row r="38" spans="1:50" ht="30" x14ac:dyDescent="0.25">
      <c r="A38" s="10" t="s">
        <v>175</v>
      </c>
      <c r="B38" s="7" t="s">
        <v>144</v>
      </c>
      <c r="AT38" s="7">
        <v>8764</v>
      </c>
      <c r="AU38" s="7">
        <v>8764</v>
      </c>
      <c r="AW38" s="7" t="s">
        <v>176</v>
      </c>
      <c r="AX38" s="7" t="s">
        <v>176</v>
      </c>
    </row>
    <row r="39" spans="1:50" x14ac:dyDescent="0.25">
      <c r="B39" s="7" t="s">
        <v>145</v>
      </c>
      <c r="AT39" s="7">
        <v>1893024000</v>
      </c>
      <c r="AU39" s="7">
        <v>1893024000</v>
      </c>
      <c r="AW39" s="7" t="s">
        <v>177</v>
      </c>
      <c r="AX39" s="7" t="s">
        <v>177</v>
      </c>
    </row>
    <row r="40" spans="1:50" x14ac:dyDescent="0.25">
      <c r="A40" s="39" t="s">
        <v>178</v>
      </c>
      <c r="B40" s="7" t="s">
        <v>144</v>
      </c>
      <c r="AT40" s="7">
        <v>2598.4</v>
      </c>
      <c r="AU40" s="7">
        <v>2598.4</v>
      </c>
    </row>
    <row r="41" spans="1:50" x14ac:dyDescent="0.25">
      <c r="B41" s="7" t="s">
        <v>145</v>
      </c>
      <c r="AT41" s="7">
        <v>90944000</v>
      </c>
      <c r="AU41" s="7">
        <v>90944000</v>
      </c>
    </row>
    <row r="42" spans="1:50" x14ac:dyDescent="0.25">
      <c r="A42" s="39" t="s">
        <v>179</v>
      </c>
      <c r="B42" s="7" t="s">
        <v>144</v>
      </c>
      <c r="AT42" s="7">
        <v>11692.800000000001</v>
      </c>
      <c r="AU42" s="7">
        <v>11692.800000000001</v>
      </c>
    </row>
    <row r="43" spans="1:50" x14ac:dyDescent="0.25">
      <c r="B43" s="7" t="s">
        <v>145</v>
      </c>
      <c r="AT43" s="7">
        <v>818496000</v>
      </c>
      <c r="AU43" s="7">
        <v>818496000</v>
      </c>
    </row>
    <row r="44" spans="1:50" x14ac:dyDescent="0.25">
      <c r="A44" s="39" t="s">
        <v>180</v>
      </c>
      <c r="B44" s="7" t="s">
        <v>144</v>
      </c>
      <c r="AT44" s="7">
        <v>2240</v>
      </c>
      <c r="AU44" s="7">
        <v>2240</v>
      </c>
    </row>
    <row r="45" spans="1:50" x14ac:dyDescent="0.25">
      <c r="B45" s="7" t="s">
        <v>145</v>
      </c>
      <c r="AT45" s="7">
        <v>39200000</v>
      </c>
      <c r="AU45" s="7">
        <v>39200000</v>
      </c>
    </row>
    <row r="46" spans="1:50" x14ac:dyDescent="0.25">
      <c r="A46" s="39" t="s">
        <v>181</v>
      </c>
      <c r="B46" s="7" t="s">
        <v>144</v>
      </c>
      <c r="AQ46" s="7">
        <v>42079146379.77388</v>
      </c>
      <c r="AR46" s="7">
        <v>42079146379.77388</v>
      </c>
    </row>
    <row r="47" spans="1:50" x14ac:dyDescent="0.25">
      <c r="B47" s="7" t="s">
        <v>145</v>
      </c>
      <c r="AQ47" s="7">
        <v>1210896</v>
      </c>
      <c r="AR47" s="7">
        <v>1210896</v>
      </c>
    </row>
    <row r="48" spans="1:50" x14ac:dyDescent="0.25">
      <c r="A48" s="39" t="s">
        <v>182</v>
      </c>
      <c r="B48" s="7" t="s">
        <v>144</v>
      </c>
      <c r="AQ48" s="7">
        <v>2975160</v>
      </c>
      <c r="AR48" s="7">
        <v>2975160</v>
      </c>
    </row>
    <row r="49" spans="2:44" x14ac:dyDescent="0.25">
      <c r="B49" s="7" t="s">
        <v>145</v>
      </c>
      <c r="AQ49" s="7">
        <v>297018305387.82025</v>
      </c>
      <c r="AR49" s="7">
        <v>297018305387.82025</v>
      </c>
    </row>
  </sheetData>
  <mergeCells count="1">
    <mergeCell ref="A20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2" width="12" bestFit="1" customWidth="1"/>
    <col min="5" max="5" width="12" bestFit="1" customWidth="1"/>
  </cols>
  <sheetData>
    <row r="1" spans="1:21" ht="30" x14ac:dyDescent="0.25">
      <c r="A1" s="1" t="s">
        <v>486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/>
      <c r="C2" s="4"/>
      <c r="D2" s="4">
        <f>'[1] gdp n rial'!D2/'[1]نرخ ارز رسمی'!D2</f>
        <v>119909559359.76816</v>
      </c>
      <c r="E2" s="4">
        <f>'[1] gdp n rial'!E2/'[1]نرخ ارز رسمی'!E2</f>
        <v>143598995256.48856</v>
      </c>
      <c r="F2" s="4">
        <f>'[1] gdp n rial'!F2/'[1]نرخ ارز رسمی'!F2</f>
        <v>178324451637.91956</v>
      </c>
      <c r="G2" s="4">
        <f>'[1] gdp n rial'!G2/'[1]نرخ ارز رسمی'!G2</f>
        <v>215137712960.9917</v>
      </c>
      <c r="H2" s="4">
        <f>'[1] gdp n rial'!H2/'[1]نرخ ارز رسمی'!H2</f>
        <v>259127223244.18924</v>
      </c>
      <c r="I2" s="4">
        <f>'[1] gdp n rial'!I2/'[1]نرخ ارز رسمی'!I2</f>
        <v>330922502870.26135</v>
      </c>
      <c r="J2" s="4">
        <f>'[1] gdp n rial'!J2/'[1]نرخ ارز رسمی'!J2</f>
        <v>381783525391.1897</v>
      </c>
      <c r="K2" s="4">
        <f>'[1] gdp n rial'!K2/'[1]نرخ ارز رسمی'!K2</f>
        <v>392562880848.37402</v>
      </c>
      <c r="L2" s="4">
        <f>'[1] gdp n rial'!L2/'[1]نرخ ارز رسمی'!L2</f>
        <v>469664591425.8941</v>
      </c>
      <c r="M2" s="4">
        <f>'[1] gdp n rial'!M2/'[1]نرخ ارز رسمی'!M2</f>
        <v>626419553620.97925</v>
      </c>
      <c r="N2" s="4">
        <f>'[1] gdp n rial'!N2/'[1]نرخ ارز رسمی'!N2</f>
        <v>696035222636.55603</v>
      </c>
      <c r="O2" s="4">
        <f>'[1] gdp n rial'!O2/'[1]نرخ ارز رسمی'!O2</f>
        <v>555445643659.57312</v>
      </c>
      <c r="P2" s="4">
        <f>'[1] gdp n rial'!P2/'[1]نرخ ارز رسمی'!P2</f>
        <v>473460335191.12311</v>
      </c>
      <c r="Q2" s="4">
        <f>'[1] gdp n rial'!Q2/'[1]نرخ ارز رسمی'!Q2</f>
        <v>411765251132.50146</v>
      </c>
      <c r="R2" s="4">
        <f>'[1] gdp n rial'!R2/'[1]نرخ ارز رسمی'!R2</f>
        <v>469997866101.9834</v>
      </c>
      <c r="S2" s="4">
        <f>'[1] gdp n rial'!S2/'[1]نرخ ارز رسمی'!S2</f>
        <v>518488259607.2486</v>
      </c>
      <c r="T2" s="4">
        <f>'[1] gdp n rial'!T2/'[1]نرخ ارز رسمی'!T2</f>
        <v>604124933111.54224</v>
      </c>
      <c r="U2" s="4">
        <f>'[1] gdp n rial'!U2/'[1]نرخ ارز رسمی'!U2</f>
        <v>797366986349.84094</v>
      </c>
    </row>
    <row r="3" spans="1:21" x14ac:dyDescent="0.25">
      <c r="A3" s="3" t="s">
        <v>1</v>
      </c>
      <c r="B3" s="4"/>
      <c r="C3" s="4"/>
      <c r="D3" s="4">
        <f>'[1] gdp n rial'!D3/'[1]نرخ ارز رسمی'!D3</f>
        <v>0</v>
      </c>
      <c r="E3" s="4">
        <f>'[1] gdp n rial'!E3/'[1]نرخ ارز رسمی'!E3</f>
        <v>0</v>
      </c>
      <c r="F3" s="4">
        <f>'[1] gdp n rial'!F3/'[1]نرخ ارز رسمی'!F3</f>
        <v>0</v>
      </c>
      <c r="G3" s="4">
        <f>'[1] gdp n rial'!G3/'[1]نرخ ارز رسمی'!G3</f>
        <v>0</v>
      </c>
      <c r="H3" s="4">
        <f>'[1] gdp n rial'!H3/'[1]نرخ ارز رسمی'!H3</f>
        <v>0</v>
      </c>
      <c r="I3" s="4">
        <f>'[1] gdp n rial'!I3/'[1]نرخ ارز رسمی'!I3</f>
        <v>0</v>
      </c>
      <c r="J3" s="4">
        <f>'[1] gdp n rial'!J3/'[1]نرخ ارز رسمی'!J3</f>
        <v>0</v>
      </c>
      <c r="K3" s="4">
        <f>'[1] gdp n rial'!K3/'[1]نرخ ارز رسمی'!K3</f>
        <v>0</v>
      </c>
      <c r="L3" s="4">
        <f>'[1] gdp n rial'!L3/'[1]نرخ ارز رسمی'!L3</f>
        <v>0</v>
      </c>
      <c r="M3" s="4">
        <f>'[1] gdp n rial'!M3/'[1]نرخ ارز رسمی'!M3</f>
        <v>14981268780.932369</v>
      </c>
      <c r="N3" s="4">
        <f>'[1] gdp n rial'!N3/'[1]نرخ ارز رسمی'!N3</f>
        <v>17430685012.675488</v>
      </c>
      <c r="O3" s="4">
        <f>'[1] gdp n rial'!O3/'[1]نرخ ارز رسمی'!O3</f>
        <v>13677499366.266479</v>
      </c>
      <c r="P3" s="4">
        <f>'[1] gdp n rial'!P3/'[1]نرخ ارز رسمی'!P3</f>
        <v>12846776732.646046</v>
      </c>
      <c r="Q3" s="4">
        <f>'[1] gdp n rial'!Q3/'[1]نرخ ارز رسمی'!Q3</f>
        <v>12345054737.258829</v>
      </c>
      <c r="R3" s="4">
        <f>'[1] gdp n rial'!R3/'[1]نرخ ارز رسمی'!R3</f>
        <v>13045125506.658495</v>
      </c>
      <c r="S3" s="4">
        <f>'[1] gdp n rial'!S3/'[1]نرخ ارز رسمی'!S3</f>
        <v>14455440306.7313</v>
      </c>
      <c r="T3" s="4">
        <f>'[1] gdp n rial'!T3/'[1]نرخ ارز رسمی'!T3</f>
        <v>16234828245.113235</v>
      </c>
      <c r="U3" s="4">
        <f>'[1] gdp n rial'!U3/'[1]نرخ ارز رسمی'!U3</f>
        <v>22049781658.976261</v>
      </c>
    </row>
    <row r="4" spans="1:21" x14ac:dyDescent="0.25">
      <c r="A4" s="3" t="s">
        <v>2</v>
      </c>
      <c r="B4" s="4"/>
      <c r="C4" s="4"/>
      <c r="D4" s="4">
        <f>'[1] gdp n rial'!D4/'[1]نرخ ارز رسمی'!D4</f>
        <v>1210387038.8797119</v>
      </c>
      <c r="E4" s="4">
        <f>'[1] gdp n rial'!E4/'[1]نرخ ارز رسمی'!E4</f>
        <v>1457664785.5169117</v>
      </c>
      <c r="F4" s="4">
        <f>'[1] gdp n rial'!F4/'[1]نرخ ارز رسمی'!F4</f>
        <v>1690167347.104461</v>
      </c>
      <c r="G4" s="4">
        <f>'[1] gdp n rial'!G4/'[1]نرخ ارز رسمی'!G4</f>
        <v>1956983143.3152351</v>
      </c>
      <c r="H4" s="4">
        <f>'[1] gdp n rial'!H4/'[1]نرخ ارز رسمی'!H4</f>
        <v>2411246808.0750632</v>
      </c>
      <c r="I4" s="4">
        <f>'[1] gdp n rial'!I4/'[1]نرخ ارز رسمی'!I4</f>
        <v>3059560385.3229928</v>
      </c>
      <c r="J4" s="4">
        <f>'[1] gdp n rial'!J4/'[1]نرخ ارز رسمی'!J4</f>
        <v>3674180223.4216137</v>
      </c>
      <c r="K4" s="4">
        <f>'[1] gdp n rial'!K4/'[1]نرخ ارز رسمی'!K4</f>
        <v>4026618503.9461088</v>
      </c>
      <c r="L4" s="4">
        <f>'[1] gdp n rial'!L4/'[1]نرخ ارز رسمی'!L4</f>
        <v>4579779562.294487</v>
      </c>
      <c r="M4" s="4">
        <f>'[1] gdp n rial'!M4/'[1]نرخ ارز رسمی'!M4</f>
        <v>5090846841.588273</v>
      </c>
      <c r="N4" s="4">
        <f>'[1] gdp n rial'!N4/'[1]نرخ ارز رسمی'!N4</f>
        <v>6115209585.902257</v>
      </c>
      <c r="O4" s="4">
        <f>'[1] gdp n rial'!O4/'[1]نرخ ارز رسمی'!O4</f>
        <v>5028526464.5395021</v>
      </c>
      <c r="P4" s="4">
        <f>'[1] gdp n rial'!P4/'[1]نرخ ارز رسمی'!P4</f>
        <v>4694146362.7535505</v>
      </c>
      <c r="Q4" s="4">
        <f>'[1] gdp n rial'!Q4/'[1]نرخ ارز رسمی'!Q4</f>
        <v>4428067499.544383</v>
      </c>
      <c r="R4" s="4">
        <f>'[1] gdp n rial'!R4/'[1]نرخ ارز رسمی'!R4</f>
        <v>4691588827.6419926</v>
      </c>
      <c r="S4" s="4">
        <f>'[1] gdp n rial'!S4/'[1]نرخ ارز رسمی'!S4</f>
        <v>5098641686.7068462</v>
      </c>
      <c r="T4" s="4">
        <f>'[1] gdp n rial'!T4/'[1]نرخ ارز رسمی'!T4</f>
        <v>5704964640.5448895</v>
      </c>
      <c r="U4" s="4">
        <f>'[1] gdp n rial'!U4/'[1]نرخ ارز رسمی'!U4</f>
        <v>7699226595.1866503</v>
      </c>
    </row>
    <row r="5" spans="1:21" x14ac:dyDescent="0.25">
      <c r="A5" s="3" t="s">
        <v>3</v>
      </c>
      <c r="B5" s="4"/>
      <c r="C5" s="4"/>
      <c r="D5" s="4">
        <f>'[1] gdp n rial'!D5/'[1]نرخ ارز رسمی'!D5</f>
        <v>4717114263.6717863</v>
      </c>
      <c r="E5" s="4">
        <f>'[1] gdp n rial'!E5/'[1]نرخ ارز رسمی'!E5</f>
        <v>5392964028.90588</v>
      </c>
      <c r="F5" s="4">
        <f>'[1] gdp n rial'!F5/'[1]نرخ ارز رسمی'!F5</f>
        <v>6679558368.0908604</v>
      </c>
      <c r="G5" s="4">
        <f>'[1] gdp n rial'!G5/'[1]نرخ ارز رسمی'!G5</f>
        <v>7564876509.9258394</v>
      </c>
      <c r="H5" s="4">
        <f>'[1] gdp n rial'!H5/'[1]نرخ ارز رسمی'!H5</f>
        <v>9053645415.4628067</v>
      </c>
      <c r="I5" s="4">
        <f>'[1] gdp n rial'!I5/'[1]نرخ ارز رسمی'!I5</f>
        <v>11557562849.441818</v>
      </c>
      <c r="J5" s="4">
        <f>'[1] gdp n rial'!J5/'[1]نرخ ارز رسمی'!J5</f>
        <v>13277858992.720875</v>
      </c>
      <c r="K5" s="4">
        <f>'[1] gdp n rial'!K5/'[1]نرخ ارز رسمی'!K5</f>
        <v>14100204066.67951</v>
      </c>
      <c r="L5" s="4">
        <f>'[1] gdp n rial'!L5/'[1]نرخ ارز رسمی'!L5</f>
        <v>15585620688.607485</v>
      </c>
      <c r="M5" s="4">
        <f>'[1] gdp n rial'!M5/'[1]نرخ ارز رسمی'!M5</f>
        <v>18633896745.72366</v>
      </c>
      <c r="N5" s="4">
        <f>'[1] gdp n rial'!N5/'[1]نرخ ارز رسمی'!N5</f>
        <v>21680240928.401897</v>
      </c>
      <c r="O5" s="4">
        <f>'[1] gdp n rial'!O5/'[1]نرخ ارز رسمی'!O5</f>
        <v>16759854128.694563</v>
      </c>
      <c r="P5" s="4">
        <f>'[1] gdp n rial'!P5/'[1]نرخ ارز رسمی'!P5</f>
        <v>15054107421.58066</v>
      </c>
      <c r="Q5" s="4">
        <f>'[1] gdp n rial'!Q5/'[1]نرخ ارز رسمی'!Q5</f>
        <v>14898055860.027304</v>
      </c>
      <c r="R5" s="4">
        <f>'[1] gdp n rial'!R5/'[1]نرخ ارز رسمی'!R5</f>
        <v>16518357646.558632</v>
      </c>
      <c r="S5" s="4">
        <f>'[1] gdp n rial'!S5/'[1]نرخ ارز رسمی'!S5</f>
        <v>17818152861.751514</v>
      </c>
      <c r="T5" s="4">
        <f>'[1] gdp n rial'!T5/'[1]نرخ ارز رسمی'!T5</f>
        <v>20263708215.022091</v>
      </c>
      <c r="U5" s="4">
        <f>'[1] gdp n rial'!U5/'[1]نرخ ارز رسمی'!U5</f>
        <v>27517756307.143314</v>
      </c>
    </row>
    <row r="6" spans="1:21" x14ac:dyDescent="0.25">
      <c r="A6" s="3" t="s">
        <v>4</v>
      </c>
      <c r="B6" s="4"/>
      <c r="C6" s="4"/>
      <c r="D6" s="4">
        <f>'[1] gdp n rial'!D6/'[1]نرخ ارز رسمی'!D6</f>
        <v>2503065296.1561494</v>
      </c>
      <c r="E6" s="4">
        <f>'[1] gdp n rial'!E6/'[1]نرخ ارز رسمی'!E6</f>
        <v>2941680277.4873834</v>
      </c>
      <c r="F6" s="4">
        <f>'[1] gdp n rial'!F6/'[1]نرخ ارز رسمی'!F6</f>
        <v>3385232151.5130625</v>
      </c>
      <c r="G6" s="4">
        <f>'[1] gdp n rial'!G6/'[1]نرخ ارز رسمی'!G6</f>
        <v>4136657938.3577318</v>
      </c>
      <c r="H6" s="4">
        <f>'[1] gdp n rial'!H6/'[1]نرخ ارز رسمی'!H6</f>
        <v>5105959717.5472383</v>
      </c>
      <c r="I6" s="4">
        <f>'[1] gdp n rial'!I6/'[1]نرخ ارز رسمی'!I6</f>
        <v>6014214590.1067915</v>
      </c>
      <c r="J6" s="4">
        <f>'[1] gdp n rial'!J6/'[1]نرخ ارز رسمی'!J6</f>
        <v>7144048132.6003952</v>
      </c>
      <c r="K6" s="4">
        <f>'[1] gdp n rial'!K6/'[1]نرخ ارز رسمی'!K6</f>
        <v>8518186129.9129019</v>
      </c>
      <c r="L6" s="4">
        <f>'[1] gdp n rial'!L6/'[1]نرخ ارز رسمی'!L6</f>
        <v>9099679394.2198887</v>
      </c>
      <c r="M6" s="4">
        <f>'[1] gdp n rial'!M6/'[1]نرخ ارز رسمی'!M6</f>
        <v>11571130135.421015</v>
      </c>
      <c r="N6" s="4">
        <f>'[1] gdp n rial'!N6/'[1]نرخ ارز رسمی'!N6</f>
        <v>12305531747.437525</v>
      </c>
      <c r="O6" s="4">
        <f>'[1] gdp n rial'!O6/'[1]نرخ ارز رسمی'!O6</f>
        <v>10133855783.163109</v>
      </c>
      <c r="P6" s="4">
        <f>'[1] gdp n rial'!P6/'[1]نرخ ارز رسمی'!P6</f>
        <v>9090331730.9844646</v>
      </c>
      <c r="Q6" s="4">
        <f>'[1] gdp n rial'!Q6/'[1]نرخ ارز رسمی'!Q6</f>
        <v>8986336034.4811459</v>
      </c>
      <c r="R6" s="4">
        <f>'[1] gdp n rial'!R6/'[1]نرخ ارز رسمی'!R6</f>
        <v>9917367424.682436</v>
      </c>
      <c r="S6" s="4">
        <f>'[1] gdp n rial'!S6/'[1]نرخ ارز رسمی'!S6</f>
        <v>10424843517.894844</v>
      </c>
      <c r="T6" s="4">
        <f>'[1] gdp n rial'!T6/'[1]نرخ ارز رسمی'!T6</f>
        <v>11620606174.846153</v>
      </c>
      <c r="U6" s="4">
        <f>'[1] gdp n rial'!U6/'[1]نرخ ارز رسمی'!U6</f>
        <v>15591017340.519804</v>
      </c>
    </row>
    <row r="7" spans="1:21" x14ac:dyDescent="0.25">
      <c r="A7" s="3" t="s">
        <v>5</v>
      </c>
      <c r="B7" s="4"/>
      <c r="C7" s="4"/>
      <c r="D7" s="4">
        <f>'[1] gdp n rial'!D7/'[1]نرخ ارز رسمی'!D7</f>
        <v>1637857324.189374</v>
      </c>
      <c r="E7" s="4">
        <f>'[1] gdp n rial'!E7/'[1]نرخ ارز رسمی'!E7</f>
        <v>4544824814.9987488</v>
      </c>
      <c r="F7" s="4">
        <f>'[1] gdp n rial'!F7/'[1]نرخ ارز رسمی'!F7</f>
        <v>5553560393.2851</v>
      </c>
      <c r="G7" s="4">
        <f>'[1] gdp n rial'!G7/'[1]نرخ ارز رسمی'!G7</f>
        <v>4605814573.5666103</v>
      </c>
      <c r="H7" s="4">
        <f>'[1] gdp n rial'!H7/'[1]نرخ ارز رسمی'!H7</f>
        <v>5231203270.4991379</v>
      </c>
      <c r="I7" s="4">
        <f>'[1] gdp n rial'!I7/'[1]نرخ ارز رسمی'!I7</f>
        <v>8129689072.599143</v>
      </c>
      <c r="J7" s="4">
        <f>'[1] gdp n rial'!J7/'[1]نرخ ارز رسمی'!J7</f>
        <v>8881734957.5738125</v>
      </c>
      <c r="K7" s="4">
        <f>'[1] gdp n rial'!K7/'[1]نرخ ارز رسمی'!K7</f>
        <v>8548828867.3389235</v>
      </c>
      <c r="L7" s="4">
        <f>'[1] gdp n rial'!L7/'[1]نرخ ارز رسمی'!L7</f>
        <v>13854052308.422192</v>
      </c>
      <c r="M7" s="4">
        <f>'[1] gdp n rial'!M7/'[1]نرخ ارز رسمی'!M7</f>
        <v>27153935066.752567</v>
      </c>
      <c r="N7" s="4">
        <f>'[1] gdp n rial'!N7/'[1]نرخ ارز رسمی'!N7</f>
        <v>30301116550.916893</v>
      </c>
      <c r="O7" s="4">
        <f>'[1] gdp n rial'!O7/'[1]نرخ ارز رسمی'!O7</f>
        <v>32451123942.313789</v>
      </c>
      <c r="P7" s="4">
        <f>'[1] gdp n rial'!P7/'[1]نرخ ارز رسمی'!P7</f>
        <v>31497456407.535622</v>
      </c>
      <c r="Q7" s="4">
        <f>'[1] gdp n rial'!Q7/'[1]نرخ ارز رسمی'!Q7</f>
        <v>20297194785.511162</v>
      </c>
      <c r="R7" s="4">
        <f>'[1] gdp n rial'!R7/'[1]نرخ ارز رسمی'!R7</f>
        <v>27040450622.514587</v>
      </c>
      <c r="S7" s="4">
        <f>'[1] gdp n rial'!S7/'[1]نرخ ارز رسمی'!S7</f>
        <v>27025135109.908257</v>
      </c>
      <c r="T7" s="4">
        <f>'[1] gdp n rial'!T7/'[1]نرخ ارز رسمی'!T7</f>
        <v>33767456688.462448</v>
      </c>
      <c r="U7" s="4">
        <f>'[1] gdp n rial'!U7/'[1]نرخ ارز رسمی'!U7</f>
        <v>48162049317.453476</v>
      </c>
    </row>
    <row r="8" spans="1:21" x14ac:dyDescent="0.25">
      <c r="A8" s="3" t="s">
        <v>6</v>
      </c>
      <c r="B8" s="4"/>
      <c r="C8" s="4"/>
      <c r="D8" s="4">
        <f>'[1] gdp n rial'!D8/'[1]نرخ ارز رسمی'!D8</f>
        <v>755400616.03840864</v>
      </c>
      <c r="E8" s="4">
        <f>'[1] gdp n rial'!E8/'[1]نرخ ارز رسمی'!E8</f>
        <v>887238010.16577256</v>
      </c>
      <c r="F8" s="4">
        <f>'[1] gdp n rial'!F8/'[1]نرخ ارز رسمی'!F8</f>
        <v>1021031329.3590038</v>
      </c>
      <c r="G8" s="4">
        <f>'[1] gdp n rial'!G8/'[1]نرخ ارز رسمی'!G8</f>
        <v>1282937647.3792636</v>
      </c>
      <c r="H8" s="4">
        <f>'[1] gdp n rial'!H8/'[1]نرخ ارز رسمی'!H8</f>
        <v>1590193149.0126426</v>
      </c>
      <c r="I8" s="4">
        <f>'[1] gdp n rial'!I8/'[1]نرخ ارز رسمی'!I8</f>
        <v>2014986667.022774</v>
      </c>
      <c r="J8" s="4">
        <f>'[1] gdp n rial'!J8/'[1]نرخ ارز رسمی'!J8</f>
        <v>2445198809.633122</v>
      </c>
      <c r="K8" s="4">
        <f>'[1] gdp n rial'!K8/'[1]نرخ ارز رسمی'!K8</f>
        <v>2729986522.7139401</v>
      </c>
      <c r="L8" s="4">
        <f>'[1] gdp n rial'!L8/'[1]نرخ ارز رسمی'!L8</f>
        <v>3173820249.9822292</v>
      </c>
      <c r="M8" s="4">
        <f>'[1] gdp n rial'!M8/'[1]نرخ ارز رسمی'!M8</f>
        <v>3652384010.7966361</v>
      </c>
      <c r="N8" s="4">
        <f>'[1] gdp n rial'!N8/'[1]نرخ ارز رسمی'!N8</f>
        <v>4122672046.8726306</v>
      </c>
      <c r="O8" s="4">
        <f>'[1] gdp n rial'!O8/'[1]نرخ ارز رسمی'!O8</f>
        <v>3097969576.7767754</v>
      </c>
      <c r="P8" s="4">
        <f>'[1] gdp n rial'!P8/'[1]نرخ ارز رسمی'!P8</f>
        <v>2688372365.544735</v>
      </c>
      <c r="Q8" s="4">
        <f>'[1] gdp n rial'!Q8/'[1]نرخ ارز رسمی'!Q8</f>
        <v>2861816243.4043922</v>
      </c>
      <c r="R8" s="4">
        <f>'[1] gdp n rial'!R8/'[1]نرخ ارز رسمی'!R8</f>
        <v>3080480579.9737291</v>
      </c>
      <c r="S8" s="4">
        <f>'[1] gdp n rial'!S8/'[1]نرخ ارز رسمی'!S8</f>
        <v>3393037125.7325025</v>
      </c>
      <c r="T8" s="4">
        <f>'[1] gdp n rial'!T8/'[1]نرخ ارز رسمی'!T8</f>
        <v>3776353787.7326698</v>
      </c>
      <c r="U8" s="4">
        <f>'[1] gdp n rial'!U8/'[1]نرخ ارز رسمی'!U8</f>
        <v>5065082618.8630972</v>
      </c>
    </row>
    <row r="9" spans="1:21" x14ac:dyDescent="0.25">
      <c r="A9" s="3" t="s">
        <v>7</v>
      </c>
      <c r="B9" s="4"/>
      <c r="C9" s="4"/>
      <c r="D9" s="4">
        <f>'[1] gdp n rial'!D9/'[1]نرخ ارز رسمی'!D9</f>
        <v>5319581708.9304419</v>
      </c>
      <c r="E9" s="4">
        <f>'[1] gdp n rial'!E9/'[1]نرخ ارز رسمی'!E9</f>
        <v>6337573934.5453615</v>
      </c>
      <c r="F9" s="4">
        <f>'[1] gdp n rial'!F9/'[1]نرخ ارز رسمی'!F9</f>
        <v>7723466829.1747255</v>
      </c>
      <c r="G9" s="4">
        <f>'[1] gdp n rial'!G9/'[1]نرخ ارز رسمی'!G9</f>
        <v>8769544139.2590008</v>
      </c>
      <c r="H9" s="4">
        <f>'[1] gdp n rial'!H9/'[1]نرخ ارز رسمی'!H9</f>
        <v>10792818538.382105</v>
      </c>
      <c r="I9" s="4">
        <f>'[1] gdp n rial'!I9/'[1]نرخ ارز رسمی'!I9</f>
        <v>13407508416.644226</v>
      </c>
      <c r="J9" s="4">
        <f>'[1] gdp n rial'!J9/'[1]نرخ ارز رسمی'!J9</f>
        <v>15074032167.312744</v>
      </c>
      <c r="K9" s="4">
        <f>'[1] gdp n rial'!K9/'[1]نرخ ارز رسمی'!K9</f>
        <v>16013816152.031298</v>
      </c>
      <c r="L9" s="4">
        <f>'[1] gdp n rial'!L9/'[1]نرخ ارز رسمی'!L9</f>
        <v>19580081085.040199</v>
      </c>
      <c r="M9" s="4">
        <f>'[1] gdp n rial'!M9/'[1]نرخ ارز رسمی'!M9</f>
        <v>29293752127.834656</v>
      </c>
      <c r="N9" s="4">
        <f>'[1] gdp n rial'!N9/'[1]نرخ ارز رسمی'!N9</f>
        <v>32239286426.723236</v>
      </c>
      <c r="O9" s="4">
        <f>'[1] gdp n rial'!O9/'[1]نرخ ارز رسمی'!O9</f>
        <v>25162530736.769859</v>
      </c>
      <c r="P9" s="4">
        <f>'[1] gdp n rial'!P9/'[1]نرخ ارز رسمی'!P9</f>
        <v>22433522757.277504</v>
      </c>
      <c r="Q9" s="4">
        <f>'[1] gdp n rial'!Q9/'[1]نرخ ارز رسمی'!Q9</f>
        <v>20218795628.623631</v>
      </c>
      <c r="R9" s="4">
        <f>'[1] gdp n rial'!R9/'[1]نرخ ارز رسمی'!R9</f>
        <v>22601442380.427032</v>
      </c>
      <c r="S9" s="4">
        <f>'[1] gdp n rial'!S9/'[1]نرخ ارز رسمی'!S9</f>
        <v>24210217834.404858</v>
      </c>
      <c r="T9" s="4">
        <f>'[1] gdp n rial'!T9/'[1]نرخ ارز رسمی'!T9</f>
        <v>27293935482.821136</v>
      </c>
      <c r="U9" s="4">
        <f>'[1] gdp n rial'!U9/'[1]نرخ ارز رسمی'!U9</f>
        <v>37279980027.133179</v>
      </c>
    </row>
    <row r="10" spans="1:21" x14ac:dyDescent="0.25">
      <c r="A10" s="3" t="s">
        <v>8</v>
      </c>
      <c r="B10" s="4"/>
      <c r="C10" s="4"/>
      <c r="D10" s="4">
        <f>'[1] gdp n rial'!D10/'[1]نرخ ارز رسمی'!D10</f>
        <v>2973052208.8305192</v>
      </c>
      <c r="E10" s="4">
        <f>'[1] gdp n rial'!E10/'[1]نرخ ارز رسمی'!E10</f>
        <v>3459218794.1823764</v>
      </c>
      <c r="F10" s="4">
        <f>'[1] gdp n rial'!F10/'[1]نرخ ارز رسمی'!F10</f>
        <v>3917310382.7133203</v>
      </c>
      <c r="G10" s="4">
        <f>'[1] gdp n rial'!G10/'[1]نرخ ارز رسمی'!G10</f>
        <v>4594189181.6557999</v>
      </c>
      <c r="H10" s="4">
        <f>'[1] gdp n rial'!H10/'[1]نرخ ارز رسمی'!H10</f>
        <v>5394883162.2588873</v>
      </c>
      <c r="I10" s="4">
        <f>'[1] gdp n rial'!I10/'[1]نرخ ارز رسمی'!I10</f>
        <v>7115999609.7832642</v>
      </c>
      <c r="J10" s="4">
        <f>'[1] gdp n rial'!J10/'[1]نرخ ارز رسمی'!J10</f>
        <v>8551784082.4209566</v>
      </c>
      <c r="K10" s="4">
        <f>'[1] gdp n rial'!K10/'[1]نرخ ارز رسمی'!K10</f>
        <v>9201984320.2145939</v>
      </c>
      <c r="L10" s="4">
        <f>'[1] gdp n rial'!L10/'[1]نرخ ارز رسمی'!L10</f>
        <v>9672732070.7134056</v>
      </c>
      <c r="M10" s="4">
        <f>'[1] gdp n rial'!M10/'[1]نرخ ارز رسمی'!M10</f>
        <v>10921740737.087358</v>
      </c>
      <c r="N10" s="4">
        <f>'[1] gdp n rial'!N10/'[1]نرخ ارز رسمی'!N10</f>
        <v>12534295786.90769</v>
      </c>
      <c r="O10" s="4">
        <f>'[1] gdp n rial'!O10/'[1]نرخ ارز رسمی'!O10</f>
        <v>10338677493.33959</v>
      </c>
      <c r="P10" s="4">
        <f>'[1] gdp n rial'!P10/'[1]نرخ ارز رسمی'!P10</f>
        <v>10708136411.852829</v>
      </c>
      <c r="Q10" s="4">
        <f>'[1] gdp n rial'!Q10/'[1]نرخ ارز رسمی'!Q10</f>
        <v>9639381596.0251141</v>
      </c>
      <c r="R10" s="4">
        <f>'[1] gdp n rial'!R10/'[1]نرخ ارز رسمی'!R10</f>
        <v>11016446497.973375</v>
      </c>
      <c r="S10" s="4">
        <f>'[1] gdp n rial'!S10/'[1]نرخ ارز رسمی'!S10</f>
        <v>11890079920.220667</v>
      </c>
      <c r="T10" s="4">
        <f>'[1] gdp n rial'!T10/'[1]نرخ ارز رسمی'!T10</f>
        <v>13151377806.277147</v>
      </c>
      <c r="U10" s="4">
        <f>'[1] gdp n rial'!U10/'[1]نرخ ارز رسمی'!U10</f>
        <v>17637475482.642086</v>
      </c>
    </row>
    <row r="11" spans="1:21" x14ac:dyDescent="0.25">
      <c r="A11" s="3" t="s">
        <v>9</v>
      </c>
      <c r="B11" s="4"/>
      <c r="C11" s="4"/>
      <c r="D11" s="4">
        <f>'[1] gdp n rial'!D11/'[1]نرخ ارز رسمی'!D11</f>
        <v>1628700982.4995012</v>
      </c>
      <c r="E11" s="4">
        <f>'[1] gdp n rial'!E11/'[1]نرخ ارز رسمی'!E11</f>
        <v>1992144128.3722477</v>
      </c>
      <c r="F11" s="4">
        <f>'[1] gdp n rial'!F11/'[1]نرخ ارز رسمی'!F11</f>
        <v>2429359721.619822</v>
      </c>
      <c r="G11" s="4">
        <f>'[1] gdp n rial'!G11/'[1]نرخ ارز رسمی'!G11</f>
        <v>2733252162.9269295</v>
      </c>
      <c r="H11" s="4">
        <f>'[1] gdp n rial'!H11/'[1]نرخ ارز رسمی'!H11</f>
        <v>3124428097.1323037</v>
      </c>
      <c r="I11" s="4">
        <f>'[1] gdp n rial'!I11/'[1]نرخ ارز رسمی'!I11</f>
        <v>4005957725.62536</v>
      </c>
      <c r="J11" s="4">
        <f>'[1] gdp n rial'!J11/'[1]نرخ ارز رسمی'!J11</f>
        <v>4652173658.4299717</v>
      </c>
      <c r="K11" s="4">
        <f>'[1] gdp n rial'!K11/'[1]نرخ ارز رسمی'!K11</f>
        <v>5135380946.8672056</v>
      </c>
      <c r="L11" s="4">
        <f>'[1] gdp n rial'!L11/'[1]نرخ ارز رسمی'!L11</f>
        <v>5592510918.2069092</v>
      </c>
      <c r="M11" s="4">
        <f>'[1] gdp n rial'!M11/'[1]نرخ ارز رسمی'!M11</f>
        <v>5888786683.9648962</v>
      </c>
      <c r="N11" s="4">
        <f>'[1] gdp n rial'!N11/'[1]نرخ ارز رسمی'!N11</f>
        <v>7048589882.5861692</v>
      </c>
      <c r="O11" s="4">
        <f>'[1] gdp n rial'!O11/'[1]نرخ ارز رسمی'!O11</f>
        <v>5621508429.6618185</v>
      </c>
      <c r="P11" s="4">
        <f>'[1] gdp n rial'!P11/'[1]نرخ ارز رسمی'!P11</f>
        <v>5384241685.4022608</v>
      </c>
      <c r="Q11" s="4">
        <f>'[1] gdp n rial'!Q11/'[1]نرخ ارز رسمی'!Q11</f>
        <v>5404689654.9168787</v>
      </c>
      <c r="R11" s="4">
        <f>'[1] gdp n rial'!R11/'[1]نرخ ارز رسمی'!R11</f>
        <v>6059456438.6797552</v>
      </c>
      <c r="S11" s="4">
        <f>'[1] gdp n rial'!S11/'[1]نرخ ارز رسمی'!S11</f>
        <v>6220775771.1692619</v>
      </c>
      <c r="T11" s="4">
        <f>'[1] gdp n rial'!T11/'[1]نرخ ارز رسمی'!T11</f>
        <v>6876377243.290513</v>
      </c>
      <c r="U11" s="4">
        <f>'[1] gdp n rial'!U11/'[1]نرخ ارز رسمی'!U11</f>
        <v>9204084232.8693886</v>
      </c>
    </row>
    <row r="12" spans="1:21" x14ac:dyDescent="0.25">
      <c r="A12" s="3" t="s">
        <v>10</v>
      </c>
      <c r="B12" s="4"/>
      <c r="C12" s="4"/>
      <c r="D12" s="4">
        <f>'[1] gdp n rial'!D12/'[1]نرخ ارز رسمی'!D12</f>
        <v>1778406749.4756496</v>
      </c>
      <c r="E12" s="4">
        <f>'[1] gdp n rial'!E12/'[1]نرخ ارز رسمی'!E12</f>
        <v>2002999849.2776663</v>
      </c>
      <c r="F12" s="4">
        <f>'[1] gdp n rial'!F12/'[1]نرخ ارز رسمی'!F12</f>
        <v>2548939041.8085589</v>
      </c>
      <c r="G12" s="4">
        <f>'[1] gdp n rial'!G12/'[1]نرخ ارز رسمی'!G12</f>
        <v>2889960940.1773143</v>
      </c>
      <c r="H12" s="4">
        <f>'[1] gdp n rial'!H12/'[1]نرخ ارز رسمی'!H12</f>
        <v>3525505960.7439799</v>
      </c>
      <c r="I12" s="4">
        <f>'[1] gdp n rial'!I12/'[1]نرخ ارز رسمی'!I12</f>
        <v>4538615524.3320475</v>
      </c>
      <c r="J12" s="4">
        <f>'[1] gdp n rial'!J12/'[1]نرخ ارز رسمی'!J12</f>
        <v>5071545330.1238804</v>
      </c>
      <c r="K12" s="4">
        <f>'[1] gdp n rial'!K12/'[1]نرخ ارز رسمی'!K12</f>
        <v>5842002538.6905394</v>
      </c>
      <c r="L12" s="4">
        <f>'[1] gdp n rial'!L12/'[1]نرخ ارز رسمی'!L12</f>
        <v>6604762012.0492563</v>
      </c>
      <c r="M12" s="4">
        <f>'[1] gdp n rial'!M12/'[1]نرخ ارز رسمی'!M12</f>
        <v>7350014308.890193</v>
      </c>
      <c r="N12" s="4">
        <f>'[1] gdp n rial'!N12/'[1]نرخ ارز رسمی'!N12</f>
        <v>8014878076.7306395</v>
      </c>
      <c r="O12" s="4">
        <f>'[1] gdp n rial'!O12/'[1]نرخ ارز رسمی'!O12</f>
        <v>6485110574.4976139</v>
      </c>
      <c r="P12" s="4">
        <f>'[1] gdp n rial'!P12/'[1]نرخ ارز رسمی'!P12</f>
        <v>6149769430.762805</v>
      </c>
      <c r="Q12" s="4">
        <f>'[1] gdp n rial'!Q12/'[1]نرخ ارز رسمی'!Q12</f>
        <v>5643739575.8312387</v>
      </c>
      <c r="R12" s="4">
        <f>'[1] gdp n rial'!R12/'[1]نرخ ارز رسمی'!R12</f>
        <v>6165964966.5699568</v>
      </c>
      <c r="S12" s="4">
        <f>'[1] gdp n rial'!S12/'[1]نرخ ارز رسمی'!S12</f>
        <v>6692899794.5822639</v>
      </c>
      <c r="T12" s="4">
        <f>'[1] gdp n rial'!T12/'[1]نرخ ارز رسمی'!T12</f>
        <v>7404697118.1563482</v>
      </c>
      <c r="U12" s="4">
        <f>'[1] gdp n rial'!U12/'[1]نرخ ارز رسمی'!U12</f>
        <v>9958410661.5887966</v>
      </c>
    </row>
    <row r="13" spans="1:21" x14ac:dyDescent="0.25">
      <c r="A13" s="3" t="s">
        <v>11</v>
      </c>
      <c r="B13" s="4"/>
      <c r="C13" s="4"/>
      <c r="D13" s="4">
        <f>'[1] gdp n rial'!D13/'[1]نرخ ارز رسمی'!D13</f>
        <v>2188378011.0841455</v>
      </c>
      <c r="E13" s="4">
        <f>'[1] gdp n rial'!E13/'[1]نرخ ارز رسمی'!E13</f>
        <v>2724947875.1583123</v>
      </c>
      <c r="F13" s="4">
        <f>'[1] gdp n rial'!F13/'[1]نرخ ارز رسمی'!F13</f>
        <v>3657265902.4082813</v>
      </c>
      <c r="G13" s="4">
        <f>'[1] gdp n rial'!G13/'[1]نرخ ارز رسمی'!G13</f>
        <v>3958530399.73768</v>
      </c>
      <c r="H13" s="4">
        <f>'[1] gdp n rial'!H13/'[1]نرخ ارز رسمی'!H13</f>
        <v>4544952887.6367149</v>
      </c>
      <c r="I13" s="4">
        <f>'[1] gdp n rial'!I13/'[1]نرخ ارز رسمی'!I13</f>
        <v>5397167679.6900778</v>
      </c>
      <c r="J13" s="4">
        <f>'[1] gdp n rial'!J13/'[1]نرخ ارز رسمی'!J13</f>
        <v>6886158719.6040545</v>
      </c>
      <c r="K13" s="4">
        <f>'[1] gdp n rial'!K13/'[1]نرخ ارز رسمی'!K13</f>
        <v>6788625340.5131111</v>
      </c>
      <c r="L13" s="4">
        <f>'[1] gdp n rial'!L13/'[1]نرخ ارز رسمی'!L13</f>
        <v>8428198961.0669765</v>
      </c>
      <c r="M13" s="4">
        <f>'[1] gdp n rial'!M13/'[1]نرخ ارز رسمی'!M13</f>
        <v>11804607156.819355</v>
      </c>
      <c r="N13" s="4">
        <f>'[1] gdp n rial'!N13/'[1]نرخ ارز رسمی'!N13</f>
        <v>13778389614.442169</v>
      </c>
      <c r="O13" s="4">
        <f>'[1] gdp n rial'!O13/'[1]نرخ ارز رسمی'!O13</f>
        <v>11445429387.293701</v>
      </c>
      <c r="P13" s="4">
        <f>'[1] gdp n rial'!P13/'[1]نرخ ارز رسمی'!P13</f>
        <v>8691479417.237608</v>
      </c>
      <c r="Q13" s="4">
        <f>'[1] gdp n rial'!Q13/'[1]نرخ ارز رسمی'!Q13</f>
        <v>8641969048.4405155</v>
      </c>
      <c r="R13" s="4">
        <f>'[1] gdp n rial'!R13/'[1]نرخ ارز رسمی'!R13</f>
        <v>9537978940.6345997</v>
      </c>
      <c r="S13" s="4">
        <f>'[1] gdp n rial'!S13/'[1]نرخ ارز رسمی'!S13</f>
        <v>10481528771.256855</v>
      </c>
      <c r="T13" s="4">
        <f>'[1] gdp n rial'!T13/'[1]نرخ ارز رسمی'!T13</f>
        <v>11896991396.025702</v>
      </c>
      <c r="U13" s="4">
        <f>'[1] gdp n rial'!U13/'[1]نرخ ارز رسمی'!U13</f>
        <v>15772210060.630886</v>
      </c>
    </row>
    <row r="14" spans="1:21" x14ac:dyDescent="0.25">
      <c r="A14" s="3" t="s">
        <v>12</v>
      </c>
      <c r="B14" s="4"/>
      <c r="C14" s="4"/>
      <c r="D14" s="4">
        <f>'[1] gdp n rial'!D14/'[1]نرخ ارز رسمی'!D14</f>
        <v>603695065.43725896</v>
      </c>
      <c r="E14" s="4">
        <f>'[1] gdp n rial'!E14/'[1]نرخ ارز رسمی'!E14</f>
        <v>722596850.6222018</v>
      </c>
      <c r="F14" s="4">
        <f>'[1] gdp n rial'!F14/'[1]نرخ ارز رسمی'!F14</f>
        <v>1303589386.7066824</v>
      </c>
      <c r="G14" s="4">
        <f>'[1] gdp n rial'!G14/'[1]نرخ ارز رسمی'!G14</f>
        <v>2151938882.2485366</v>
      </c>
      <c r="H14" s="4">
        <f>'[1] gdp n rial'!H14/'[1]نرخ ارز رسمی'!H14</f>
        <v>2906763621.8997869</v>
      </c>
      <c r="I14" s="4">
        <f>'[1] gdp n rial'!I14/'[1]نرخ ارز رسمی'!I14</f>
        <v>4152268324.6835885</v>
      </c>
      <c r="J14" s="4">
        <f>'[1] gdp n rial'!J14/'[1]نرخ ارز رسمی'!J14</f>
        <v>4345218895.4105349</v>
      </c>
      <c r="K14" s="4">
        <f>'[1] gdp n rial'!K14/'[1]نرخ ارز رسمی'!K14</f>
        <v>3911826860.3491707</v>
      </c>
      <c r="L14" s="4">
        <f>'[1] gdp n rial'!L14/'[1]نرخ ارز رسمی'!L14</f>
        <v>4975278380.5083027</v>
      </c>
      <c r="M14" s="4">
        <f>'[1] gdp n rial'!M14/'[1]نرخ ارز رسمی'!M14</f>
        <v>8343156739.7637844</v>
      </c>
      <c r="N14" s="4">
        <f>'[1] gdp n rial'!N14/'[1]نرخ ارز رسمی'!N14</f>
        <v>6497376742.2409477</v>
      </c>
      <c r="O14" s="4">
        <f>'[1] gdp n rial'!O14/'[1]نرخ ارز رسمی'!O14</f>
        <v>6082496233.5685644</v>
      </c>
      <c r="P14" s="4">
        <f>'[1] gdp n rial'!P14/'[1]نرخ ارز رسمی'!P14</f>
        <v>4609409611.717721</v>
      </c>
      <c r="Q14" s="4">
        <f>'[1] gdp n rial'!Q14/'[1]نرخ ارز رسمی'!Q14</f>
        <v>3362207925.1103597</v>
      </c>
      <c r="R14" s="4">
        <f>'[1] gdp n rial'!R14/'[1]نرخ ارز رسمی'!R14</f>
        <v>4741771905.048768</v>
      </c>
      <c r="S14" s="4">
        <f>'[1] gdp n rial'!S14/'[1]نرخ ارز رسمی'!S14</f>
        <v>6062581072.5944815</v>
      </c>
      <c r="T14" s="4">
        <f>'[1] gdp n rial'!T14/'[1]نرخ ارز رسمی'!T14</f>
        <v>7842507969.9660149</v>
      </c>
      <c r="U14" s="4">
        <f>'[1] gdp n rial'!U14/'[1]نرخ ارز رسمی'!U14</f>
        <v>9591056324.9145432</v>
      </c>
    </row>
    <row r="15" spans="1:21" x14ac:dyDescent="0.25">
      <c r="A15" s="3" t="s">
        <v>13</v>
      </c>
      <c r="B15" s="4"/>
      <c r="C15" s="4"/>
      <c r="D15" s="4">
        <f>'[1] gdp n rial'!D15/'[1]نرخ ارز رسمی'!D15</f>
        <v>7012625534.0808115</v>
      </c>
      <c r="E15" s="4">
        <f>'[1] gdp n rial'!E15/'[1]نرخ ارز رسمی'!E15</f>
        <v>8978983764.0299778</v>
      </c>
      <c r="F15" s="4">
        <f>'[1] gdp n rial'!F15/'[1]نرخ ارز رسمی'!F15</f>
        <v>11626688184.930315</v>
      </c>
      <c r="G15" s="4">
        <f>'[1] gdp n rial'!G15/'[1]نرخ ارز رسمی'!G15</f>
        <v>13218107868.414913</v>
      </c>
      <c r="H15" s="4">
        <f>'[1] gdp n rial'!H15/'[1]نرخ ارز رسمی'!H15</f>
        <v>15565236331.122553</v>
      </c>
      <c r="I15" s="4">
        <f>'[1] gdp n rial'!I15/'[1]نرخ ارز رسمی'!I15</f>
        <v>21032014904.055374</v>
      </c>
      <c r="J15" s="4">
        <f>'[1] gdp n rial'!J15/'[1]نرخ ارز رسمی'!J15</f>
        <v>24659690515.075607</v>
      </c>
      <c r="K15" s="4">
        <f>'[1] gdp n rial'!K15/'[1]نرخ ارز رسمی'!K15</f>
        <v>24777623505.032623</v>
      </c>
      <c r="L15" s="4">
        <f>'[1] gdp n rial'!L15/'[1]نرخ ارز رسمی'!L15</f>
        <v>29944201073.096889</v>
      </c>
      <c r="M15" s="4">
        <f>'[1] gdp n rial'!M15/'[1]نرخ ارز رسمی'!M15</f>
        <v>32315403965.421913</v>
      </c>
      <c r="N15" s="4">
        <f>'[1] gdp n rial'!N15/'[1]نرخ ارز رسمی'!N15</f>
        <v>34825457010.788628</v>
      </c>
      <c r="O15" s="4">
        <f>'[1] gdp n rial'!O15/'[1]نرخ ارز رسمی'!O15</f>
        <v>29673201438.423119</v>
      </c>
      <c r="P15" s="4">
        <f>'[1] gdp n rial'!P15/'[1]نرخ ارز رسمی'!P15</f>
        <v>25651283056.771023</v>
      </c>
      <c r="Q15" s="4">
        <f>'[1] gdp n rial'!Q15/'[1]نرخ ارز رسمی'!Q15</f>
        <v>23984968144.62101</v>
      </c>
      <c r="R15" s="4">
        <f>'[1] gdp n rial'!R15/'[1]نرخ ارز رسمی'!R15</f>
        <v>26525031071.877815</v>
      </c>
      <c r="S15" s="4">
        <f>'[1] gdp n rial'!S15/'[1]نرخ ارز رسمی'!S15</f>
        <v>29972846732.399391</v>
      </c>
      <c r="T15" s="4">
        <f>'[1] gdp n rial'!T15/'[1]نرخ ارز رسمی'!T15</f>
        <v>34028226945.584183</v>
      </c>
      <c r="U15" s="4">
        <f>'[1] gdp n rial'!U15/'[1]نرخ ارز رسمی'!U15</f>
        <v>46374480012.004051</v>
      </c>
    </row>
    <row r="16" spans="1:21" x14ac:dyDescent="0.25">
      <c r="A16" s="3" t="s">
        <v>14</v>
      </c>
      <c r="B16" s="4"/>
      <c r="C16" s="4"/>
      <c r="D16" s="4">
        <f>'[1] gdp n rial'!D16/'[1]نرخ ارز رسمی'!D16</f>
        <v>3176987523.5397897</v>
      </c>
      <c r="E16" s="4">
        <f>'[1] gdp n rial'!E16/'[1]نرخ ارز رسمی'!E16</f>
        <v>3543262084.423717</v>
      </c>
      <c r="F16" s="4">
        <f>'[1] gdp n rial'!F16/'[1]نرخ ارز رسمی'!F16</f>
        <v>4244915514.127368</v>
      </c>
      <c r="G16" s="4">
        <f>'[1] gdp n rial'!G16/'[1]نرخ ارز رسمی'!G16</f>
        <v>5459267724.2324324</v>
      </c>
      <c r="H16" s="4">
        <f>'[1] gdp n rial'!H16/'[1]نرخ ارز رسمی'!H16</f>
        <v>7474675926.2155857</v>
      </c>
      <c r="I16" s="4">
        <f>'[1] gdp n rial'!I16/'[1]نرخ ارز رسمی'!I16</f>
        <v>9297330381.4084663</v>
      </c>
      <c r="J16" s="4">
        <f>'[1] gdp n rial'!J16/'[1]نرخ ارز رسمی'!J16</f>
        <v>9250856912.0316963</v>
      </c>
      <c r="K16" s="4">
        <f>'[1] gdp n rial'!K16/'[1]نرخ ارز رسمی'!K16</f>
        <v>10365602471.127075</v>
      </c>
      <c r="L16" s="4">
        <f>'[1] gdp n rial'!L16/'[1]نرخ ارز رسمی'!L16</f>
        <v>13129263552.420654</v>
      </c>
      <c r="M16" s="4">
        <f>'[1] gdp n rial'!M16/'[1]نرخ ارز رسمی'!M16</f>
        <v>14893720386.319302</v>
      </c>
      <c r="N16" s="4">
        <f>'[1] gdp n rial'!N16/'[1]نرخ ارز رسمی'!N16</f>
        <v>20823922777.6604</v>
      </c>
      <c r="O16" s="4">
        <f>'[1] gdp n rial'!O16/'[1]نرخ ارز رسمی'!O16</f>
        <v>15509497410.255421</v>
      </c>
      <c r="P16" s="4">
        <f>'[1] gdp n rial'!P16/'[1]نرخ ارز رسمی'!P16</f>
        <v>13268979852.921234</v>
      </c>
      <c r="Q16" s="4">
        <f>'[1] gdp n rial'!Q16/'[1]نرخ ارز رسمی'!Q16</f>
        <v>12318713821.953238</v>
      </c>
      <c r="R16" s="4">
        <f>'[1] gdp n rial'!R16/'[1]نرخ ارز رسمی'!R16</f>
        <v>13784011219.611069</v>
      </c>
      <c r="S16" s="4">
        <f>'[1] gdp n rial'!S16/'[1]نرخ ارز رسمی'!S16</f>
        <v>15763271776.914116</v>
      </c>
      <c r="T16" s="4">
        <f>'[1] gdp n rial'!T16/'[1]نرخ ارز رسمی'!T16</f>
        <v>17889982446.403786</v>
      </c>
      <c r="U16" s="4">
        <f>'[1] gdp n rial'!U16/'[1]نرخ ارز رسمی'!U16</f>
        <v>24359865484.309071</v>
      </c>
    </row>
    <row r="17" spans="1:21" x14ac:dyDescent="0.25">
      <c r="A17" s="3" t="s">
        <v>15</v>
      </c>
      <c r="B17" s="4"/>
      <c r="C17" s="4"/>
      <c r="D17" s="4">
        <f>'[1] gdp n rial'!D17/'[1]نرخ ارز رسمی'!D17</f>
        <v>1720777259.3641901</v>
      </c>
      <c r="E17" s="4">
        <f>'[1] gdp n rial'!E17/'[1]نرخ ارز رسمی'!E17</f>
        <v>2106482770.1104565</v>
      </c>
      <c r="F17" s="4">
        <f>'[1] gdp n rial'!F17/'[1]نرخ ارز رسمی'!F17</f>
        <v>2620889517.1741366</v>
      </c>
      <c r="G17" s="4">
        <f>'[1] gdp n rial'!G17/'[1]نرخ ارز رسمی'!G17</f>
        <v>3079544086.8969827</v>
      </c>
      <c r="H17" s="4">
        <f>'[1] gdp n rial'!H17/'[1]نرخ ارز رسمی'!H17</f>
        <v>3658564042.9353733</v>
      </c>
      <c r="I17" s="4">
        <f>'[1] gdp n rial'!I17/'[1]نرخ ارز رسمی'!I17</f>
        <v>4586532258.9771862</v>
      </c>
      <c r="J17" s="4">
        <f>'[1] gdp n rial'!J17/'[1]نرخ ارز رسمی'!J17</f>
        <v>5593195851.0294485</v>
      </c>
      <c r="K17" s="4">
        <f>'[1] gdp n rial'!K17/'[1]نرخ ارز رسمی'!K17</f>
        <v>6364115169.5424786</v>
      </c>
      <c r="L17" s="4">
        <f>'[1] gdp n rial'!L17/'[1]نرخ ارز رسمی'!L17</f>
        <v>7870289952.9400196</v>
      </c>
      <c r="M17" s="4">
        <f>'[1] gdp n rial'!M17/'[1]نرخ ارز رسمی'!M17</f>
        <v>9547071064.9710045</v>
      </c>
      <c r="N17" s="4">
        <f>'[1] gdp n rial'!N17/'[1]نرخ ارز رسمی'!N17</f>
        <v>10208664873.807451</v>
      </c>
      <c r="O17" s="4">
        <f>'[1] gdp n rial'!O17/'[1]نرخ ارز رسمی'!O17</f>
        <v>7640015362.6955357</v>
      </c>
      <c r="P17" s="4">
        <f>'[1] gdp n rial'!P17/'[1]نرخ ارز رسمی'!P17</f>
        <v>7281474134.2143574</v>
      </c>
      <c r="Q17" s="4">
        <f>'[1] gdp n rial'!Q17/'[1]نرخ ارز رسمی'!Q17</f>
        <v>6720586000.4519348</v>
      </c>
      <c r="R17" s="4">
        <f>'[1] gdp n rial'!R17/'[1]نرخ ارز رسمی'!R17</f>
        <v>7326957677.9344406</v>
      </c>
      <c r="S17" s="4">
        <f>'[1] gdp n rial'!S17/'[1]نرخ ارز رسمی'!S17</f>
        <v>7884329284.2550831</v>
      </c>
      <c r="T17" s="4">
        <f>'[1] gdp n rial'!T17/'[1]نرخ ارز رسمی'!T17</f>
        <v>8758113442.9330711</v>
      </c>
      <c r="U17" s="4">
        <f>'[1] gdp n rial'!U17/'[1]نرخ ارز رسمی'!U17</f>
        <v>11693366036.705343</v>
      </c>
    </row>
    <row r="18" spans="1:21" x14ac:dyDescent="0.25">
      <c r="A18" s="3" t="s">
        <v>16</v>
      </c>
      <c r="B18" s="4"/>
      <c r="C18" s="4"/>
      <c r="D18" s="4"/>
      <c r="E18" s="4"/>
      <c r="F18" s="4">
        <f>'[1] gdp n rial'!F18/'[1]نرخ ارز رسمی'!F18</f>
        <v>1080942919.9413002</v>
      </c>
      <c r="G18" s="4">
        <f>'[1] gdp n rial'!G18/'[1]نرخ ارز رسمی'!G18</f>
        <v>1297582421.6524947</v>
      </c>
      <c r="H18" s="4">
        <f>'[1] gdp n rial'!H18/'[1]نرخ ارز رسمی'!H18</f>
        <v>1731872954.6348944</v>
      </c>
      <c r="I18" s="4">
        <f>'[1] gdp n rial'!I18/'[1]نرخ ارز رسمی'!I18</f>
        <v>2022124620.4468753</v>
      </c>
      <c r="J18" s="4">
        <f>'[1] gdp n rial'!J18/'[1]نرخ ارز رسمی'!J18</f>
        <v>2375684955.5914965</v>
      </c>
      <c r="K18" s="4">
        <f>'[1] gdp n rial'!K18/'[1]نرخ ارز رسمی'!K18</f>
        <v>2649151129.5206943</v>
      </c>
      <c r="L18" s="4">
        <f>'[1] gdp n rial'!L18/'[1]نرخ ارز رسمی'!L18</f>
        <v>2586199270.285749</v>
      </c>
      <c r="M18" s="4">
        <f>'[1] gdp n rial'!M18/'[1]نرخ ارز رسمی'!M18</f>
        <v>2860500651.9719181</v>
      </c>
      <c r="N18" s="4">
        <f>'[1] gdp n rial'!N18/'[1]نرخ ارز رسمی'!N18</f>
        <v>3325955438.2868891</v>
      </c>
      <c r="O18" s="4">
        <f>'[1] gdp n rial'!O18/'[1]نرخ ارز رسمی'!O18</f>
        <v>2738599931.4376178</v>
      </c>
      <c r="P18" s="4">
        <f>'[1] gdp n rial'!P18/'[1]نرخ ارز رسمی'!P18</f>
        <v>2510675816.6121531</v>
      </c>
      <c r="Q18" s="4">
        <f>'[1] gdp n rial'!Q18/'[1]نرخ ارز رسمی'!Q18</f>
        <v>2314212114.2380309</v>
      </c>
      <c r="R18" s="4">
        <f>'[1] gdp n rial'!R18/'[1]نرخ ارز رسمی'!R18</f>
        <v>2588393629.3766489</v>
      </c>
      <c r="S18" s="4">
        <f>'[1] gdp n rial'!S18/'[1]نرخ ارز رسمی'!S18</f>
        <v>2783071641.0244074</v>
      </c>
      <c r="T18" s="4">
        <f>'[1] gdp n rial'!T18/'[1]نرخ ارز رسمی'!T18</f>
        <v>3084047090.6103034</v>
      </c>
      <c r="U18" s="4">
        <f>'[1] gdp n rial'!U18/'[1]نرخ ارز رسمی'!U18</f>
        <v>4162892315.8838935</v>
      </c>
    </row>
    <row r="19" spans="1:21" x14ac:dyDescent="0.25">
      <c r="A19" s="3" t="s">
        <v>17</v>
      </c>
      <c r="B19" s="4"/>
      <c r="C19" s="4"/>
      <c r="D19" s="4">
        <f>'[1] gdp n rial'!D19/'[1]نرخ ارز رسمی'!D19</f>
        <v>7282799346.3465643</v>
      </c>
      <c r="E19" s="4">
        <f>'[1] gdp n rial'!E19/'[1]نرخ ارز رسمی'!E19</f>
        <v>8725233458.0281525</v>
      </c>
      <c r="F19" s="4">
        <f>'[1] gdp n rial'!F19/'[1]نرخ ارز رسمی'!F19</f>
        <v>8771688941.3315754</v>
      </c>
      <c r="G19" s="4">
        <f>'[1] gdp n rial'!G19/'[1]نرخ ارز رسمی'!G19</f>
        <v>10303585222.872091</v>
      </c>
      <c r="H19" s="4">
        <f>'[1] gdp n rial'!H19/'[1]نرخ ارز رسمی'!H19</f>
        <v>12579547968.795235</v>
      </c>
      <c r="I19" s="4">
        <f>'[1] gdp n rial'!I19/'[1]نرخ ارز رسمی'!I19</f>
        <v>15943675438.881435</v>
      </c>
      <c r="J19" s="4">
        <f>'[1] gdp n rial'!J19/'[1]نرخ ارز رسمی'!J19</f>
        <v>18229080702.670227</v>
      </c>
      <c r="K19" s="4">
        <f>'[1] gdp n rial'!K19/'[1]نرخ ارز رسمی'!K19</f>
        <v>20967517694.018833</v>
      </c>
      <c r="L19" s="4">
        <f>'[1] gdp n rial'!L19/'[1]نرخ ارز رسمی'!L19</f>
        <v>24648545278.927128</v>
      </c>
      <c r="M19" s="4">
        <f>'[1] gdp n rial'!M19/'[1]نرخ ارز رسمی'!M19</f>
        <v>28702196802.611225</v>
      </c>
      <c r="N19" s="4">
        <f>'[1] gdp n rial'!N19/'[1]نرخ ارز رسمی'!N19</f>
        <v>32345814048.934986</v>
      </c>
      <c r="O19" s="4">
        <f>'[1] gdp n rial'!O19/'[1]نرخ ارز رسمی'!O19</f>
        <v>25945083186.275982</v>
      </c>
      <c r="P19" s="4">
        <f>'[1] gdp n rial'!P19/'[1]نرخ ارز رسمی'!P19</f>
        <v>24530788594.029839</v>
      </c>
      <c r="Q19" s="4">
        <f>'[1] gdp n rial'!Q19/'[1]نرخ ارز رسمی'!Q19</f>
        <v>23683791465.47039</v>
      </c>
      <c r="R19" s="4">
        <f>'[1] gdp n rial'!R19/'[1]نرخ ارز رسمی'!R19</f>
        <v>24760143910.134262</v>
      </c>
      <c r="S19" s="4">
        <f>'[1] gdp n rial'!S19/'[1]نرخ ارز رسمی'!S19</f>
        <v>26243919213.940521</v>
      </c>
      <c r="T19" s="4">
        <f>'[1] gdp n rial'!T19/'[1]نرخ ارز رسمی'!T19</f>
        <v>28972192113.453892</v>
      </c>
      <c r="U19" s="4">
        <f>'[1] gdp n rial'!U19/'[1]نرخ ارز رسمی'!U19</f>
        <v>39097493159.736656</v>
      </c>
    </row>
    <row r="20" spans="1:21" x14ac:dyDescent="0.25">
      <c r="A20" s="3" t="s">
        <v>18</v>
      </c>
      <c r="B20" s="4"/>
      <c r="C20" s="4"/>
      <c r="D20" s="4"/>
      <c r="E20" s="4"/>
      <c r="F20" s="4">
        <f>'[1] gdp n rial'!F20/'[1]نرخ ارز رسمی'!F20</f>
        <v>755813464.6893115</v>
      </c>
      <c r="G20" s="4">
        <f>'[1] gdp n rial'!G20/'[1]نرخ ارز رسمی'!G20</f>
        <v>995697537.84154058</v>
      </c>
      <c r="H20" s="4">
        <f>'[1] gdp n rial'!H20/'[1]نرخ ارز رسمی'!H20</f>
        <v>1274021624.6806996</v>
      </c>
      <c r="I20" s="4">
        <f>'[1] gdp n rial'!I20/'[1]نرخ ارز رسمی'!I20</f>
        <v>1693376984.4095199</v>
      </c>
      <c r="J20" s="4">
        <f>'[1] gdp n rial'!J20/'[1]نرخ ارز رسمی'!J20</f>
        <v>1970866590.6907048</v>
      </c>
      <c r="K20" s="4">
        <f>'[1] gdp n rial'!K20/'[1]نرخ ارز رسمی'!K20</f>
        <v>2248919196.3378873</v>
      </c>
      <c r="L20" s="4">
        <f>'[1] gdp n rial'!L20/'[1]نرخ ارز رسمی'!L20</f>
        <v>2180305585.7566547</v>
      </c>
      <c r="M20" s="4">
        <f>'[1] gdp n rial'!M20/'[1]نرخ ارز رسمی'!M20</f>
        <v>2528616244.1067896</v>
      </c>
      <c r="N20" s="4">
        <f>'[1] gdp n rial'!N20/'[1]نرخ ارز رسمی'!N20</f>
        <v>2933719157.3697104</v>
      </c>
      <c r="O20" s="4">
        <f>'[1] gdp n rial'!O20/'[1]نرخ ارز رسمی'!O20</f>
        <v>2314636970.569808</v>
      </c>
      <c r="P20" s="4">
        <f>'[1] gdp n rial'!P20/'[1]نرخ ارز رسمی'!P20</f>
        <v>2182665747.7366982</v>
      </c>
      <c r="Q20" s="4">
        <f>'[1] gdp n rial'!Q20/'[1]نرخ ارز رسمی'!Q20</f>
        <v>2257968850.3989353</v>
      </c>
      <c r="R20" s="4">
        <f>'[1] gdp n rial'!R20/'[1]نرخ ارز رسمی'!R20</f>
        <v>2415019074.5975037</v>
      </c>
      <c r="S20" s="4">
        <f>'[1] gdp n rial'!S20/'[1]نرخ ارز رسمی'!S20</f>
        <v>2639997374.8799586</v>
      </c>
      <c r="T20" s="4">
        <f>'[1] gdp n rial'!T20/'[1]نرخ ارز رسمی'!T20</f>
        <v>2939761314.4123793</v>
      </c>
      <c r="U20" s="4">
        <f>'[1] gdp n rial'!U20/'[1]نرخ ارز رسمی'!U20</f>
        <v>3937312839.7278662</v>
      </c>
    </row>
    <row r="21" spans="1:21" x14ac:dyDescent="0.25">
      <c r="A21" s="3" t="s">
        <v>19</v>
      </c>
      <c r="B21" s="4"/>
      <c r="C21" s="4"/>
      <c r="D21" s="4">
        <f>'[1] gdp n rial'!D21/'[1]نرخ ارز رسمی'!D21</f>
        <v>17851330120.525913</v>
      </c>
      <c r="E21" s="4">
        <f>'[1] gdp n rial'!E21/'[1]نرخ ارز رسمی'!E21</f>
        <v>19592888660.978184</v>
      </c>
      <c r="F21" s="4">
        <f>'[1] gdp n rial'!F21/'[1]نرخ ارز رسمی'!F21</f>
        <v>26091472477.088512</v>
      </c>
      <c r="G21" s="4">
        <f>'[1] gdp n rial'!G21/'[1]نرخ ارز رسمی'!G21</f>
        <v>33806148775.79192</v>
      </c>
      <c r="H21" s="4">
        <f>'[1] gdp n rial'!H21/'[1]نرخ ارز رسمی'!H21</f>
        <v>39969839099.113396</v>
      </c>
      <c r="I21" s="4">
        <f>'[1] gdp n rial'!I21/'[1]نرخ ارز رسمی'!I21</f>
        <v>52148229323.471748</v>
      </c>
      <c r="J21" s="4">
        <f>'[1] gdp n rial'!J21/'[1]نرخ ارز رسمی'!J21</f>
        <v>54319951856.649307</v>
      </c>
      <c r="K21" s="4">
        <f>'[1] gdp n rial'!K21/'[1]نرخ ارز رسمی'!K21</f>
        <v>46525032993.018211</v>
      </c>
      <c r="L21" s="4">
        <f>'[1] gdp n rial'!L21/'[1]نرخ ارز رسمی'!L21</f>
        <v>59581697082.385048</v>
      </c>
      <c r="M21" s="4">
        <f>'[1] gdp n rial'!M21/'[1]نرخ ارز رسمی'!M21</f>
        <v>131491398190.50516</v>
      </c>
      <c r="N21" s="4">
        <f>'[1] gdp n rial'!N21/'[1]نرخ ارز رسمی'!N21</f>
        <v>141150273775.72906</v>
      </c>
      <c r="O21" s="4">
        <f>'[1] gdp n rial'!O21/'[1]نرخ ارز رسمی'!O21</f>
        <v>98448729746.259415</v>
      </c>
      <c r="P21" s="4">
        <f>'[1] gdp n rial'!P21/'[1]نرخ ارز رسمی'!P21</f>
        <v>72452832165.455505</v>
      </c>
      <c r="Q21" s="4">
        <f>'[1] gdp n rial'!Q21/'[1]نرخ ارز رسمی'!Q21</f>
        <v>46932170341.084351</v>
      </c>
      <c r="R21" s="4">
        <f>'[1] gdp n rial'!R21/'[1]نرخ ارز رسمی'!R21</f>
        <v>60661356099.367104</v>
      </c>
      <c r="S21" s="4">
        <f>'[1] gdp n rial'!S21/'[1]نرخ ارز رسمی'!S21</f>
        <v>74951286132.726028</v>
      </c>
      <c r="T21" s="4">
        <f>'[1] gdp n rial'!T21/'[1]نرخ ارز رسمی'!T21</f>
        <v>99186975045.887985</v>
      </c>
      <c r="U21" s="4">
        <f>'[1] gdp n rial'!U21/'[1]نرخ ارز رسمی'!U21</f>
        <v>117961935200.55086</v>
      </c>
    </row>
    <row r="22" spans="1:21" x14ac:dyDescent="0.25">
      <c r="A22" s="3" t="s">
        <v>20</v>
      </c>
      <c r="B22" s="4"/>
      <c r="C22" s="4"/>
      <c r="D22" s="4">
        <f>'[1] gdp n rial'!D22/'[1]نرخ ارز رسمی'!D22</f>
        <v>4642592367.5191488</v>
      </c>
      <c r="E22" s="4">
        <f>'[1] gdp n rial'!E22/'[1]نرخ ارز رسمی'!E22</f>
        <v>5002507098.7416945</v>
      </c>
      <c r="F22" s="4">
        <f>'[1] gdp n rial'!F22/'[1]نرخ ارز رسمی'!F22</f>
        <v>6991743791.7975855</v>
      </c>
      <c r="G22" s="4">
        <f>'[1] gdp n rial'!G22/'[1]نرخ ارز رسمی'!G22</f>
        <v>8855243979.0358124</v>
      </c>
      <c r="H22" s="4">
        <f>'[1] gdp n rial'!H22/'[1]نرخ ارز رسمی'!H22</f>
        <v>9862317201.7059689</v>
      </c>
      <c r="I22" s="4">
        <f>'[1] gdp n rial'!I22/'[1]نرخ ارز رسمی'!I22</f>
        <v>9971115565.1873055</v>
      </c>
      <c r="J22" s="4">
        <f>'[1] gdp n rial'!J22/'[1]نرخ ارز رسمی'!J22</f>
        <v>9906590926.1737194</v>
      </c>
      <c r="K22" s="4">
        <f>'[1] gdp n rial'!K22/'[1]نرخ ارز رسمی'!K22</f>
        <v>8188239900.3125744</v>
      </c>
      <c r="L22" s="4">
        <f>'[1] gdp n rial'!L22/'[1]نرخ ارز رسمی'!L22</f>
        <v>10991404938.939508</v>
      </c>
      <c r="M22" s="4">
        <f>'[1] gdp n rial'!M22/'[1]نرخ ارز رسمی'!M22</f>
        <v>17098355530.085272</v>
      </c>
      <c r="N22" s="4">
        <f>'[1] gdp n rial'!N22/'[1]نرخ ارز رسمی'!N22</f>
        <v>16673301826.686476</v>
      </c>
      <c r="O22" s="4">
        <f>'[1] gdp n rial'!O22/'[1]نرخ ارز رسمی'!O22</f>
        <v>13649982133.854971</v>
      </c>
      <c r="P22" s="4">
        <f>'[1] gdp n rial'!P22/'[1]نرخ ارز رسمی'!P22</f>
        <v>12027626384.600666</v>
      </c>
      <c r="Q22" s="4">
        <f>'[1] gdp n rial'!Q22/'[1]نرخ ارز رسمی'!Q22</f>
        <v>7596753756.9066229</v>
      </c>
      <c r="R22" s="4">
        <f>'[1] gdp n rial'!R22/'[1]نرخ ارز رسمی'!R22</f>
        <v>9208433285.8455811</v>
      </c>
      <c r="S22" s="4">
        <f>'[1] gdp n rial'!S22/'[1]نرخ ارز رسمی'!S22</f>
        <v>11070634472.57198</v>
      </c>
      <c r="T22" s="4">
        <f>'[1] gdp n rial'!T22/'[1]نرخ ارز رسمی'!T22</f>
        <v>14740959600.808773</v>
      </c>
      <c r="U22" s="4">
        <f>'[1] gdp n rial'!U22/'[1]نرخ ارز رسمی'!U22</f>
        <v>17344880179.652832</v>
      </c>
    </row>
    <row r="23" spans="1:21" x14ac:dyDescent="0.25">
      <c r="A23" s="3" t="s">
        <v>21</v>
      </c>
      <c r="B23" s="4"/>
      <c r="C23" s="4"/>
      <c r="D23" s="4">
        <f>'[1] gdp n rial'!D23/'[1]نرخ ارز رسمی'!D23</f>
        <v>1133717337.7135122</v>
      </c>
      <c r="E23" s="4">
        <f>'[1] gdp n rial'!E23/'[1]نرخ ارز رسمی'!E23</f>
        <v>1353633242.6411998</v>
      </c>
      <c r="F23" s="4">
        <f>'[1] gdp n rial'!F23/'[1]نرخ ارز رسمی'!F23</f>
        <v>1638048786.1184216</v>
      </c>
      <c r="G23" s="4">
        <f>'[1] gdp n rial'!G23/'[1]نرخ ارز رسمی'!G23</f>
        <v>1935448014.6492772</v>
      </c>
      <c r="H23" s="4">
        <f>'[1] gdp n rial'!H23/'[1]نرخ ارز رسمی'!H23</f>
        <v>2426081765.4428473</v>
      </c>
      <c r="I23" s="4">
        <f>'[1] gdp n rial'!I23/'[1]نرخ ارز رسمی'!I23</f>
        <v>3055686597.0982385</v>
      </c>
      <c r="J23" s="4">
        <f>'[1] gdp n rial'!J23/'[1]نرخ ارز رسمی'!J23</f>
        <v>3513050410.8914323</v>
      </c>
      <c r="K23" s="4">
        <f>'[1] gdp n rial'!K23/'[1]نرخ ارز رسمی'!K23</f>
        <v>3975304451.3069186</v>
      </c>
      <c r="L23" s="4">
        <f>'[1] gdp n rial'!L23/'[1]نرخ ارز رسمی'!L23</f>
        <v>4506489744.9413309</v>
      </c>
      <c r="M23" s="4">
        <f>'[1] gdp n rial'!M23/'[1]نرخ ارز رسمی'!M23</f>
        <v>5351706803.4712687</v>
      </c>
      <c r="N23" s="4">
        <f>'[1] gdp n rial'!N23/'[1]نرخ ارز رسمی'!N23</f>
        <v>5911622346.7428284</v>
      </c>
      <c r="O23" s="4">
        <f>'[1] gdp n rial'!O23/'[1]نرخ ارز رسمی'!O23</f>
        <v>4559702038.503273</v>
      </c>
      <c r="P23" s="4">
        <f>'[1] gdp n rial'!P23/'[1]نرخ ارز رسمی'!P23</f>
        <v>4204828147.4514041</v>
      </c>
      <c r="Q23" s="4">
        <f>'[1] gdp n rial'!Q23/'[1]نرخ ارز رسمی'!Q23</f>
        <v>4119820892.4017968</v>
      </c>
      <c r="R23" s="4">
        <f>'[1] gdp n rial'!R23/'[1]نرخ ارز رسمی'!R23</f>
        <v>4681319951.0787525</v>
      </c>
      <c r="S23" s="4">
        <f>'[1] gdp n rial'!S23/'[1]نرخ ارز رسمی'!S23</f>
        <v>4799813513.2522631</v>
      </c>
      <c r="T23" s="4">
        <f>'[1] gdp n rial'!T23/'[1]نرخ ارز رسمی'!T23</f>
        <v>5277526834.3625994</v>
      </c>
      <c r="U23" s="4">
        <f>'[1] gdp n rial'!U23/'[1]نرخ ارز رسمی'!U23</f>
        <v>7031425551.4833441</v>
      </c>
    </row>
    <row r="24" spans="1:21" x14ac:dyDescent="0.25">
      <c r="A24" s="3" t="s">
        <v>22</v>
      </c>
      <c r="B24" s="4"/>
      <c r="C24" s="4"/>
      <c r="D24" s="4">
        <f>'[1] gdp n rial'!D24/'[1]نرخ ارز رسمی'!D24</f>
        <v>1491350929.8465788</v>
      </c>
      <c r="E24" s="4">
        <f>'[1] gdp n rial'!E24/'[1]نرخ ارز رسمی'!E24</f>
        <v>1753558276.5175302</v>
      </c>
      <c r="F24" s="4">
        <f>'[1] gdp n rial'!F24/'[1]نرخ ارز رسمی'!F24</f>
        <v>2052756679.3422608</v>
      </c>
      <c r="G24" s="4">
        <f>'[1] gdp n rial'!G24/'[1]نرخ ارز رسمی'!G24</f>
        <v>2452000532.8659425</v>
      </c>
      <c r="H24" s="4">
        <f>'[1] gdp n rial'!H24/'[1]نرخ ارز رسمی'!H24</f>
        <v>3088396294.8581305</v>
      </c>
      <c r="I24" s="4">
        <f>'[1] gdp n rial'!I24/'[1]نرخ ارز رسمی'!I24</f>
        <v>3650935478.3182349</v>
      </c>
      <c r="J24" s="4">
        <f>'[1] gdp n rial'!J24/'[1]نرخ ارز رسمی'!J24</f>
        <v>4147719939.5171666</v>
      </c>
      <c r="K24" s="4">
        <f>'[1] gdp n rial'!K24/'[1]نرخ ارز رسمی'!K24</f>
        <v>4602576370.1122169</v>
      </c>
      <c r="L24" s="4">
        <f>'[1] gdp n rial'!L24/'[1]نرخ ارز رسمی'!L24</f>
        <v>5683795089.6953859</v>
      </c>
      <c r="M24" s="4">
        <f>'[1] gdp n rial'!M24/'[1]نرخ ارز رسمی'!M24</f>
        <v>6601927957.6894226</v>
      </c>
      <c r="N24" s="4">
        <f>'[1] gdp n rial'!N24/'[1]نرخ ارز رسمی'!N24</f>
        <v>7530009605.4269714</v>
      </c>
      <c r="O24" s="4">
        <f>'[1] gdp n rial'!O24/'[1]نرخ ارز رسمی'!O24</f>
        <v>5984516549.3234091</v>
      </c>
      <c r="P24" s="4">
        <f>'[1] gdp n rial'!P24/'[1]نرخ ارز رسمی'!P24</f>
        <v>5175919613.6731672</v>
      </c>
      <c r="Q24" s="4">
        <f>'[1] gdp n rial'!Q24/'[1]نرخ ارز رسمی'!Q24</f>
        <v>5198709985.274128</v>
      </c>
      <c r="R24" s="4">
        <f>'[1] gdp n rial'!R24/'[1]نرخ ارز رسمی'!R24</f>
        <v>5634530447.8259125</v>
      </c>
      <c r="S24" s="4">
        <f>'[1] gdp n rial'!S24/'[1]نرخ ارز رسمی'!S24</f>
        <v>6044526083.4810085</v>
      </c>
      <c r="T24" s="4">
        <f>'[1] gdp n rial'!T24/'[1]نرخ ارز رسمی'!T24</f>
        <v>6716933307.4516964</v>
      </c>
      <c r="U24" s="4">
        <f>'[1] gdp n rial'!U24/'[1]نرخ ارز رسمی'!U24</f>
        <v>8951069193.1186123</v>
      </c>
    </row>
    <row r="25" spans="1:21" x14ac:dyDescent="0.25">
      <c r="A25" s="3" t="s">
        <v>23</v>
      </c>
      <c r="B25" s="4"/>
      <c r="C25" s="4"/>
      <c r="D25" s="4">
        <f>'[1] gdp n rial'!D25/'[1]نرخ ارز رسمی'!D25</f>
        <v>2767319407.6515055</v>
      </c>
      <c r="E25" s="4">
        <f>'[1] gdp n rial'!E25/'[1]نرخ ارز رسمی'!E25</f>
        <v>3111429498.6031914</v>
      </c>
      <c r="F25" s="4">
        <f>'[1] gdp n rial'!F25/'[1]نرخ ارز رسمی'!F25</f>
        <v>3760330025.2688713</v>
      </c>
      <c r="G25" s="4">
        <f>'[1] gdp n rial'!G25/'[1]نرخ ارز رسمی'!G25</f>
        <v>4223581325.5449009</v>
      </c>
      <c r="H25" s="4">
        <f>'[1] gdp n rial'!H25/'[1]نرخ ارز رسمی'!H25</f>
        <v>5372389248.5240946</v>
      </c>
      <c r="I25" s="4">
        <f>'[1] gdp n rial'!I25/'[1]نرخ ارز رسمی'!I25</f>
        <v>6445846492.6149988</v>
      </c>
      <c r="J25" s="4">
        <f>'[1] gdp n rial'!J25/'[1]نرخ ارز رسمی'!J25</f>
        <v>7223411462.1839151</v>
      </c>
      <c r="K25" s="4">
        <f>'[1] gdp n rial'!K25/'[1]نرخ ارز رسمی'!K25</f>
        <v>7609913777.0579987</v>
      </c>
      <c r="L25" s="4">
        <f>'[1] gdp n rial'!L25/'[1]نرخ ارز رسمی'!L25</f>
        <v>8909415185.0712509</v>
      </c>
      <c r="M25" s="4">
        <f>'[1] gdp n rial'!M25/'[1]نرخ ارز رسمی'!M25</f>
        <v>10199880524.793976</v>
      </c>
      <c r="N25" s="4">
        <f>'[1] gdp n rial'!N25/'[1]نرخ ارز رسمی'!N25</f>
        <v>11791679286.292318</v>
      </c>
      <c r="O25" s="4">
        <f>'[1] gdp n rial'!O25/'[1]نرخ ارز رسمی'!O25</f>
        <v>9603007562.5983772</v>
      </c>
      <c r="P25" s="4">
        <f>'[1] gdp n rial'!P25/'[1]نرخ ارز رسمی'!P25</f>
        <v>8591025733.8643475</v>
      </c>
      <c r="Q25" s="4">
        <f>'[1] gdp n rial'!Q25/'[1]نرخ ارز رسمی'!Q25</f>
        <v>8119550600.7280998</v>
      </c>
      <c r="R25" s="4">
        <f>'[1] gdp n rial'!R25/'[1]نرخ ارز رسمی'!R25</f>
        <v>8775356989.0904865</v>
      </c>
      <c r="S25" s="4">
        <f>'[1] gdp n rial'!S25/'[1]نرخ ارز رسمی'!S25</f>
        <v>9788971487.1705265</v>
      </c>
      <c r="T25" s="4">
        <f>'[1] gdp n rial'!T25/'[1]نرخ ارز رسمی'!T25</f>
        <v>11247109410.628166</v>
      </c>
      <c r="U25" s="4">
        <f>'[1] gdp n rial'!U25/'[1]نرخ ارز رسمی'!U25</f>
        <v>15331283646.47892</v>
      </c>
    </row>
    <row r="26" spans="1:21" x14ac:dyDescent="0.25">
      <c r="A26" s="3" t="s">
        <v>24</v>
      </c>
      <c r="B26" s="4"/>
      <c r="C26" s="4"/>
      <c r="D26" s="4">
        <f>'[1] gdp n rial'!D26/'[1]نرخ ارز رسمی'!D26</f>
        <v>4353758390.6341963</v>
      </c>
      <c r="E26" s="4">
        <f>'[1] gdp n rial'!E26/'[1]نرخ ارز رسمی'!E26</f>
        <v>5226044522.7922955</v>
      </c>
      <c r="F26" s="4">
        <f>'[1] gdp n rial'!F26/'[1]نرخ ارز رسمی'!F26</f>
        <v>5958612046.7054386</v>
      </c>
      <c r="G26" s="4">
        <f>'[1] gdp n rial'!G26/'[1]نرخ ارز رسمی'!G26</f>
        <v>7121247938.928009</v>
      </c>
      <c r="H26" s="4">
        <f>'[1] gdp n rial'!H26/'[1]نرخ ارز رسمی'!H26</f>
        <v>8236263381.0650015</v>
      </c>
      <c r="I26" s="4">
        <f>'[1] gdp n rial'!I26/'[1]نرخ ارز رسمی'!I26</f>
        <v>10491942451.024134</v>
      </c>
      <c r="J26" s="4">
        <f>'[1] gdp n rial'!J26/'[1]نرخ ارز رسمی'!J26</f>
        <v>13458756207.796572</v>
      </c>
      <c r="K26" s="4">
        <f>'[1] gdp n rial'!K26/'[1]نرخ ارز رسمی'!K26</f>
        <v>14293822822.444016</v>
      </c>
      <c r="L26" s="4">
        <f>'[1] gdp n rial'!L26/'[1]نرخ ارز رسمی'!L26</f>
        <v>16060446369.490089</v>
      </c>
      <c r="M26" s="4">
        <f>'[1] gdp n rial'!M26/'[1]نرخ ارز رسمی'!M26</f>
        <v>17649321061.375828</v>
      </c>
      <c r="N26" s="4">
        <f>'[1] gdp n rial'!N26/'[1]نرخ ارز رسمی'!N26</f>
        <v>20393333333.073967</v>
      </c>
      <c r="O26" s="4">
        <f>'[1] gdp n rial'!O26/'[1]نرخ ارز رسمی'!O26</f>
        <v>16276912546.482735</v>
      </c>
      <c r="P26" s="4">
        <f>'[1] gdp n rial'!P26/'[1]نرخ ارز رسمی'!P26</f>
        <v>14668465946.215508</v>
      </c>
      <c r="Q26" s="4">
        <f>'[1] gdp n rial'!Q26/'[1]نرخ ارز رسمی'!Q26</f>
        <v>14751528441.855572</v>
      </c>
      <c r="R26" s="4">
        <f>'[1] gdp n rial'!R26/'[1]نرخ ارز رسمی'!R26</f>
        <v>16657012895.418415</v>
      </c>
      <c r="S26" s="4">
        <f>'[1] gdp n rial'!S26/'[1]نرخ ارز رسمی'!S26</f>
        <v>17590346406.295555</v>
      </c>
      <c r="T26" s="4">
        <f>'[1] gdp n rial'!T26/'[1]نرخ ارز رسمی'!T26</f>
        <v>19488555454.898849</v>
      </c>
      <c r="U26" s="4">
        <f>'[1] gdp n rial'!U26/'[1]نرخ ارز رسمی'!U26</f>
        <v>26286388420.673462</v>
      </c>
    </row>
    <row r="27" spans="1:21" x14ac:dyDescent="0.25">
      <c r="A27" s="3" t="s">
        <v>25</v>
      </c>
      <c r="B27" s="4"/>
      <c r="C27" s="4"/>
      <c r="D27" s="4">
        <f>'[1] gdp n rial'!D27/'[1]نرخ ارز رسمی'!D27</f>
        <v>1737843113.5514081</v>
      </c>
      <c r="E27" s="4">
        <f>'[1] gdp n rial'!E27/'[1]نرخ ارز رسمی'!E27</f>
        <v>2013370229.780858</v>
      </c>
      <c r="F27" s="4">
        <f>'[1] gdp n rial'!F27/'[1]نرخ ارز رسمی'!F27</f>
        <v>2353360559.5262537</v>
      </c>
      <c r="G27" s="4">
        <f>'[1] gdp n rial'!G27/'[1]نرخ ارز رسمی'!G27</f>
        <v>2869961117.4174275</v>
      </c>
      <c r="H27" s="4">
        <f>'[1] gdp n rial'!H27/'[1]نرخ ارز رسمی'!H27</f>
        <v>3549706019.8271036</v>
      </c>
      <c r="I27" s="4">
        <f>'[1] gdp n rial'!I27/'[1]نرخ ارز رسمی'!I27</f>
        <v>4290760147.8271689</v>
      </c>
      <c r="J27" s="4">
        <f>'[1] gdp n rial'!J27/'[1]نرخ ارز رسمی'!J27</f>
        <v>5519215666.1539326</v>
      </c>
      <c r="K27" s="4">
        <f>'[1] gdp n rial'!K27/'[1]نرخ ارز رسمی'!K27</f>
        <v>5808507733.0069628</v>
      </c>
      <c r="L27" s="4">
        <f>'[1] gdp n rial'!L27/'[1]نرخ ارز رسمی'!L27</f>
        <v>6294387242.7694407</v>
      </c>
      <c r="M27" s="4">
        <f>'[1] gdp n rial'!M27/'[1]نرخ ارز رسمی'!M27</f>
        <v>8090592542.4735422</v>
      </c>
      <c r="N27" s="4">
        <f>'[1] gdp n rial'!N27/'[1]نرخ ارز رسمی'!N27</f>
        <v>9452137308.645916</v>
      </c>
      <c r="O27" s="4">
        <f>'[1] gdp n rial'!O27/'[1]نرخ ارز رسمی'!O27</f>
        <v>7564254614.6688251</v>
      </c>
      <c r="P27" s="4">
        <f>'[1] gdp n rial'!P27/'[1]نرخ ارز رسمی'!P27</f>
        <v>7048782068.8738708</v>
      </c>
      <c r="Q27" s="4">
        <f>'[1] gdp n rial'!Q27/'[1]نرخ ارز رسمی'!Q27</f>
        <v>7213883564.1408329</v>
      </c>
      <c r="R27" s="4">
        <f>'[1] gdp n rial'!R27/'[1]نرخ ارز رسمی'!R27</f>
        <v>7891295579.4259968</v>
      </c>
      <c r="S27" s="4">
        <f>'[1] gdp n rial'!S27/'[1]نرخ ارز رسمی'!S27</f>
        <v>7733908080.114048</v>
      </c>
      <c r="T27" s="4">
        <f>'[1] gdp n rial'!T27/'[1]نرخ ارز رسمی'!T27</f>
        <v>8820514874.301012</v>
      </c>
      <c r="U27" s="4">
        <f>'[1] gdp n rial'!U27/'[1]نرخ ارز رسمی'!U27</f>
        <v>11993922810.152107</v>
      </c>
    </row>
    <row r="28" spans="1:21" x14ac:dyDescent="0.25">
      <c r="A28" s="3" t="s">
        <v>26</v>
      </c>
      <c r="B28" s="4"/>
      <c r="C28" s="4"/>
      <c r="D28" s="4">
        <f>'[1] gdp n rial'!D28/'[1]نرخ ارز رسمی'!D28</f>
        <v>1211168939.0546801</v>
      </c>
      <c r="E28" s="4">
        <f>'[1] gdp n rial'!E28/'[1]نرخ ارز رسمی'!E28</f>
        <v>1421531037.4034984</v>
      </c>
      <c r="F28" s="4">
        <f>'[1] gdp n rial'!F28/'[1]نرخ ارز رسمی'!F28</f>
        <v>1759973788.7690456</v>
      </c>
      <c r="G28" s="4">
        <f>'[1] gdp n rial'!G28/'[1]نرخ ارز رسمی'!G28</f>
        <v>1996809965.2484877</v>
      </c>
      <c r="H28" s="4">
        <f>'[1] gdp n rial'!H28/'[1]نرخ ارز رسمی'!H28</f>
        <v>2331388344.0280166</v>
      </c>
      <c r="I28" s="4">
        <f>'[1] gdp n rial'!I28/'[1]نرخ ارز رسمی'!I28</f>
        <v>2970743252.0392947</v>
      </c>
      <c r="J28" s="4">
        <f>'[1] gdp n rial'!J28/'[1]نرخ ارز رسمی'!J28</f>
        <v>3489300559.5743737</v>
      </c>
      <c r="K28" s="4">
        <f>'[1] gdp n rial'!K28/'[1]نرخ ارز رسمی'!K28</f>
        <v>3756709650.2167253</v>
      </c>
      <c r="L28" s="4">
        <f>'[1] gdp n rial'!L28/'[1]نرخ ارز رسمی'!L28</f>
        <v>4384893169.0002928</v>
      </c>
      <c r="M28" s="4">
        <f>'[1] gdp n rial'!M28/'[1]نرخ ارز رسمی'!M28</f>
        <v>5146471288.8665171</v>
      </c>
      <c r="N28" s="4">
        <f>'[1] gdp n rial'!N28/'[1]نرخ ارز رسمی'!N28</f>
        <v>5745131988.1805449</v>
      </c>
      <c r="O28" s="4">
        <f>'[1] gdp n rial'!O28/'[1]نرخ ارز رسمی'!O28</f>
        <v>4722454869.5085478</v>
      </c>
      <c r="P28" s="4">
        <f>'[1] gdp n rial'!P28/'[1]نرخ ارز رسمی'!P28</f>
        <v>4257004984.2918806</v>
      </c>
      <c r="Q28" s="4">
        <f>'[1] gdp n rial'!Q28/'[1]نرخ ارز رسمی'!Q28</f>
        <v>4443467213.8772001</v>
      </c>
      <c r="R28" s="4">
        <f>'[1] gdp n rial'!R28/'[1]نرخ ارز رسمی'!R28</f>
        <v>5034564988.17027</v>
      </c>
      <c r="S28" s="4">
        <f>'[1] gdp n rial'!S28/'[1]نرخ ارز رسمی'!S28</f>
        <v>5056588343.8178854</v>
      </c>
      <c r="T28" s="4">
        <f>'[1] gdp n rial'!T28/'[1]نرخ ارز رسمی'!T28</f>
        <v>5639768483.2954283</v>
      </c>
      <c r="U28" s="4">
        <f>'[1] gdp n rial'!U28/'[1]نرخ ارز رسمی'!U28</f>
        <v>7663457878.5873556</v>
      </c>
    </row>
    <row r="29" spans="1:21" x14ac:dyDescent="0.25">
      <c r="A29" s="3" t="s">
        <v>27</v>
      </c>
      <c r="B29" s="4"/>
      <c r="C29" s="4"/>
      <c r="D29" s="4">
        <f>'[1] gdp n rial'!D29/'[1]نرخ ارز رسمی'!D29</f>
        <v>909408512.4881618</v>
      </c>
      <c r="E29" s="4">
        <f>'[1] gdp n rial'!E29/'[1]نرخ ارز رسمی'!E29</f>
        <v>1092803758.3940365</v>
      </c>
      <c r="F29" s="4">
        <f>'[1] gdp n rial'!F29/'[1]نرخ ارز رسمی'!F29</f>
        <v>1504214589.1745443</v>
      </c>
      <c r="G29" s="4">
        <f>'[1] gdp n rial'!G29/'[1]نرخ ارز رسمی'!G29</f>
        <v>1677390235.8746841</v>
      </c>
      <c r="H29" s="4">
        <f>'[1] gdp n rial'!H29/'[1]نرخ ارز رسمی'!H29</f>
        <v>2035638234.1172945</v>
      </c>
      <c r="I29" s="4">
        <f>'[1] gdp n rial'!I29/'[1]نرخ ارز رسمی'!I29</f>
        <v>2527107635.5048709</v>
      </c>
      <c r="J29" s="4">
        <f>'[1] gdp n rial'!J29/'[1]نرخ ارز رسمی'!J29</f>
        <v>3086233094.8526664</v>
      </c>
      <c r="K29" s="4">
        <f>'[1] gdp n rial'!K29/'[1]نرخ ارز رسمی'!K29</f>
        <v>3364713496.2004452</v>
      </c>
      <c r="L29" s="4">
        <f>'[1] gdp n rial'!L29/'[1]نرخ ارز رسمی'!L29</f>
        <v>4286714839.7951121</v>
      </c>
      <c r="M29" s="4">
        <f>'[1] gdp n rial'!M29/'[1]نرخ ارز رسمی'!M29</f>
        <v>4986489010.4904375</v>
      </c>
      <c r="N29" s="4">
        <f>'[1] gdp n rial'!N29/'[1]نرخ ارز رسمی'!N29</f>
        <v>5523623719.7604828</v>
      </c>
      <c r="O29" s="4">
        <f>'[1] gdp n rial'!O29/'[1]نرخ ارز رسمی'!O29</f>
        <v>4141952418.022624</v>
      </c>
      <c r="P29" s="4">
        <f>'[1] gdp n rial'!P29/'[1]نرخ ارز رسمی'!P29</f>
        <v>3739397241.070971</v>
      </c>
      <c r="Q29" s="4">
        <f>'[1] gdp n rial'!Q29/'[1]نرخ ارز رسمی'!Q29</f>
        <v>3709823551.6941571</v>
      </c>
      <c r="R29" s="4">
        <f>'[1] gdp n rial'!R29/'[1]نرخ ارز رسمی'!R29</f>
        <v>4631723316.2136803</v>
      </c>
      <c r="S29" s="4">
        <f>'[1] gdp n rial'!S29/'[1]نرخ ارز رسمی'!S29</f>
        <v>4614137828.2595739</v>
      </c>
      <c r="T29" s="4">
        <f>'[1] gdp n rial'!T29/'[1]نرخ ارز رسمی'!T29</f>
        <v>5239731274.8843336</v>
      </c>
      <c r="U29" s="4">
        <f>'[1] gdp n rial'!U29/'[1]نرخ ارز رسمی'!U29</f>
        <v>7098393256.0061932</v>
      </c>
    </row>
    <row r="30" spans="1:21" x14ac:dyDescent="0.25">
      <c r="A30" s="3" t="s">
        <v>28</v>
      </c>
      <c r="B30" s="4"/>
      <c r="C30" s="4"/>
      <c r="D30" s="4">
        <f>'[1] gdp n rial'!D30/'[1]نرخ ارز رسمی'!D30</f>
        <v>1283037667.8383424</v>
      </c>
      <c r="E30" s="4">
        <f>'[1] gdp n rial'!E30/'[1]نرخ ارز رسمی'!E30</f>
        <v>1493027050.4841852</v>
      </c>
      <c r="F30" s="4">
        <f>'[1] gdp n rial'!F30/'[1]نرخ ارز رسمی'!F30</f>
        <v>1775660547.5438437</v>
      </c>
      <c r="G30" s="4">
        <f>'[1] gdp n rial'!G30/'[1]نرخ ارز رسمی'!G30</f>
        <v>2218024461.2460799</v>
      </c>
      <c r="H30" s="4">
        <f>'[1] gdp n rial'!H30/'[1]نرخ ارز رسمی'!H30</f>
        <v>2515557138.3904972</v>
      </c>
      <c r="I30" s="4">
        <f>'[1] gdp n rial'!I30/'[1]نرخ ارز رسمی'!I30</f>
        <v>2980412842.9131794</v>
      </c>
      <c r="J30" s="4">
        <f>'[1] gdp n rial'!J30/'[1]نرخ ارز رسمی'!J30</f>
        <v>3653499279.4739699</v>
      </c>
      <c r="K30" s="4">
        <f>'[1] gdp n rial'!K30/'[1]نرخ ارز رسمی'!K30</f>
        <v>4100467214.0975127</v>
      </c>
      <c r="L30" s="4">
        <f>'[1] gdp n rial'!L30/'[1]نرخ ارز رسمی'!L30</f>
        <v>5787519618.1113167</v>
      </c>
      <c r="M30" s="4">
        <f>'[1] gdp n rial'!M30/'[1]نرخ ارز رسمی'!M30</f>
        <v>6946816649.3595762</v>
      </c>
      <c r="N30" s="4">
        <f>'[1] gdp n rial'!N30/'[1]نرخ ارز رسمی'!N30</f>
        <v>8461439946.1098747</v>
      </c>
      <c r="O30" s="4">
        <f>'[1] gdp n rial'!O30/'[1]نرخ ارز رسمی'!O30</f>
        <v>6293339264.2578573</v>
      </c>
      <c r="P30" s="4">
        <f>'[1] gdp n rial'!P30/'[1]نرخ ارز رسمی'!P30</f>
        <v>6004983890.7279301</v>
      </c>
      <c r="Q30" s="4">
        <f>'[1] gdp n rial'!Q30/'[1]نرخ ارز رسمی'!Q30</f>
        <v>5969656748.1675692</v>
      </c>
      <c r="R30" s="4">
        <f>'[1] gdp n rial'!R30/'[1]نرخ ارز رسمی'!R30</f>
        <v>6654951212.4784241</v>
      </c>
      <c r="S30" s="4">
        <f>'[1] gdp n rial'!S30/'[1]نرخ ارز رسمی'!S30</f>
        <v>7272341734.8039722</v>
      </c>
      <c r="T30" s="4">
        <f>'[1] gdp n rial'!T30/'[1]نرخ ارز رسمی'!T30</f>
        <v>8268455102.9134579</v>
      </c>
      <c r="U30" s="4">
        <f>'[1] gdp n rial'!U30/'[1]نرخ ارز رسمی'!U30</f>
        <v>10864757240.095201</v>
      </c>
    </row>
    <row r="31" spans="1:21" x14ac:dyDescent="0.25">
      <c r="A31" s="3" t="s">
        <v>29</v>
      </c>
      <c r="B31" s="4"/>
      <c r="C31" s="4"/>
      <c r="D31" s="4">
        <f>'[1] gdp n rial'!D31/'[1]نرخ ارز رسمی'!D31</f>
        <v>30792241308.431644</v>
      </c>
      <c r="E31" s="4">
        <f>'[1] gdp n rial'!E31/'[1]نرخ ارز رسمی'!E31</f>
        <v>37678349292.108864</v>
      </c>
      <c r="F31" s="4">
        <f>'[1] gdp n rial'!F31/'[1]نرخ ارز رسمی'!F31</f>
        <v>45220161845.515266</v>
      </c>
      <c r="G31" s="4">
        <f>'[1] gdp n rial'!G31/'[1]نرخ ارز رسمی'!G31</f>
        <v>52701015310.021896</v>
      </c>
      <c r="H31" s="4">
        <f>'[1] gdp n rial'!H31/'[1]نرخ ارز رسمی'!H31</f>
        <v>64631092345.100517</v>
      </c>
      <c r="I31" s="4">
        <f>'[1] gdp n rial'!I31/'[1]نرخ ارز رسمی'!I31</f>
        <v>82958482698.025085</v>
      </c>
      <c r="J31" s="4">
        <f>'[1] gdp n rial'!J31/'[1]نرخ ارز رسمی'!J31</f>
        <v>103260322304.7352</v>
      </c>
      <c r="K31" s="4">
        <f>'[1] gdp n rial'!K31/'[1]نرخ ارز رسمی'!K31</f>
        <v>113488943135.60109</v>
      </c>
      <c r="L31" s="4">
        <f>'[1] gdp n rial'!L31/'[1]نرخ ارز رسمی'!L31</f>
        <v>128746551739.29848</v>
      </c>
      <c r="M31" s="4">
        <f>'[1] gdp n rial'!M31/'[1]نرخ ارز رسمی'!M31</f>
        <v>128376789897.34453</v>
      </c>
      <c r="N31" s="4">
        <f>'[1] gdp n rial'!N31/'[1]نرخ ارز رسمی'!N31</f>
        <v>146417561802.52783</v>
      </c>
      <c r="O31" s="4">
        <f>'[1] gdp n rial'!O31/'[1]نرخ ارز رسمی'!O31</f>
        <v>113218230983.86247</v>
      </c>
      <c r="P31" s="4">
        <f>'[1] gdp n rial'!P31/'[1]نرخ ارز رسمی'!P31</f>
        <v>102639204880.3933</v>
      </c>
      <c r="Q31" s="4">
        <f>'[1] gdp n rial'!Q31/'[1]نرخ ارز رسمی'!Q31</f>
        <v>98399062133.652283</v>
      </c>
      <c r="R31" s="4">
        <f>'[1] gdp n rial'!R31/'[1]نرخ ارز رسمی'!R31</f>
        <v>109196703982.91101</v>
      </c>
      <c r="S31" s="4">
        <f>'[1] gdp n rial'!S31/'[1]نرخ ارز رسمی'!S31</f>
        <v>118072601200.39058</v>
      </c>
      <c r="T31" s="4">
        <f>'[1] gdp n rial'!T31/'[1]نرخ ارز رسمی'!T31</f>
        <v>130199880234.07024</v>
      </c>
      <c r="U31" s="4">
        <f>'[1] gdp n rial'!U31/'[1]نرخ ارز رسمی'!U31</f>
        <v>176346796254.66364</v>
      </c>
    </row>
    <row r="32" spans="1:21" x14ac:dyDescent="0.25">
      <c r="A32" s="3" t="s">
        <v>30</v>
      </c>
      <c r="B32" s="4"/>
      <c r="C32" s="4"/>
      <c r="D32" s="4">
        <f>'[1] gdp n rial'!D32/'[1]نرخ ارز رسمی'!D32</f>
        <v>1471908608.5745697</v>
      </c>
      <c r="E32" s="4">
        <f>'[1] gdp n rial'!E32/'[1]نرخ ارز رسمی'!E32</f>
        <v>1697199184.8238156</v>
      </c>
      <c r="F32" s="4">
        <f>'[1] gdp n rial'!F32/'[1]نرخ ارز رسمی'!F32</f>
        <v>1925240743.508883</v>
      </c>
      <c r="G32" s="4">
        <f>'[1] gdp n rial'!G32/'[1]نرخ ارز رسمی'!G32</f>
        <v>2540144288.7851114</v>
      </c>
      <c r="H32" s="4">
        <f>'[1] gdp n rial'!H32/'[1]نرخ ارز رسمی'!H32</f>
        <v>3303580719.2644582</v>
      </c>
      <c r="I32" s="4">
        <f>'[1] gdp n rial'!I32/'[1]نرخ ارز رسمی'!I32</f>
        <v>4167474651.0250397</v>
      </c>
      <c r="J32" s="4">
        <f>'[1] gdp n rial'!J32/'[1]نرخ ارز رسمی'!J32</f>
        <v>5008727840.5737562</v>
      </c>
      <c r="K32" s="4">
        <f>'[1] gdp n rial'!K32/'[1]نرخ ارز رسمی'!K32</f>
        <v>5500440373.340847</v>
      </c>
      <c r="L32" s="4">
        <f>'[1] gdp n rial'!L32/'[1]نرخ ارز رسمی'!L32</f>
        <v>7734900862.3907051</v>
      </c>
      <c r="M32" s="4">
        <f>'[1] gdp n rial'!M32/'[1]نرخ ارز رسمی'!M32</f>
        <v>9795933755.9942837</v>
      </c>
      <c r="N32" s="4">
        <f>'[1] gdp n rial'!N32/'[1]نرخ ارز رسمی'!N32</f>
        <v>11999821253.24449</v>
      </c>
      <c r="O32" s="4">
        <f>'[1] gdp n rial'!O32/'[1]نرخ ارز رسمی'!O32</f>
        <v>9237198610.8570251</v>
      </c>
      <c r="P32" s="4">
        <f>'[1] gdp n rial'!P32/'[1]نرخ ارز رسمی'!P32</f>
        <v>8559903808.8987045</v>
      </c>
      <c r="Q32" s="4">
        <f>'[1] gdp n rial'!Q32/'[1]نرخ ارز رسمی'!Q32</f>
        <v>7804893997.4515295</v>
      </c>
      <c r="R32" s="4">
        <f>'[1] gdp n rial'!R32/'[1]نرخ ارز رسمی'!R32</f>
        <v>8471240242.6821766</v>
      </c>
      <c r="S32" s="4">
        <f>'[1] gdp n rial'!S32/'[1]نرخ ارز رسمی'!S32</f>
        <v>9105886567.3081608</v>
      </c>
      <c r="T32" s="4">
        <f>'[1] gdp n rial'!T32/'[1]نرخ ارز رسمی'!T32</f>
        <v>10469704699.867083</v>
      </c>
      <c r="U32" s="4">
        <f>'[1] gdp n rial'!U32/'[1]نرخ ارز رسمی'!U32</f>
        <v>14359862224.482357</v>
      </c>
    </row>
    <row r="33" spans="1:21" x14ac:dyDescent="0.25">
      <c r="A33" s="3" t="s">
        <v>31</v>
      </c>
      <c r="B33" s="4"/>
      <c r="C33" s="4"/>
      <c r="D33" s="4">
        <f>'[1] gdp n rial'!D33/'[1]نرخ ارز رسمی'!D33</f>
        <v>994096052.29674542</v>
      </c>
      <c r="E33" s="4">
        <f>'[1] gdp n rial'!E33/'[1]نرخ ارز رسمی'!E33</f>
        <v>1206222329.0340836</v>
      </c>
      <c r="F33" s="4">
        <f>'[1] gdp n rial'!F33/'[1]نرخ ارز رسمی'!F33</f>
        <v>1507762614.1226938</v>
      </c>
      <c r="G33" s="4">
        <f>'[1] gdp n rial'!G33/'[1]نرخ ارز رسمی'!G33</f>
        <v>1896079316.6511507</v>
      </c>
      <c r="H33" s="4">
        <f>'[1] gdp n rial'!H33/'[1]نرخ ارز رسمی'!H33</f>
        <v>2298423858.7949986</v>
      </c>
      <c r="I33" s="4">
        <f>'[1] gdp n rial'!I33/'[1]نرخ ارز رسمی'!I33</f>
        <v>2692259473.9969954</v>
      </c>
      <c r="J33" s="4">
        <f>'[1] gdp n rial'!J33/'[1]نرخ ارز رسمی'!J33</f>
        <v>3236850488.2955251</v>
      </c>
      <c r="K33" s="4">
        <f>'[1] gdp n rial'!K33/'[1]نرخ ارز رسمی'!K33</f>
        <v>3539284139.4181633</v>
      </c>
      <c r="L33" s="4">
        <f>'[1] gdp n rial'!L33/'[1]نرخ ارز رسمی'!L33</f>
        <v>4115463581.9857683</v>
      </c>
      <c r="M33" s="4">
        <f>'[1] gdp n rial'!M33/'[1]نرخ ارز رسمی'!M33</f>
        <v>4851488704.3465834</v>
      </c>
      <c r="N33" s="4">
        <f>'[1] gdp n rial'!N33/'[1]نرخ ارز رسمی'!N33</f>
        <v>5940305746.2405691</v>
      </c>
      <c r="O33" s="4">
        <f>'[1] gdp n rial'!O33/'[1]نرخ ارز رسمی'!O33</f>
        <v>4424131837.0101423</v>
      </c>
      <c r="P33" s="4">
        <f>'[1] gdp n rial'!P33/'[1]نرخ ارز رسمی'!P33</f>
        <v>3989296831.7468266</v>
      </c>
      <c r="Q33" s="4">
        <f>'[1] gdp n rial'!Q33/'[1]نرخ ارز رسمی'!Q33</f>
        <v>4226605061.9100337</v>
      </c>
      <c r="R33" s="4">
        <f>'[1] gdp n rial'!R33/'[1]نرخ ارز رسمی'!R33</f>
        <v>4821122049.6491308</v>
      </c>
      <c r="S33" s="4">
        <f>'[1] gdp n rial'!S33/'[1]نرخ ارز رسمی'!S33</f>
        <v>5219406639.5527639</v>
      </c>
      <c r="T33" s="4">
        <f>'[1] gdp n rial'!T33/'[1]نرخ ارز رسمی'!T33</f>
        <v>5934746373.3730192</v>
      </c>
      <c r="U33" s="4">
        <f>'[1] gdp n rial'!U33/'[1]نرخ ارز رسمی'!U33</f>
        <v>8051422761.6009016</v>
      </c>
    </row>
    <row r="34" spans="1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workbookViewId="0">
      <selection activeCell="D18" sqref="D18"/>
    </sheetView>
  </sheetViews>
  <sheetFormatPr defaultColWidth="8.85546875" defaultRowHeight="15" x14ac:dyDescent="0.25"/>
  <cols>
    <col min="1" max="1" width="59.7109375" style="7" customWidth="1"/>
    <col min="2" max="4" width="19.140625" style="7" customWidth="1"/>
    <col min="5" max="7" width="13.42578125" style="7" customWidth="1"/>
    <col min="8" max="8" width="8.85546875" style="7"/>
    <col min="9" max="9" width="12" style="7" bestFit="1" customWidth="1"/>
    <col min="10" max="14" width="8.85546875" style="7"/>
    <col min="15" max="15" width="11" style="7" bestFit="1" customWidth="1"/>
    <col min="16" max="46" width="8.85546875" style="7"/>
    <col min="47" max="47" width="10" style="7" bestFit="1" customWidth="1"/>
    <col min="48" max="49" width="10" style="7" customWidth="1"/>
    <col min="50" max="16384" width="8.85546875" style="7"/>
  </cols>
  <sheetData>
    <row r="1" spans="1:50" x14ac:dyDescent="0.25">
      <c r="A1" s="7" t="s">
        <v>140</v>
      </c>
      <c r="C1" s="7" t="s">
        <v>141</v>
      </c>
      <c r="D1" s="7" t="s">
        <v>142</v>
      </c>
      <c r="E1" s="7">
        <v>1383</v>
      </c>
      <c r="F1" s="7" t="s">
        <v>141</v>
      </c>
      <c r="G1" s="7" t="s">
        <v>142</v>
      </c>
      <c r="H1" s="7">
        <v>1384</v>
      </c>
      <c r="I1" s="7" t="s">
        <v>141</v>
      </c>
      <c r="J1" s="7" t="s">
        <v>142</v>
      </c>
      <c r="K1" s="7">
        <v>1385</v>
      </c>
      <c r="L1" s="7" t="s">
        <v>141</v>
      </c>
      <c r="M1" s="7" t="s">
        <v>142</v>
      </c>
      <c r="N1" s="7">
        <v>1386</v>
      </c>
      <c r="O1" s="7" t="s">
        <v>141</v>
      </c>
      <c r="P1" s="7" t="s">
        <v>142</v>
      </c>
      <c r="Q1" s="7">
        <v>1387</v>
      </c>
      <c r="R1" s="7" t="s">
        <v>141</v>
      </c>
      <c r="S1" s="7" t="s">
        <v>142</v>
      </c>
      <c r="T1" s="7">
        <v>1388</v>
      </c>
      <c r="U1" s="7" t="s">
        <v>141</v>
      </c>
      <c r="V1" s="7" t="s">
        <v>142</v>
      </c>
      <c r="W1" s="7">
        <v>1389</v>
      </c>
      <c r="X1" s="7" t="s">
        <v>141</v>
      </c>
      <c r="Y1" s="7" t="s">
        <v>142</v>
      </c>
      <c r="Z1" s="7">
        <v>1390</v>
      </c>
      <c r="AA1" s="7" t="s">
        <v>141</v>
      </c>
      <c r="AB1" s="7" t="s">
        <v>142</v>
      </c>
      <c r="AC1" s="7">
        <v>1391</v>
      </c>
      <c r="AD1" s="7" t="s">
        <v>141</v>
      </c>
      <c r="AE1" s="7" t="s">
        <v>142</v>
      </c>
      <c r="AF1" s="7">
        <v>1392</v>
      </c>
      <c r="AG1" s="7" t="s">
        <v>141</v>
      </c>
      <c r="AH1" s="7" t="s">
        <v>142</v>
      </c>
      <c r="AI1" s="7">
        <v>1393</v>
      </c>
      <c r="AJ1" s="7" t="s">
        <v>141</v>
      </c>
      <c r="AK1" s="7" t="s">
        <v>142</v>
      </c>
      <c r="AL1" s="7">
        <v>1394</v>
      </c>
      <c r="AM1" s="7" t="s">
        <v>141</v>
      </c>
      <c r="AN1" s="7" t="s">
        <v>142</v>
      </c>
      <c r="AO1" s="7">
        <v>1395</v>
      </c>
      <c r="AP1" s="7" t="s">
        <v>141</v>
      </c>
      <c r="AQ1" s="7" t="s">
        <v>142</v>
      </c>
      <c r="AR1" s="7">
        <v>1396</v>
      </c>
      <c r="AS1" s="7" t="s">
        <v>141</v>
      </c>
      <c r="AT1" s="7" t="s">
        <v>142</v>
      </c>
      <c r="AU1" s="7">
        <v>1397</v>
      </c>
      <c r="AV1" s="7" t="s">
        <v>141</v>
      </c>
      <c r="AW1" s="7" t="s">
        <v>142</v>
      </c>
      <c r="AX1" s="7">
        <v>1398</v>
      </c>
    </row>
    <row r="2" spans="1:50" x14ac:dyDescent="0.25">
      <c r="A2" s="7" t="s">
        <v>235</v>
      </c>
      <c r="B2" s="7" t="s">
        <v>144</v>
      </c>
      <c r="R2" s="7">
        <v>969</v>
      </c>
      <c r="T2" s="7">
        <v>969</v>
      </c>
      <c r="U2" s="7">
        <v>1926</v>
      </c>
      <c r="W2" s="7">
        <v>1926</v>
      </c>
      <c r="X2" s="7">
        <v>3138</v>
      </c>
      <c r="Z2" s="7">
        <v>3138</v>
      </c>
      <c r="AA2" s="7">
        <v>4472</v>
      </c>
      <c r="AC2" s="7">
        <v>4472</v>
      </c>
      <c r="AD2" s="7">
        <v>5100</v>
      </c>
      <c r="AF2" s="7">
        <v>5100</v>
      </c>
      <c r="AG2" s="7">
        <v>6523</v>
      </c>
      <c r="AI2" s="7">
        <v>6523</v>
      </c>
      <c r="AJ2" s="7">
        <v>9838.7999999999993</v>
      </c>
      <c r="AL2" s="7">
        <v>9838.7999999999993</v>
      </c>
      <c r="AM2" s="7">
        <v>9259</v>
      </c>
      <c r="AO2" s="7">
        <v>9259</v>
      </c>
      <c r="AP2" s="7">
        <v>13395</v>
      </c>
      <c r="AR2" s="7">
        <v>13395</v>
      </c>
      <c r="AS2" s="7">
        <v>12494.400000000001</v>
      </c>
      <c r="AU2" s="7">
        <v>12494.400000000001</v>
      </c>
      <c r="AV2" s="7">
        <v>5179</v>
      </c>
      <c r="AX2" s="7">
        <v>5179</v>
      </c>
    </row>
    <row r="3" spans="1:50" x14ac:dyDescent="0.25">
      <c r="B3" s="7" t="s">
        <v>145</v>
      </c>
      <c r="C3" s="7">
        <v>10947420</v>
      </c>
      <c r="E3" s="7">
        <v>10947420</v>
      </c>
      <c r="F3" s="7">
        <v>30000000</v>
      </c>
      <c r="H3" s="7">
        <v>30000000</v>
      </c>
      <c r="I3" s="7">
        <v>174150000</v>
      </c>
      <c r="K3" s="7">
        <v>174150000</v>
      </c>
      <c r="L3" s="7">
        <v>96750000</v>
      </c>
      <c r="N3" s="7">
        <v>96750000</v>
      </c>
      <c r="O3" s="7">
        <v>85500000</v>
      </c>
      <c r="Q3" s="7">
        <v>85500000</v>
      </c>
      <c r="R3" s="7">
        <v>145350000</v>
      </c>
      <c r="T3" s="7">
        <v>145350000</v>
      </c>
      <c r="U3" s="7">
        <v>288900000</v>
      </c>
      <c r="W3" s="7">
        <v>288900000</v>
      </c>
      <c r="X3" s="7">
        <v>470700000</v>
      </c>
      <c r="Z3" s="7">
        <v>470700000</v>
      </c>
      <c r="AA3" s="7">
        <v>670800000</v>
      </c>
      <c r="AC3" s="7">
        <v>670800000</v>
      </c>
      <c r="AD3" s="7">
        <v>1356300000</v>
      </c>
      <c r="AF3" s="7">
        <v>1356300000</v>
      </c>
      <c r="AG3" s="7">
        <v>81928880000</v>
      </c>
      <c r="AI3" s="7">
        <v>81928880000</v>
      </c>
      <c r="AJ3" s="7">
        <v>125593056000</v>
      </c>
      <c r="AL3" s="7">
        <v>125593056000</v>
      </c>
      <c r="AM3" s="7">
        <v>122637600000</v>
      </c>
      <c r="AO3" s="7">
        <v>122637600000</v>
      </c>
      <c r="AP3" s="7">
        <v>217453076000</v>
      </c>
      <c r="AR3" s="7">
        <v>217453076000</v>
      </c>
      <c r="AS3" s="7">
        <v>250098918400</v>
      </c>
      <c r="AU3" s="7">
        <v>250098918400</v>
      </c>
      <c r="AV3" s="7">
        <v>91260961292</v>
      </c>
      <c r="AX3" s="7">
        <v>91260961292</v>
      </c>
    </row>
    <row r="4" spans="1:50" x14ac:dyDescent="0.25">
      <c r="A4" s="7" t="s">
        <v>236</v>
      </c>
      <c r="B4" s="7" t="s">
        <v>144</v>
      </c>
      <c r="AS4" s="7">
        <v>6683</v>
      </c>
      <c r="AU4" s="7">
        <v>6683</v>
      </c>
      <c r="AV4" s="7">
        <v>5179</v>
      </c>
      <c r="AX4" s="7">
        <v>5179</v>
      </c>
    </row>
    <row r="5" spans="1:50" x14ac:dyDescent="0.25">
      <c r="B5" s="7" t="s">
        <v>145</v>
      </c>
      <c r="AS5" s="7">
        <v>124825074000</v>
      </c>
      <c r="AU5" s="7">
        <v>124825074000</v>
      </c>
      <c r="AV5" s="7">
        <v>96733362000</v>
      </c>
      <c r="AX5" s="7">
        <v>96733362000</v>
      </c>
    </row>
    <row r="6" spans="1:50" x14ac:dyDescent="0.25">
      <c r="A6" s="7" t="s">
        <v>237</v>
      </c>
      <c r="B6" s="7" t="s">
        <v>144</v>
      </c>
      <c r="C6" s="7">
        <v>244680</v>
      </c>
      <c r="E6" s="7">
        <v>244680</v>
      </c>
      <c r="F6" s="7">
        <v>185070</v>
      </c>
      <c r="H6" s="7">
        <v>185070</v>
      </c>
      <c r="I6" s="7">
        <v>332230</v>
      </c>
      <c r="K6" s="7">
        <v>332230</v>
      </c>
      <c r="L6" s="7">
        <v>190890</v>
      </c>
      <c r="N6" s="7">
        <v>190890</v>
      </c>
      <c r="O6" s="7">
        <v>416190</v>
      </c>
      <c r="Q6" s="7">
        <v>416190</v>
      </c>
      <c r="R6" s="7">
        <v>193020</v>
      </c>
      <c r="T6" s="7">
        <v>193020</v>
      </c>
    </row>
    <row r="7" spans="1:50" x14ac:dyDescent="0.25">
      <c r="B7" s="7" t="s">
        <v>145</v>
      </c>
      <c r="C7" s="7">
        <v>957693220</v>
      </c>
      <c r="E7" s="7">
        <v>957693220</v>
      </c>
      <c r="F7" s="7">
        <v>713693000</v>
      </c>
      <c r="H7" s="7">
        <v>713693000</v>
      </c>
      <c r="I7" s="7">
        <v>1531170000</v>
      </c>
      <c r="K7" s="7">
        <v>1531170000</v>
      </c>
      <c r="L7" s="7">
        <v>859005000</v>
      </c>
      <c r="N7" s="7">
        <v>859005000</v>
      </c>
      <c r="O7" s="7">
        <v>1872855000</v>
      </c>
      <c r="Q7" s="7">
        <v>1872855000</v>
      </c>
      <c r="R7" s="7">
        <v>868590000</v>
      </c>
      <c r="T7" s="7">
        <v>868590000</v>
      </c>
    </row>
    <row r="8" spans="1:50" x14ac:dyDescent="0.25">
      <c r="A8" s="7" t="s">
        <v>238</v>
      </c>
      <c r="B8" s="7" t="s">
        <v>144</v>
      </c>
      <c r="C8" s="7">
        <v>134341</v>
      </c>
      <c r="E8" s="7">
        <v>134341</v>
      </c>
      <c r="F8" s="7">
        <v>142609</v>
      </c>
      <c r="H8" s="7">
        <v>142609</v>
      </c>
      <c r="I8" s="7">
        <v>104059</v>
      </c>
      <c r="K8" s="7">
        <v>107916</v>
      </c>
      <c r="L8" s="7">
        <v>107916</v>
      </c>
      <c r="N8" s="7">
        <v>107916</v>
      </c>
      <c r="O8" s="7">
        <v>136254</v>
      </c>
      <c r="Q8" s="7">
        <v>136254</v>
      </c>
      <c r="R8" s="7">
        <f>T8-S8</f>
        <v>181577</v>
      </c>
      <c r="S8" s="7">
        <v>4539</v>
      </c>
      <c r="T8" s="7">
        <v>186116</v>
      </c>
      <c r="U8" s="7">
        <f>W8-V8</f>
        <v>135109</v>
      </c>
      <c r="V8" s="7">
        <v>68989</v>
      </c>
      <c r="W8" s="7">
        <v>204098</v>
      </c>
      <c r="X8" s="7">
        <f>Z8-Y8</f>
        <v>113895</v>
      </c>
      <c r="Y8" s="7">
        <v>164119</v>
      </c>
      <c r="Z8" s="7">
        <v>278014</v>
      </c>
      <c r="AA8" s="7">
        <v>53149</v>
      </c>
      <c r="AB8" s="7">
        <f>AC8-AA8</f>
        <v>223435</v>
      </c>
      <c r="AC8" s="7">
        <v>276584</v>
      </c>
      <c r="AD8" s="7">
        <v>45519</v>
      </c>
      <c r="AE8" s="7">
        <f>AF8-AD8</f>
        <v>257088</v>
      </c>
      <c r="AF8" s="7">
        <v>302607</v>
      </c>
      <c r="AG8" s="7">
        <v>56918.400000000001</v>
      </c>
      <c r="AH8" s="7">
        <f>AI8-AG8</f>
        <v>238478.9</v>
      </c>
      <c r="AI8" s="7">
        <v>295397.3</v>
      </c>
      <c r="AJ8" s="7">
        <v>49480.799999999901</v>
      </c>
      <c r="AK8" s="7">
        <f>AL8-AJ8</f>
        <v>722497.20000000007</v>
      </c>
      <c r="AL8" s="7">
        <v>771978</v>
      </c>
      <c r="AM8" s="7">
        <v>2472</v>
      </c>
      <c r="AN8" s="7">
        <f>AO8-AM8</f>
        <v>352241</v>
      </c>
      <c r="AO8" s="7">
        <v>354713</v>
      </c>
      <c r="AP8" s="7">
        <v>301410</v>
      </c>
      <c r="AQ8" s="7">
        <v>387990</v>
      </c>
      <c r="AR8" s="7">
        <f>AQ8+AP8</f>
        <v>689400</v>
      </c>
      <c r="AS8" s="7">
        <v>137792</v>
      </c>
      <c r="AT8" s="7">
        <v>467659.2</v>
      </c>
      <c r="AU8" s="7">
        <f>AT8+AS8</f>
        <v>605451.19999999995</v>
      </c>
      <c r="AV8" s="7">
        <v>6710</v>
      </c>
      <c r="AW8" s="7">
        <v>363641</v>
      </c>
      <c r="AX8" s="7">
        <f>AW8+AV8</f>
        <v>370351</v>
      </c>
    </row>
    <row r="9" spans="1:50" x14ac:dyDescent="0.25">
      <c r="B9" s="7" t="s">
        <v>145</v>
      </c>
      <c r="C9" s="7">
        <v>3331042560</v>
      </c>
      <c r="E9" s="7">
        <v>3331042560</v>
      </c>
      <c r="F9" s="7">
        <v>13141759220</v>
      </c>
      <c r="H9" s="7">
        <v>13141759220</v>
      </c>
      <c r="I9" s="7">
        <v>13186351600.02</v>
      </c>
      <c r="K9" s="7">
        <v>10845625600</v>
      </c>
      <c r="L9" s="7">
        <v>10845625600</v>
      </c>
      <c r="N9" s="7">
        <v>18409476600</v>
      </c>
      <c r="O9" s="7">
        <v>21286471100</v>
      </c>
      <c r="Q9" s="7">
        <v>21286471100</v>
      </c>
      <c r="R9" s="7">
        <f>T9-S9</f>
        <v>21456202600</v>
      </c>
      <c r="S9" s="7">
        <v>204255000</v>
      </c>
      <c r="T9" s="7">
        <v>21660457600</v>
      </c>
      <c r="U9" s="7">
        <f>W9-V9</f>
        <v>17269917000</v>
      </c>
      <c r="V9" s="7">
        <v>3256592500</v>
      </c>
      <c r="W9" s="7">
        <v>20526509500</v>
      </c>
      <c r="X9" s="7">
        <f>Z9-Y9</f>
        <v>7877821100</v>
      </c>
      <c r="Y9" s="7">
        <v>18243566000</v>
      </c>
      <c r="Z9" s="7">
        <v>26121387100</v>
      </c>
      <c r="AA9" s="7">
        <v>9354224000</v>
      </c>
      <c r="AB9" s="7">
        <f>AC9-AA9</f>
        <v>11972452400</v>
      </c>
      <c r="AC9" s="7">
        <v>21326676400</v>
      </c>
      <c r="AD9" s="7">
        <v>13657800000</v>
      </c>
      <c r="AE9" s="7">
        <f>AF9-AD9</f>
        <v>25233515800</v>
      </c>
      <c r="AF9" s="7">
        <v>38891315800</v>
      </c>
      <c r="AG9" s="7">
        <v>17865277760</v>
      </c>
      <c r="AH9" s="7">
        <f>AI9-AG9</f>
        <v>30591149888.199997</v>
      </c>
      <c r="AI9" s="7">
        <v>48456427648.199997</v>
      </c>
      <c r="AJ9" s="7">
        <v>15586452000</v>
      </c>
      <c r="AK9" s="7">
        <f>AL9-AJ9</f>
        <v>30736056000</v>
      </c>
      <c r="AL9" s="7">
        <v>46322508000</v>
      </c>
      <c r="AM9" s="7">
        <v>727650000</v>
      </c>
      <c r="AN9" s="7">
        <f>AO9-AM9</f>
        <v>49228312000</v>
      </c>
      <c r="AO9" s="7">
        <v>49955962000</v>
      </c>
      <c r="AP9" s="7">
        <v>13233960000</v>
      </c>
      <c r="AQ9" s="7">
        <v>57409286451.26693</v>
      </c>
      <c r="AR9" s="7">
        <f>AQ9+AP9</f>
        <v>70643246451.266937</v>
      </c>
      <c r="AS9" s="7">
        <v>25593304000</v>
      </c>
      <c r="AT9" s="7">
        <v>77112913377.903961</v>
      </c>
      <c r="AU9" s="7">
        <f>AT9+AS9</f>
        <v>102706217377.90396</v>
      </c>
      <c r="AV9" s="7">
        <v>3168690140</v>
      </c>
      <c r="AW9" s="7">
        <v>61634240372</v>
      </c>
      <c r="AX9" s="7">
        <f>AW9+AV9</f>
        <v>64802930512</v>
      </c>
    </row>
    <row r="10" spans="1:50" x14ac:dyDescent="0.25">
      <c r="A10" s="7" t="s">
        <v>239</v>
      </c>
      <c r="B10" s="7" t="s">
        <v>144</v>
      </c>
      <c r="R10" s="7">
        <v>1250</v>
      </c>
      <c r="T10" s="7">
        <v>1250</v>
      </c>
      <c r="U10" s="7">
        <v>1900</v>
      </c>
      <c r="W10" s="7">
        <v>1900</v>
      </c>
      <c r="X10" s="7">
        <v>1130</v>
      </c>
      <c r="Z10" s="7">
        <v>1130</v>
      </c>
      <c r="AA10" s="7">
        <v>5960</v>
      </c>
      <c r="AC10" s="7">
        <v>5960</v>
      </c>
      <c r="AH10" s="7">
        <v>8063</v>
      </c>
      <c r="AI10" s="7">
        <v>8063</v>
      </c>
      <c r="AJ10" s="7">
        <v>588</v>
      </c>
      <c r="AL10" s="7">
        <v>588</v>
      </c>
      <c r="AP10" s="7">
        <v>1320</v>
      </c>
      <c r="AR10" s="7">
        <v>1320</v>
      </c>
      <c r="AS10" s="7">
        <v>2008</v>
      </c>
      <c r="AU10" s="7">
        <v>2008</v>
      </c>
      <c r="AV10" s="7">
        <v>450</v>
      </c>
      <c r="AX10" s="7">
        <v>450</v>
      </c>
    </row>
    <row r="11" spans="1:50" x14ac:dyDescent="0.25">
      <c r="B11" s="7" t="s">
        <v>145</v>
      </c>
      <c r="C11" s="7">
        <v>28066500</v>
      </c>
      <c r="E11" s="7">
        <v>28066500</v>
      </c>
      <c r="F11" s="7">
        <v>34627500</v>
      </c>
      <c r="H11" s="7">
        <v>34627500</v>
      </c>
      <c r="I11" s="7">
        <v>137937500</v>
      </c>
      <c r="K11" s="7">
        <v>137937500</v>
      </c>
      <c r="L11" s="7">
        <v>155672250</v>
      </c>
      <c r="N11" s="7">
        <v>155672250</v>
      </c>
      <c r="O11" s="7">
        <v>286000000</v>
      </c>
      <c r="Q11" s="7">
        <v>286000000</v>
      </c>
      <c r="R11" s="7">
        <v>150700000</v>
      </c>
      <c r="T11" s="7">
        <v>150700000</v>
      </c>
      <c r="U11" s="7">
        <v>239792930</v>
      </c>
      <c r="W11" s="7">
        <v>239792930</v>
      </c>
      <c r="X11" s="7">
        <v>141250000</v>
      </c>
      <c r="Z11" s="7">
        <v>141250000</v>
      </c>
      <c r="AA11" s="7">
        <v>245094630</v>
      </c>
      <c r="AC11" s="7">
        <v>245094630</v>
      </c>
      <c r="AH11" s="7">
        <v>507969000</v>
      </c>
      <c r="AI11" s="7">
        <v>507969000</v>
      </c>
      <c r="AJ11" s="7">
        <v>147000000</v>
      </c>
      <c r="AL11" s="7">
        <v>147000000</v>
      </c>
      <c r="AP11" s="7">
        <v>365000000</v>
      </c>
      <c r="AR11" s="7">
        <v>365000000</v>
      </c>
      <c r="AS11" s="7">
        <v>2148024000</v>
      </c>
      <c r="AU11" s="7">
        <v>2148024000</v>
      </c>
      <c r="AV11" s="7">
        <v>60393070</v>
      </c>
      <c r="AX11" s="7">
        <v>60393070</v>
      </c>
    </row>
    <row r="12" spans="1:50" x14ac:dyDescent="0.25">
      <c r="A12" s="7" t="s">
        <v>240</v>
      </c>
      <c r="B12" s="7" t="s">
        <v>144</v>
      </c>
      <c r="AM12" s="7">
        <v>1710</v>
      </c>
      <c r="AO12" s="7">
        <v>1710</v>
      </c>
    </row>
    <row r="13" spans="1:50" x14ac:dyDescent="0.25">
      <c r="B13" s="7" t="s">
        <v>145</v>
      </c>
      <c r="AM13" s="7">
        <v>398500000</v>
      </c>
      <c r="AO13" s="7">
        <v>398500000</v>
      </c>
    </row>
    <row r="14" spans="1:50" x14ac:dyDescent="0.25">
      <c r="A14" s="7" t="s">
        <v>241</v>
      </c>
      <c r="B14" s="7" t="s">
        <v>144</v>
      </c>
      <c r="L14" s="7">
        <v>37470</v>
      </c>
      <c r="N14" s="7">
        <v>37470</v>
      </c>
      <c r="O14" s="7">
        <v>71310</v>
      </c>
      <c r="Q14" s="7">
        <v>71310</v>
      </c>
      <c r="R14" s="7">
        <v>52380</v>
      </c>
      <c r="T14" s="7">
        <v>52380</v>
      </c>
    </row>
    <row r="15" spans="1:50" x14ac:dyDescent="0.25">
      <c r="B15" s="7" t="s">
        <v>145</v>
      </c>
      <c r="I15" s="7">
        <v>73710000</v>
      </c>
      <c r="K15" s="7">
        <v>73710000</v>
      </c>
      <c r="L15" s="7">
        <v>882720000</v>
      </c>
      <c r="N15" s="7">
        <v>882720000</v>
      </c>
      <c r="O15" s="7">
        <v>1936860000</v>
      </c>
      <c r="Q15" s="7">
        <v>1936860000</v>
      </c>
      <c r="R15" s="7">
        <v>1414260000</v>
      </c>
      <c r="T15" s="7">
        <v>1414260000</v>
      </c>
    </row>
    <row r="16" spans="1:50" x14ac:dyDescent="0.25">
      <c r="A16" s="7" t="s">
        <v>242</v>
      </c>
      <c r="B16" s="7" t="s">
        <v>144</v>
      </c>
      <c r="R16" s="7">
        <v>670</v>
      </c>
      <c r="T16" s="7">
        <v>670</v>
      </c>
      <c r="U16" s="7">
        <v>750</v>
      </c>
      <c r="W16" s="7">
        <v>750</v>
      </c>
      <c r="X16" s="7">
        <v>2840</v>
      </c>
      <c r="Z16" s="7">
        <v>2840</v>
      </c>
    </row>
    <row r="17" spans="1:50" x14ac:dyDescent="0.25">
      <c r="B17" s="7" t="s">
        <v>145</v>
      </c>
      <c r="O17" s="7">
        <v>47200000</v>
      </c>
      <c r="Q17" s="7">
        <v>47200000</v>
      </c>
      <c r="R17" s="7">
        <v>197650000</v>
      </c>
      <c r="T17" s="7">
        <v>197650000</v>
      </c>
      <c r="U17" s="7">
        <v>221250000</v>
      </c>
      <c r="W17" s="7">
        <v>221250000</v>
      </c>
      <c r="X17" s="7">
        <v>837800000</v>
      </c>
      <c r="Z17" s="7">
        <v>837800000</v>
      </c>
    </row>
    <row r="18" spans="1:50" x14ac:dyDescent="0.25">
      <c r="A18" s="7" t="s">
        <v>243</v>
      </c>
      <c r="B18" s="7" t="s">
        <v>144</v>
      </c>
      <c r="R18" s="7">
        <v>252180</v>
      </c>
      <c r="T18" s="7">
        <v>252180</v>
      </c>
      <c r="U18" s="7">
        <v>407460</v>
      </c>
      <c r="W18" s="7">
        <v>407460</v>
      </c>
      <c r="X18" s="7">
        <v>381180</v>
      </c>
      <c r="Z18" s="7">
        <v>381180</v>
      </c>
      <c r="AA18" s="7">
        <v>283230</v>
      </c>
      <c r="AC18" s="7">
        <v>283230</v>
      </c>
      <c r="AD18" s="7">
        <v>186914</v>
      </c>
      <c r="AF18" s="7">
        <v>186914</v>
      </c>
      <c r="AG18" s="7">
        <v>416851.6</v>
      </c>
      <c r="AI18" s="7">
        <v>416851.6</v>
      </c>
      <c r="AJ18" s="7">
        <v>267308.40000000002</v>
      </c>
      <c r="AL18" s="7">
        <v>267308.40000000002</v>
      </c>
      <c r="AM18" s="7">
        <v>160860</v>
      </c>
      <c r="AO18" s="7">
        <v>160860</v>
      </c>
      <c r="AP18" s="7">
        <v>214794</v>
      </c>
      <c r="AR18" s="7">
        <v>214794</v>
      </c>
      <c r="AS18" s="7">
        <v>452592</v>
      </c>
      <c r="AU18" s="7">
        <v>452592</v>
      </c>
      <c r="AV18" s="7">
        <v>131850</v>
      </c>
      <c r="AX18" s="7">
        <v>131850</v>
      </c>
    </row>
    <row r="19" spans="1:50" x14ac:dyDescent="0.25">
      <c r="B19" s="7" t="s">
        <v>145</v>
      </c>
      <c r="R19" s="7">
        <v>1134810000</v>
      </c>
      <c r="T19" s="7">
        <v>1134810000</v>
      </c>
      <c r="U19" s="7">
        <v>3458445000</v>
      </c>
      <c r="W19" s="7">
        <v>3458445000</v>
      </c>
      <c r="X19" s="7">
        <v>6635040000</v>
      </c>
      <c r="Z19" s="7">
        <v>6635040000</v>
      </c>
      <c r="AA19" s="7">
        <v>5904810000</v>
      </c>
      <c r="AC19" s="7">
        <v>5904810000</v>
      </c>
      <c r="AD19" s="7">
        <v>8037296000</v>
      </c>
      <c r="AF19" s="7">
        <v>8037296000</v>
      </c>
      <c r="AG19" s="7">
        <v>18863272999.997799</v>
      </c>
      <c r="AI19" s="7">
        <v>18863272999.997799</v>
      </c>
      <c r="AJ19" s="7">
        <v>8536518000</v>
      </c>
      <c r="AL19" s="7">
        <v>8536518000</v>
      </c>
      <c r="AM19" s="7">
        <v>4657290000</v>
      </c>
      <c r="AO19" s="7">
        <v>4657290000</v>
      </c>
      <c r="AP19" s="7">
        <v>7342200000</v>
      </c>
      <c r="AR19" s="7">
        <v>7342200000</v>
      </c>
      <c r="AS19" s="7">
        <v>16220481600</v>
      </c>
      <c r="AU19" s="7">
        <v>16220481600</v>
      </c>
      <c r="AV19" s="7">
        <v>4671972900</v>
      </c>
      <c r="AX19" s="7">
        <v>4671972900</v>
      </c>
    </row>
    <row r="20" spans="1:50" x14ac:dyDescent="0.25">
      <c r="A20" s="7" t="s">
        <v>244</v>
      </c>
      <c r="B20" s="7" t="s">
        <v>144</v>
      </c>
      <c r="V20" s="7">
        <v>66700</v>
      </c>
      <c r="W20" s="7">
        <v>66700</v>
      </c>
      <c r="Y20" s="7">
        <v>29726</v>
      </c>
      <c r="Z20" s="7">
        <v>29726</v>
      </c>
    </row>
    <row r="21" spans="1:50" x14ac:dyDescent="0.25">
      <c r="B21" s="7" t="s">
        <v>145</v>
      </c>
      <c r="V21" s="7">
        <v>20010000</v>
      </c>
      <c r="W21" s="7">
        <v>20010000</v>
      </c>
      <c r="Y21" s="7">
        <v>1783560000</v>
      </c>
      <c r="Z21" s="7">
        <v>1783560000</v>
      </c>
    </row>
    <row r="22" spans="1:50" x14ac:dyDescent="0.25">
      <c r="A22" s="7" t="s">
        <v>245</v>
      </c>
      <c r="B22" s="7" t="s">
        <v>144</v>
      </c>
      <c r="U22" s="7">
        <v>15150</v>
      </c>
      <c r="W22" s="7">
        <v>15150</v>
      </c>
      <c r="X22" s="7">
        <v>147090</v>
      </c>
      <c r="Z22" s="7">
        <v>147090</v>
      </c>
      <c r="AA22" s="7">
        <v>168450</v>
      </c>
      <c r="AC22" s="7">
        <v>168450</v>
      </c>
      <c r="AD22" s="7">
        <v>118050</v>
      </c>
      <c r="AF22" s="7">
        <v>118050</v>
      </c>
      <c r="AG22" s="7">
        <v>185304.9</v>
      </c>
      <c r="AI22" s="7">
        <v>185304.9</v>
      </c>
      <c r="AJ22" s="7">
        <v>145260</v>
      </c>
      <c r="AL22" s="7">
        <v>145260</v>
      </c>
      <c r="AM22" s="7">
        <v>371280</v>
      </c>
      <c r="AO22" s="7">
        <v>371280</v>
      </c>
      <c r="AP22" s="7">
        <v>235470</v>
      </c>
      <c r="AR22" s="7">
        <v>235470</v>
      </c>
      <c r="AS22" s="7">
        <v>368736</v>
      </c>
      <c r="AU22" s="7">
        <v>368736</v>
      </c>
      <c r="AV22" s="7">
        <v>365460</v>
      </c>
      <c r="AX22" s="7">
        <v>365460</v>
      </c>
    </row>
    <row r="23" spans="1:50" x14ac:dyDescent="0.25">
      <c r="B23" s="7" t="s">
        <v>145</v>
      </c>
      <c r="U23" s="7">
        <v>416625000</v>
      </c>
      <c r="W23" s="7">
        <v>416625000</v>
      </c>
      <c r="X23" s="7">
        <v>4507875000</v>
      </c>
      <c r="Z23" s="7">
        <v>4507875000</v>
      </c>
      <c r="AA23" s="7">
        <v>4529730000</v>
      </c>
      <c r="AC23" s="7">
        <v>4529730000</v>
      </c>
      <c r="AD23" s="7">
        <v>6753870000</v>
      </c>
      <c r="AF23" s="7">
        <v>6753870000</v>
      </c>
      <c r="AG23" s="7">
        <v>11881269620</v>
      </c>
      <c r="AI23" s="7">
        <v>11881269620</v>
      </c>
      <c r="AJ23" s="7">
        <v>8675676000</v>
      </c>
      <c r="AL23" s="7">
        <v>8675676000</v>
      </c>
      <c r="AM23" s="7">
        <v>17645640000</v>
      </c>
      <c r="AO23" s="7">
        <v>17645640000</v>
      </c>
      <c r="AP23" s="7">
        <v>13303920000</v>
      </c>
      <c r="AR23" s="7">
        <v>13303920000</v>
      </c>
      <c r="AS23" s="7">
        <v>25358572800</v>
      </c>
      <c r="AU23" s="7">
        <v>25358572800</v>
      </c>
      <c r="AV23" s="7">
        <v>23046864330</v>
      </c>
      <c r="AX23" s="7">
        <v>23046864330</v>
      </c>
    </row>
    <row r="24" spans="1:50" x14ac:dyDescent="0.25">
      <c r="A24" s="7" t="s">
        <v>246</v>
      </c>
      <c r="B24" s="7" t="s">
        <v>144</v>
      </c>
      <c r="AS24" s="7" t="s">
        <v>247</v>
      </c>
      <c r="AT24" s="7">
        <f>AU24-AS24</f>
        <v>36</v>
      </c>
      <c r="AU24" s="7">
        <v>38</v>
      </c>
      <c r="AV24" s="7">
        <v>63</v>
      </c>
      <c r="AX24" s="7">
        <v>63</v>
      </c>
    </row>
    <row r="25" spans="1:50" x14ac:dyDescent="0.25">
      <c r="B25" s="7" t="s">
        <v>145</v>
      </c>
      <c r="AS25" s="7" t="s">
        <v>248</v>
      </c>
      <c r="AT25" s="7">
        <f>AU25-AS25</f>
        <v>0</v>
      </c>
      <c r="AU25" s="7">
        <v>3200000</v>
      </c>
      <c r="AV25" s="7">
        <v>68800000</v>
      </c>
      <c r="AX25" s="7">
        <v>68800000</v>
      </c>
    </row>
    <row r="26" spans="1:50" x14ac:dyDescent="0.25">
      <c r="A26" s="7" t="s">
        <v>249</v>
      </c>
      <c r="B26" s="7" t="s">
        <v>144</v>
      </c>
      <c r="AS26" s="7">
        <v>20636</v>
      </c>
      <c r="AT26" s="7">
        <f>AU26-AS26</f>
        <v>330889</v>
      </c>
      <c r="AU26" s="7">
        <v>351525</v>
      </c>
      <c r="AV26" s="7">
        <v>6710</v>
      </c>
      <c r="AW26" s="7">
        <f>AX26-AV26</f>
        <v>363641</v>
      </c>
      <c r="AX26" s="7">
        <v>370351</v>
      </c>
    </row>
    <row r="27" spans="1:50" x14ac:dyDescent="0.25">
      <c r="B27" s="7" t="s">
        <v>145</v>
      </c>
      <c r="AS27" s="7">
        <v>10730720000</v>
      </c>
      <c r="AT27" s="7">
        <f>AU27-AS27</f>
        <v>66177800000</v>
      </c>
      <c r="AU27" s="7">
        <v>76908520000</v>
      </c>
      <c r="AV27" s="7">
        <v>3489200000</v>
      </c>
      <c r="AW27" s="7">
        <f>AX27-AV27</f>
        <v>72728200000</v>
      </c>
      <c r="AX27" s="7">
        <v>76217400000</v>
      </c>
    </row>
    <row r="28" spans="1:50" x14ac:dyDescent="0.25">
      <c r="A28" s="7" t="s">
        <v>250</v>
      </c>
      <c r="B28" s="7" t="s">
        <v>144</v>
      </c>
      <c r="AS28" s="7">
        <v>10472</v>
      </c>
      <c r="AU28" s="7">
        <v>10472</v>
      </c>
      <c r="AV28" s="7">
        <v>12182</v>
      </c>
      <c r="AX28" s="7">
        <v>12182</v>
      </c>
    </row>
    <row r="29" spans="1:50" x14ac:dyDescent="0.25">
      <c r="B29" s="7" t="s">
        <v>145</v>
      </c>
      <c r="AS29" s="7">
        <v>23404454000</v>
      </c>
      <c r="AU29" s="7">
        <v>23404454000</v>
      </c>
      <c r="AV29" s="7">
        <v>26276568000</v>
      </c>
      <c r="AX29" s="7">
        <v>26276568000</v>
      </c>
    </row>
    <row r="30" spans="1:50" x14ac:dyDescent="0.25">
      <c r="A30" s="7" t="s">
        <v>251</v>
      </c>
      <c r="B30" s="7" t="s">
        <v>144</v>
      </c>
      <c r="AS30" s="7">
        <v>12402</v>
      </c>
      <c r="AU30" s="7">
        <v>12402</v>
      </c>
      <c r="AV30" s="7">
        <v>4395</v>
      </c>
      <c r="AX30" s="7">
        <v>4395</v>
      </c>
    </row>
    <row r="31" spans="1:50" x14ac:dyDescent="0.25">
      <c r="B31" s="7" t="s">
        <v>145</v>
      </c>
      <c r="AS31" s="7">
        <v>14561041000</v>
      </c>
      <c r="AU31" s="7">
        <v>14561041000</v>
      </c>
      <c r="AV31" s="7">
        <v>5274000000</v>
      </c>
      <c r="AX31" s="7">
        <v>5274000000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75"/>
  <sheetViews>
    <sheetView topLeftCell="D1" workbookViewId="0">
      <selection activeCell="J9" sqref="J9"/>
    </sheetView>
  </sheetViews>
  <sheetFormatPr defaultColWidth="9.140625" defaultRowHeight="15" x14ac:dyDescent="0.25"/>
  <cols>
    <col min="1" max="2" width="9.140625" style="7"/>
    <col min="3" max="3" width="55.5703125" style="7" customWidth="1"/>
    <col min="4" max="4" width="9.7109375" style="7" bestFit="1" customWidth="1"/>
    <col min="5" max="16384" width="9.140625" style="7"/>
  </cols>
  <sheetData>
    <row r="1" spans="3:52" x14ac:dyDescent="0.25">
      <c r="C1" s="7" t="s">
        <v>140</v>
      </c>
      <c r="E1" s="7" t="s">
        <v>141</v>
      </c>
      <c r="F1" s="7" t="s">
        <v>142</v>
      </c>
      <c r="G1" s="7">
        <v>1383</v>
      </c>
      <c r="H1" s="7" t="s">
        <v>141</v>
      </c>
      <c r="I1" s="7" t="s">
        <v>142</v>
      </c>
      <c r="J1" s="7">
        <v>1384</v>
      </c>
      <c r="K1" s="7" t="s">
        <v>141</v>
      </c>
      <c r="L1" s="7" t="s">
        <v>142</v>
      </c>
      <c r="M1" s="7">
        <v>1385</v>
      </c>
      <c r="N1" s="7" t="s">
        <v>141</v>
      </c>
      <c r="O1" s="7" t="s">
        <v>142</v>
      </c>
      <c r="P1" s="7">
        <v>1386</v>
      </c>
      <c r="Q1" s="7" t="s">
        <v>141</v>
      </c>
      <c r="R1" s="7" t="s">
        <v>142</v>
      </c>
      <c r="S1" s="7">
        <v>1387</v>
      </c>
      <c r="T1" s="7" t="s">
        <v>141</v>
      </c>
      <c r="U1" s="7" t="s">
        <v>142</v>
      </c>
      <c r="V1" s="7">
        <v>1388</v>
      </c>
      <c r="W1" s="7" t="s">
        <v>141</v>
      </c>
      <c r="X1" s="7" t="s">
        <v>142</v>
      </c>
      <c r="Y1" s="7">
        <v>1389</v>
      </c>
      <c r="Z1" s="7" t="s">
        <v>141</v>
      </c>
      <c r="AA1" s="7" t="s">
        <v>142</v>
      </c>
      <c r="AB1" s="7">
        <v>1390</v>
      </c>
      <c r="AC1" s="7" t="s">
        <v>141</v>
      </c>
      <c r="AD1" s="7" t="s">
        <v>142</v>
      </c>
      <c r="AE1" s="7">
        <v>1391</v>
      </c>
      <c r="AF1" s="7" t="s">
        <v>141</v>
      </c>
      <c r="AG1" s="7" t="s">
        <v>142</v>
      </c>
      <c r="AH1" s="7">
        <v>1392</v>
      </c>
      <c r="AI1" s="7" t="s">
        <v>141</v>
      </c>
      <c r="AJ1" s="7" t="s">
        <v>142</v>
      </c>
      <c r="AK1" s="7">
        <v>1393</v>
      </c>
      <c r="AL1" s="7" t="s">
        <v>141</v>
      </c>
      <c r="AM1" s="7" t="s">
        <v>142</v>
      </c>
      <c r="AN1" s="7">
        <v>1394</v>
      </c>
      <c r="AO1" s="7" t="s">
        <v>141</v>
      </c>
      <c r="AP1" s="7" t="s">
        <v>142</v>
      </c>
      <c r="AQ1" s="7">
        <v>1395</v>
      </c>
      <c r="AR1" s="7" t="s">
        <v>141</v>
      </c>
      <c r="AS1" s="7" t="s">
        <v>142</v>
      </c>
      <c r="AT1" s="7">
        <v>1396</v>
      </c>
      <c r="AU1" s="7" t="s">
        <v>141</v>
      </c>
      <c r="AV1" s="7" t="s">
        <v>142</v>
      </c>
      <c r="AW1" s="7">
        <v>1397</v>
      </c>
      <c r="AX1" s="7" t="s">
        <v>141</v>
      </c>
      <c r="AY1" s="7" t="s">
        <v>142</v>
      </c>
      <c r="AZ1" s="7">
        <v>1398</v>
      </c>
    </row>
    <row r="2" spans="3:52" x14ac:dyDescent="0.25">
      <c r="C2" s="7" t="s">
        <v>183</v>
      </c>
      <c r="D2" s="7" t="s">
        <v>144</v>
      </c>
      <c r="E2" s="7">
        <v>154091</v>
      </c>
      <c r="F2" s="7">
        <f>G2-E2</f>
        <v>75548</v>
      </c>
      <c r="G2" s="7">
        <v>229639</v>
      </c>
      <c r="H2" s="7">
        <v>231059</v>
      </c>
      <c r="J2" s="7">
        <v>231059</v>
      </c>
      <c r="K2" s="7">
        <f>M2-L2</f>
        <v>143646</v>
      </c>
      <c r="L2" s="7">
        <v>60128</v>
      </c>
      <c r="M2" s="7">
        <v>203774</v>
      </c>
      <c r="N2" s="7">
        <f>P2-O2</f>
        <v>110584</v>
      </c>
      <c r="O2" s="7">
        <v>177543</v>
      </c>
      <c r="P2" s="7">
        <v>288127</v>
      </c>
      <c r="Q2" s="7">
        <f>S2-R2</f>
        <v>63193</v>
      </c>
      <c r="R2" s="7">
        <v>279795</v>
      </c>
      <c r="S2" s="7">
        <v>342988</v>
      </c>
      <c r="T2" s="7">
        <f>V2-U2</f>
        <v>78130</v>
      </c>
      <c r="U2" s="7">
        <v>402142</v>
      </c>
      <c r="V2" s="7">
        <v>480272</v>
      </c>
      <c r="W2" s="7">
        <f>Y2-X2</f>
        <v>83784</v>
      </c>
      <c r="X2" s="7">
        <v>510516</v>
      </c>
      <c r="Y2" s="7">
        <v>594300</v>
      </c>
      <c r="Z2" s="7">
        <f>AB2-AA2</f>
        <v>249496</v>
      </c>
      <c r="AA2" s="7">
        <v>632411</v>
      </c>
      <c r="AB2" s="7">
        <v>881907</v>
      </c>
      <c r="AC2" s="7">
        <f>AE2-AD2</f>
        <v>119146</v>
      </c>
      <c r="AD2" s="7">
        <v>756531</v>
      </c>
      <c r="AE2" s="7">
        <v>875677</v>
      </c>
      <c r="AF2" s="7">
        <f>AH2-AG2</f>
        <v>22503</v>
      </c>
      <c r="AG2" s="7">
        <v>764304</v>
      </c>
      <c r="AH2" s="7">
        <v>786807</v>
      </c>
      <c r="AI2" s="7">
        <f>AK2-AJ2</f>
        <v>163578.80000000005</v>
      </c>
      <c r="AJ2" s="7">
        <v>863021.5</v>
      </c>
      <c r="AK2" s="7">
        <v>1026600.3</v>
      </c>
      <c r="AL2" s="7">
        <f>AN2-AM2</f>
        <v>94539.599999999627</v>
      </c>
      <c r="AM2" s="7">
        <v>9717040.7999999896</v>
      </c>
      <c r="AN2" s="7">
        <v>9811580.3999999892</v>
      </c>
      <c r="AO2" s="7">
        <f>AQ2-AP2</f>
        <v>140321</v>
      </c>
      <c r="AP2" s="7">
        <v>754316</v>
      </c>
      <c r="AQ2" s="7">
        <v>894637</v>
      </c>
      <c r="AR2" s="7">
        <v>182357</v>
      </c>
      <c r="AS2" s="7">
        <v>975977</v>
      </c>
      <c r="AT2" s="7">
        <f>AS2+AR2</f>
        <v>1158334</v>
      </c>
      <c r="AU2" s="7">
        <v>213673.60000000003</v>
      </c>
      <c r="AV2" s="7">
        <v>1082292.8000000003</v>
      </c>
      <c r="AW2" s="7">
        <f>AV2+AU2</f>
        <v>1295966.4000000004</v>
      </c>
      <c r="AX2" s="7">
        <v>3314</v>
      </c>
      <c r="AY2" s="7">
        <v>243394</v>
      </c>
      <c r="AZ2" s="7">
        <f>AY2+AX2</f>
        <v>246708</v>
      </c>
    </row>
    <row r="3" spans="3:52" x14ac:dyDescent="0.25">
      <c r="D3" s="7" t="s">
        <v>145</v>
      </c>
      <c r="E3" s="7">
        <v>104781880000</v>
      </c>
      <c r="F3" s="7">
        <f>G3-E3</f>
        <v>51399081800</v>
      </c>
      <c r="G3" s="7">
        <v>156180961800</v>
      </c>
      <c r="H3" s="7">
        <v>157732300000</v>
      </c>
      <c r="J3" s="7">
        <v>157732300000</v>
      </c>
      <c r="K3" s="7">
        <f>M3-L3</f>
        <v>121343500000</v>
      </c>
      <c r="L3" s="7">
        <v>30064000000</v>
      </c>
      <c r="M3" s="7">
        <v>151407500000</v>
      </c>
      <c r="N3" s="7">
        <f>P3-O3</f>
        <v>67932200135.380005</v>
      </c>
      <c r="O3" s="7">
        <v>88771500000</v>
      </c>
      <c r="P3" s="7">
        <v>156703700135.38</v>
      </c>
      <c r="Q3" s="7">
        <f>S3-R3</f>
        <v>47855000153.380005</v>
      </c>
      <c r="R3" s="7">
        <v>139897500000</v>
      </c>
      <c r="S3" s="7">
        <v>187752500153.38</v>
      </c>
      <c r="T3" s="7">
        <f>V3-U3</f>
        <v>78130000000</v>
      </c>
      <c r="U3" s="7">
        <v>201071000000</v>
      </c>
      <c r="V3" s="7">
        <v>279201000000</v>
      </c>
      <c r="W3" s="7">
        <f>Y3-X3</f>
        <v>91760200000</v>
      </c>
      <c r="X3" s="7">
        <v>255258000000</v>
      </c>
      <c r="Y3" s="7">
        <v>347018200000</v>
      </c>
      <c r="Z3" s="7">
        <f>AB3-AA3</f>
        <v>88422720000</v>
      </c>
      <c r="AA3" s="7">
        <v>284584950000</v>
      </c>
      <c r="AB3" s="7">
        <v>373007670000</v>
      </c>
      <c r="AC3" s="7">
        <f>AE3-AD3</f>
        <v>36267720000</v>
      </c>
      <c r="AD3" s="7">
        <v>324901400000</v>
      </c>
      <c r="AE3" s="7">
        <v>361169120000</v>
      </c>
      <c r="AF3" s="7">
        <f>AH3-AG3</f>
        <v>109020905674</v>
      </c>
      <c r="AG3" s="7">
        <v>887867869000</v>
      </c>
      <c r="AH3" s="7">
        <v>996888774674</v>
      </c>
      <c r="AI3" s="7">
        <f>AK3-AJ3</f>
        <v>388915854366.6001</v>
      </c>
      <c r="AJ3" s="7">
        <v>1027003368809</v>
      </c>
      <c r="AK3" s="7">
        <v>1415919223175.6001</v>
      </c>
      <c r="AL3" s="7">
        <f>AN3-AM3</f>
        <v>198005736000</v>
      </c>
      <c r="AM3" s="7">
        <v>884557698000</v>
      </c>
      <c r="AN3" s="7">
        <v>1082563434000</v>
      </c>
      <c r="AO3" s="7">
        <f>AQ3-AP3</f>
        <v>202961820000</v>
      </c>
      <c r="AP3" s="7">
        <v>1038445100000</v>
      </c>
      <c r="AQ3" s="7">
        <v>1241406920000</v>
      </c>
      <c r="AR3" s="7">
        <v>390218900000</v>
      </c>
      <c r="AS3" s="7">
        <v>1214914201000</v>
      </c>
      <c r="AT3" s="7">
        <f>AS3+AR3</f>
        <v>1605133101000</v>
      </c>
      <c r="AU3" s="7">
        <v>416549806400</v>
      </c>
      <c r="AV3" s="7">
        <v>1340557924000</v>
      </c>
      <c r="AW3" s="7">
        <f>AV3+AU3</f>
        <v>1757107730400</v>
      </c>
      <c r="AX3" s="7">
        <v>13506114208</v>
      </c>
      <c r="AY3" s="7">
        <v>1285293459260</v>
      </c>
      <c r="AZ3" s="7">
        <f>AY3+AX3</f>
        <v>1298799573468</v>
      </c>
    </row>
    <row r="4" spans="3:52" x14ac:dyDescent="0.25">
      <c r="C4" s="7" t="s">
        <v>184</v>
      </c>
      <c r="D4" s="7" t="s">
        <v>144</v>
      </c>
      <c r="X4" s="7">
        <v>253128</v>
      </c>
      <c r="Y4" s="7">
        <v>253128</v>
      </c>
    </row>
    <row r="5" spans="3:52" x14ac:dyDescent="0.25">
      <c r="D5" s="7" t="s">
        <v>145</v>
      </c>
      <c r="X5" s="7">
        <v>113907600000</v>
      </c>
      <c r="Y5" s="7">
        <v>113907600000</v>
      </c>
    </row>
    <row r="6" spans="3:52" x14ac:dyDescent="0.25">
      <c r="C6" s="7" t="s">
        <v>185</v>
      </c>
      <c r="D6" s="7" t="s">
        <v>144</v>
      </c>
      <c r="E6" s="7">
        <v>151758</v>
      </c>
      <c r="G6" s="7">
        <v>151758</v>
      </c>
      <c r="H6" s="7">
        <v>193041</v>
      </c>
      <c r="J6" s="7">
        <v>193041</v>
      </c>
      <c r="K6" s="7">
        <v>292965</v>
      </c>
      <c r="M6" s="7">
        <v>292965</v>
      </c>
      <c r="N6" s="7">
        <v>374359</v>
      </c>
      <c r="P6" s="7">
        <v>374359</v>
      </c>
      <c r="Q6" s="7">
        <v>442238</v>
      </c>
      <c r="S6" s="7">
        <v>442238</v>
      </c>
      <c r="T6" s="7">
        <f>V6-U6</f>
        <v>285286</v>
      </c>
      <c r="U6" s="7">
        <v>229140</v>
      </c>
      <c r="V6" s="7">
        <v>514426</v>
      </c>
      <c r="W6" s="7">
        <v>262676</v>
      </c>
      <c r="Y6" s="7">
        <v>262676</v>
      </c>
      <c r="Z6" s="7">
        <f>AB6-AA6</f>
        <v>269918</v>
      </c>
      <c r="AA6" s="7">
        <v>262152</v>
      </c>
      <c r="AB6" s="7">
        <v>532070</v>
      </c>
      <c r="AC6" s="7">
        <f>AE6-AD6</f>
        <v>292922</v>
      </c>
      <c r="AD6" s="7">
        <v>321564</v>
      </c>
      <c r="AE6" s="7">
        <v>614486</v>
      </c>
      <c r="AF6" s="7">
        <f>AH6-AG6</f>
        <v>319544</v>
      </c>
      <c r="AG6" s="7">
        <v>452676</v>
      </c>
      <c r="AH6" s="7">
        <v>772220</v>
      </c>
      <c r="AI6" s="7">
        <f>AK6-AJ6</f>
        <v>330361.90000000002</v>
      </c>
      <c r="AJ6" s="7">
        <v>605919.6</v>
      </c>
      <c r="AK6" s="7">
        <v>936281.5</v>
      </c>
      <c r="AL6" s="7">
        <f>AN6-AM6</f>
        <v>300679.19999999902</v>
      </c>
      <c r="AM6" s="7">
        <v>580615.19999999995</v>
      </c>
      <c r="AN6" s="7">
        <v>881294.39999999898</v>
      </c>
      <c r="AO6" s="7">
        <f>AQ6-AP6</f>
        <v>351126</v>
      </c>
      <c r="AP6" s="7">
        <v>655847</v>
      </c>
      <c r="AQ6" s="7">
        <v>1006973</v>
      </c>
      <c r="AR6" s="7">
        <v>296917</v>
      </c>
      <c r="AS6" s="7">
        <v>387569</v>
      </c>
      <c r="AT6" s="7">
        <f>AS6+AR6</f>
        <v>684486</v>
      </c>
      <c r="AU6" s="7">
        <v>374059.2</v>
      </c>
      <c r="AV6" s="7">
        <v>263500.79999999999</v>
      </c>
      <c r="AW6" s="7">
        <f>SUM(AU6:AV6)</f>
        <v>637560</v>
      </c>
      <c r="AX6" s="7">
        <v>345846</v>
      </c>
      <c r="AY6" s="7">
        <v>988779</v>
      </c>
      <c r="AZ6" s="7">
        <f>SUM(AX6:AY6)</f>
        <v>1334625</v>
      </c>
    </row>
    <row r="7" spans="3:52" x14ac:dyDescent="0.25">
      <c r="D7" s="7" t="s">
        <v>145</v>
      </c>
      <c r="E7" s="7">
        <v>34904340000</v>
      </c>
      <c r="F7" s="7">
        <f>G7-E7</f>
        <v>2001003360</v>
      </c>
      <c r="G7" s="7">
        <v>36905343360</v>
      </c>
      <c r="H7" s="7">
        <v>44459610000</v>
      </c>
      <c r="I7" s="7">
        <f>J7-H7</f>
        <v>7193460</v>
      </c>
      <c r="J7" s="7">
        <v>44466803460</v>
      </c>
      <c r="K7" s="7">
        <v>67930630000</v>
      </c>
      <c r="M7" s="7">
        <v>67930630000</v>
      </c>
      <c r="N7" s="7">
        <v>116383795000</v>
      </c>
      <c r="P7" s="7">
        <v>116383795000</v>
      </c>
      <c r="Q7" s="7">
        <v>241827250000</v>
      </c>
      <c r="S7" s="7">
        <v>241827250000</v>
      </c>
      <c r="T7" s="7">
        <f>V7-U7</f>
        <v>156972850000</v>
      </c>
      <c r="U7" s="7">
        <v>103113000000</v>
      </c>
      <c r="V7" s="7">
        <v>260085850000</v>
      </c>
      <c r="W7" s="7">
        <v>144471800000</v>
      </c>
      <c r="Y7" s="7">
        <v>144471800000</v>
      </c>
      <c r="Z7" s="7">
        <f>AB7-AA7</f>
        <v>160055800000</v>
      </c>
      <c r="AA7" s="7">
        <v>128997000000</v>
      </c>
      <c r="AB7" s="7">
        <v>289052800000</v>
      </c>
      <c r="AC7" s="7">
        <f>AE7-AD7</f>
        <v>178723500000</v>
      </c>
      <c r="AD7" s="7">
        <v>160782000000</v>
      </c>
      <c r="AE7" s="7">
        <v>339505500000</v>
      </c>
      <c r="AF7" s="7">
        <f>AH7-AG7</f>
        <v>431810119000</v>
      </c>
      <c r="AG7" s="7">
        <v>277994400000</v>
      </c>
      <c r="AH7" s="7">
        <v>709804519000</v>
      </c>
      <c r="AI7" s="7">
        <f>AK7-AJ7</f>
        <v>494401787429</v>
      </c>
      <c r="AJ7" s="7">
        <v>443275140000</v>
      </c>
      <c r="AK7" s="7">
        <v>937676927429</v>
      </c>
      <c r="AL7" s="7">
        <f>AN7-AM7</f>
        <v>462937104964.80005</v>
      </c>
      <c r="AM7" s="7">
        <v>372038400000</v>
      </c>
      <c r="AN7" s="7">
        <v>834975504964.80005</v>
      </c>
      <c r="AO7" s="7">
        <f>AQ7-AP7</f>
        <v>541027440000</v>
      </c>
      <c r="AP7" s="7">
        <v>605750700000</v>
      </c>
      <c r="AQ7" s="7">
        <v>1146778140000</v>
      </c>
      <c r="AR7" s="7">
        <v>446154000000</v>
      </c>
      <c r="AS7" s="7">
        <v>351725994000</v>
      </c>
      <c r="AT7" s="7">
        <f>AS7+AR7</f>
        <v>797879994000</v>
      </c>
      <c r="AU7" s="7">
        <v>585933566400</v>
      </c>
      <c r="AV7" s="7">
        <v>264656851200</v>
      </c>
      <c r="AW7" s="7">
        <f>SUM(AU7:AV7)</f>
        <v>850590417600</v>
      </c>
      <c r="AX7" s="7">
        <v>6282811359000</v>
      </c>
      <c r="AY7" s="7">
        <v>1017171302400</v>
      </c>
      <c r="AZ7" s="7">
        <f>SUM(AX7:AY7)</f>
        <v>7299982661400</v>
      </c>
    </row>
    <row r="8" spans="3:52" x14ac:dyDescent="0.25">
      <c r="C8" s="7" t="s">
        <v>186</v>
      </c>
      <c r="D8" s="7" t="s">
        <v>144</v>
      </c>
      <c r="H8" s="7">
        <v>180990</v>
      </c>
      <c r="J8" s="7">
        <v>180990</v>
      </c>
      <c r="K8" s="7">
        <v>300645</v>
      </c>
      <c r="M8" s="7">
        <v>300645</v>
      </c>
      <c r="N8" s="7">
        <v>468115</v>
      </c>
      <c r="P8" s="7">
        <v>468115</v>
      </c>
      <c r="Q8" s="7">
        <v>584805</v>
      </c>
      <c r="S8" s="7">
        <v>584805</v>
      </c>
      <c r="T8" s="7">
        <v>596917</v>
      </c>
      <c r="V8" s="7">
        <v>596917</v>
      </c>
      <c r="W8" s="7">
        <v>739044</v>
      </c>
      <c r="Y8" s="7">
        <v>739044</v>
      </c>
      <c r="Z8" s="7">
        <v>800691</v>
      </c>
      <c r="AB8" s="7">
        <v>800691</v>
      </c>
      <c r="AC8" s="7">
        <v>650763</v>
      </c>
      <c r="AE8" s="7">
        <v>650763</v>
      </c>
      <c r="AF8" s="7">
        <v>404194</v>
      </c>
      <c r="AH8" s="7">
        <v>404194</v>
      </c>
      <c r="AI8" s="7">
        <v>565726.69999999995</v>
      </c>
      <c r="AK8" s="7">
        <v>565726.69999999995</v>
      </c>
      <c r="AL8" s="7">
        <f>AN8-AM8</f>
        <v>430586.39999999898</v>
      </c>
      <c r="AM8" s="7">
        <v>423198</v>
      </c>
      <c r="AN8" s="7">
        <v>853784.39999999898</v>
      </c>
      <c r="AO8" s="7">
        <f>AQ8-AP8</f>
        <v>413217</v>
      </c>
      <c r="AP8" s="7">
        <v>361110</v>
      </c>
      <c r="AQ8" s="7">
        <v>774327</v>
      </c>
    </row>
    <row r="9" spans="3:52" x14ac:dyDescent="0.25">
      <c r="D9" s="7" t="s">
        <v>145</v>
      </c>
      <c r="E9" s="7">
        <v>9810000000</v>
      </c>
      <c r="F9" s="7">
        <f>G9-E9</f>
        <v>4910400000</v>
      </c>
      <c r="G9" s="7">
        <v>14720400000</v>
      </c>
      <c r="H9" s="7">
        <v>43437600000</v>
      </c>
      <c r="J9" s="7">
        <v>43437600000</v>
      </c>
      <c r="K9" s="7">
        <v>72154800000</v>
      </c>
      <c r="M9" s="7">
        <v>72154800000</v>
      </c>
      <c r="N9" s="7">
        <v>142369200000</v>
      </c>
      <c r="P9" s="7">
        <v>142369200000</v>
      </c>
      <c r="Q9" s="7">
        <v>281011500000</v>
      </c>
      <c r="S9" s="7">
        <v>281011500000</v>
      </c>
      <c r="T9" s="7">
        <v>328331350000</v>
      </c>
      <c r="V9" s="7">
        <v>328331350000</v>
      </c>
      <c r="W9" s="7">
        <v>442284700000</v>
      </c>
      <c r="Y9" s="7">
        <v>442284700000</v>
      </c>
      <c r="Z9" s="7">
        <v>513878450000</v>
      </c>
      <c r="AB9" s="7">
        <v>513878450000</v>
      </c>
      <c r="AC9" s="7">
        <v>413767530000</v>
      </c>
      <c r="AE9" s="7">
        <v>413767530000</v>
      </c>
      <c r="AF9" s="7">
        <v>464515604000</v>
      </c>
      <c r="AH9" s="7">
        <v>464515604000</v>
      </c>
      <c r="AI9" s="7">
        <v>731843296800</v>
      </c>
      <c r="AK9" s="7">
        <v>731843296800</v>
      </c>
      <c r="AL9" s="7">
        <f>AN9-AM9</f>
        <v>546096758412</v>
      </c>
      <c r="AM9" s="7">
        <v>221817960000</v>
      </c>
      <c r="AN9" s="7">
        <v>767914718412</v>
      </c>
      <c r="AO9" s="7">
        <f>AQ9-AP9</f>
        <v>481250880000</v>
      </c>
      <c r="AP9" s="7">
        <v>227245286355</v>
      </c>
      <c r="AQ9" s="7">
        <v>708496166355</v>
      </c>
    </row>
    <row r="10" spans="3:52" x14ac:dyDescent="0.25">
      <c r="C10" s="7" t="s">
        <v>187</v>
      </c>
      <c r="D10" s="7" t="s">
        <v>144</v>
      </c>
      <c r="AA10" s="7">
        <v>20070</v>
      </c>
      <c r="AB10" s="7">
        <v>20070</v>
      </c>
      <c r="AD10" s="7">
        <v>56910</v>
      </c>
      <c r="AE10" s="7">
        <v>56910</v>
      </c>
      <c r="AG10" s="7">
        <v>76020</v>
      </c>
      <c r="AH10" s="7">
        <v>76020</v>
      </c>
      <c r="AJ10" s="7">
        <v>372388.5</v>
      </c>
      <c r="AK10" s="7">
        <v>372388.5</v>
      </c>
      <c r="AR10" s="7">
        <v>281114</v>
      </c>
      <c r="AS10" s="7">
        <v>433623</v>
      </c>
      <c r="AT10" s="7">
        <f>AS10+AR10</f>
        <v>714737</v>
      </c>
      <c r="AU10" s="7">
        <v>263664</v>
      </c>
      <c r="AV10" s="7">
        <v>411180.80000000005</v>
      </c>
      <c r="AW10" s="7">
        <f>SUM(AU10:AV10)</f>
        <v>674844.8</v>
      </c>
      <c r="AX10" s="7">
        <v>2762145</v>
      </c>
      <c r="AY10" s="7">
        <v>84369</v>
      </c>
      <c r="AZ10" s="7">
        <f>SUM(AX10:AY10)</f>
        <v>2846514</v>
      </c>
    </row>
    <row r="11" spans="3:52" x14ac:dyDescent="0.25">
      <c r="D11" s="7" t="s">
        <v>145</v>
      </c>
      <c r="AA11" s="7">
        <v>9031500000</v>
      </c>
      <c r="AB11" s="7">
        <v>9031500000</v>
      </c>
      <c r="AD11" s="7">
        <v>25609500000</v>
      </c>
      <c r="AE11" s="7">
        <v>25609500000</v>
      </c>
      <c r="AG11" s="7">
        <v>44091600000</v>
      </c>
      <c r="AH11" s="7">
        <v>44091600000</v>
      </c>
      <c r="AJ11" s="7">
        <v>128487458000</v>
      </c>
      <c r="AK11" s="7">
        <v>128487458000</v>
      </c>
      <c r="AR11" s="7">
        <v>345016800000</v>
      </c>
      <c r="AS11" s="7">
        <v>278718400000</v>
      </c>
      <c r="AT11" s="7">
        <f>AS11+AR11</f>
        <v>623735200000</v>
      </c>
      <c r="AU11" s="7">
        <v>324936576000</v>
      </c>
      <c r="AV11" s="7">
        <v>246431336800</v>
      </c>
      <c r="AW11" s="7">
        <f>SUM(AU11:AV11)</f>
        <v>571367912800</v>
      </c>
      <c r="AX11" s="7">
        <v>3562122959190</v>
      </c>
      <c r="AY11" s="7">
        <v>849716899515</v>
      </c>
      <c r="AZ11" s="7">
        <f>SUM(AX11:AY11)</f>
        <v>4411839858705</v>
      </c>
    </row>
    <row r="12" spans="3:52" x14ac:dyDescent="0.25">
      <c r="C12" s="7" t="s">
        <v>188</v>
      </c>
      <c r="D12" s="7" t="s">
        <v>144</v>
      </c>
      <c r="AL12" s="7">
        <v>13569.6</v>
      </c>
      <c r="AN12" s="7">
        <v>13569.6</v>
      </c>
      <c r="AO12" s="7">
        <v>50000</v>
      </c>
      <c r="AQ12" s="7">
        <v>50000</v>
      </c>
    </row>
    <row r="13" spans="3:52" x14ac:dyDescent="0.25">
      <c r="D13" s="7" t="s">
        <v>145</v>
      </c>
      <c r="AL13" s="7">
        <v>68390784000</v>
      </c>
      <c r="AN13" s="7">
        <v>68390784000</v>
      </c>
      <c r="AO13" s="7">
        <v>224840160000</v>
      </c>
      <c r="AQ13" s="7">
        <v>224840160000</v>
      </c>
    </row>
    <row r="14" spans="3:52" x14ac:dyDescent="0.25">
      <c r="C14" s="7" t="s">
        <v>189</v>
      </c>
      <c r="D14" s="7" t="s">
        <v>144</v>
      </c>
      <c r="S14" s="13"/>
      <c r="T14" s="13"/>
      <c r="U14" s="13"/>
      <c r="AU14" s="7">
        <v>328176</v>
      </c>
      <c r="AV14" s="7">
        <f>AW14-AU14</f>
        <v>207729</v>
      </c>
      <c r="AW14" s="7">
        <v>535905</v>
      </c>
      <c r="AX14" s="7">
        <v>345846</v>
      </c>
      <c r="AY14" s="7">
        <f t="shared" ref="AY14:AY21" si="0">AZ14-AX14</f>
        <v>89188</v>
      </c>
      <c r="AZ14" s="7">
        <v>435034</v>
      </c>
    </row>
    <row r="15" spans="3:52" x14ac:dyDescent="0.25">
      <c r="D15" s="7" t="s">
        <v>145</v>
      </c>
      <c r="AU15" s="7">
        <v>6320669760000</v>
      </c>
      <c r="AV15" s="7">
        <f>AW15-AU15</f>
        <v>2606168034000</v>
      </c>
      <c r="AW15" s="7">
        <v>8926837794000</v>
      </c>
      <c r="AX15" s="7">
        <v>6660993960000</v>
      </c>
      <c r="AY15" s="7">
        <f t="shared" si="0"/>
        <v>1118952648000</v>
      </c>
      <c r="AZ15" s="7">
        <v>7779946608000</v>
      </c>
    </row>
    <row r="16" spans="3:52" x14ac:dyDescent="0.25">
      <c r="C16" s="7" t="s">
        <v>190</v>
      </c>
      <c r="D16" s="7" t="s">
        <v>144</v>
      </c>
      <c r="AU16" s="7" t="s">
        <v>191</v>
      </c>
      <c r="AV16" s="7">
        <f t="shared" ref="AV16:AV21" si="1">AW16-AU16</f>
        <v>61320</v>
      </c>
      <c r="AW16" s="7">
        <v>72204</v>
      </c>
      <c r="AX16" s="7" t="s">
        <v>192</v>
      </c>
      <c r="AY16" s="7">
        <f t="shared" si="0"/>
        <v>28298</v>
      </c>
      <c r="AZ16" s="7">
        <v>34824</v>
      </c>
    </row>
    <row r="17" spans="3:52" x14ac:dyDescent="0.25">
      <c r="D17" s="7" t="s">
        <v>145</v>
      </c>
      <c r="AU17" s="7" t="s">
        <v>193</v>
      </c>
      <c r="AV17" s="7">
        <f t="shared" si="1"/>
        <v>410230800000</v>
      </c>
      <c r="AW17" s="7">
        <v>598306320000</v>
      </c>
      <c r="AX17" s="7" t="s">
        <v>194</v>
      </c>
      <c r="AY17" s="7">
        <f t="shared" si="0"/>
        <v>189313620000</v>
      </c>
      <c r="AZ17" s="7">
        <v>302082900000</v>
      </c>
    </row>
    <row r="18" spans="3:52" x14ac:dyDescent="0.25">
      <c r="C18" s="7" t="s">
        <v>195</v>
      </c>
      <c r="D18" s="7" t="s">
        <v>144</v>
      </c>
      <c r="AU18" s="7">
        <v>118925</v>
      </c>
      <c r="AV18" s="7">
        <f t="shared" si="1"/>
        <v>81559</v>
      </c>
      <c r="AW18" s="7">
        <v>200484</v>
      </c>
      <c r="AX18" s="7" t="s">
        <v>196</v>
      </c>
      <c r="AY18" s="7">
        <f t="shared" si="0"/>
        <v>84369</v>
      </c>
      <c r="AZ18" s="7">
        <v>268512</v>
      </c>
    </row>
    <row r="19" spans="3:52" x14ac:dyDescent="0.25">
      <c r="D19" s="7" t="s">
        <v>145</v>
      </c>
      <c r="AU19" s="7">
        <v>2283360000000</v>
      </c>
      <c r="AV19" s="7">
        <f t="shared" si="1"/>
        <v>919985520000</v>
      </c>
      <c r="AW19" s="7">
        <v>3203345520000</v>
      </c>
      <c r="AX19" s="7" t="s">
        <v>197</v>
      </c>
      <c r="AY19" s="7">
        <f t="shared" si="0"/>
        <v>951682320000</v>
      </c>
      <c r="AZ19" s="7">
        <v>4727534535000</v>
      </c>
    </row>
    <row r="20" spans="3:52" x14ac:dyDescent="0.25">
      <c r="C20" s="7" t="s">
        <v>198</v>
      </c>
      <c r="D20" s="7" t="s">
        <v>144</v>
      </c>
      <c r="AU20" s="7" t="s">
        <v>199</v>
      </c>
      <c r="AV20" s="7">
        <f t="shared" si="1"/>
        <v>280391</v>
      </c>
      <c r="AW20" s="7">
        <v>281392</v>
      </c>
      <c r="AX20" s="7" t="s">
        <v>200</v>
      </c>
      <c r="AY20" s="7">
        <f t="shared" si="0"/>
        <v>243394</v>
      </c>
      <c r="AZ20" s="7">
        <v>246708</v>
      </c>
    </row>
    <row r="21" spans="3:52" x14ac:dyDescent="0.25">
      <c r="D21" s="7" t="s">
        <v>145</v>
      </c>
      <c r="AU21" s="7" t="s">
        <v>201</v>
      </c>
      <c r="AV21" s="7">
        <f t="shared" si="1"/>
        <v>1684560992000</v>
      </c>
      <c r="AW21" s="7">
        <v>1688885312000</v>
      </c>
      <c r="AX21" s="7" t="s">
        <v>202</v>
      </c>
      <c r="AY21" s="7">
        <f t="shared" si="0"/>
        <v>1413805778000</v>
      </c>
      <c r="AZ21" s="7">
        <v>1428122258000</v>
      </c>
    </row>
    <row r="22" spans="3:52" x14ac:dyDescent="0.25">
      <c r="C22" s="7" t="s">
        <v>203</v>
      </c>
      <c r="D22" s="7" t="s">
        <v>144</v>
      </c>
      <c r="AA22" s="7">
        <v>1694</v>
      </c>
      <c r="AB22" s="7">
        <v>1694</v>
      </c>
      <c r="AD22" s="7">
        <v>76839</v>
      </c>
      <c r="AE22" s="7">
        <v>76839</v>
      </c>
      <c r="AG22" s="7">
        <v>558071</v>
      </c>
      <c r="AH22" s="7">
        <v>558071</v>
      </c>
      <c r="AI22" s="7">
        <v>17155.599999999999</v>
      </c>
      <c r="AJ22" s="7">
        <f>AK22-AI22</f>
        <v>1258442.8999999999</v>
      </c>
      <c r="AK22" s="7">
        <v>1275598.5</v>
      </c>
      <c r="AM22" s="7">
        <v>324399.59999999998</v>
      </c>
      <c r="AN22" s="7">
        <v>324399.59999999998</v>
      </c>
      <c r="AP22" s="7">
        <v>311209</v>
      </c>
      <c r="AQ22" s="7">
        <v>311209</v>
      </c>
      <c r="AS22" s="7">
        <v>61104</v>
      </c>
      <c r="AT22" s="7">
        <v>61104</v>
      </c>
      <c r="AV22" s="7">
        <v>35603.200000000012</v>
      </c>
      <c r="AW22" s="7">
        <v>35603.200000000012</v>
      </c>
      <c r="AY22" s="7">
        <v>1</v>
      </c>
      <c r="AZ22" s="7">
        <v>1</v>
      </c>
    </row>
    <row r="23" spans="3:52" x14ac:dyDescent="0.25">
      <c r="D23" s="7" t="s">
        <v>144</v>
      </c>
      <c r="AA23" s="7">
        <v>592900000</v>
      </c>
      <c r="AB23" s="7">
        <v>592900000</v>
      </c>
      <c r="AD23" s="7">
        <v>26893650000</v>
      </c>
      <c r="AE23" s="7">
        <v>26893650000</v>
      </c>
      <c r="AG23" s="7">
        <v>201288325000</v>
      </c>
      <c r="AH23" s="7">
        <v>201288325000</v>
      </c>
      <c r="AI23" s="7">
        <v>9006690000</v>
      </c>
      <c r="AJ23" s="7">
        <f>AK23-AI23</f>
        <v>383091847415.20001</v>
      </c>
      <c r="AK23" s="7">
        <v>392098537415.20001</v>
      </c>
      <c r="AM23" s="7">
        <v>180897120070.79999</v>
      </c>
      <c r="AN23" s="7">
        <v>180897120070.79999</v>
      </c>
      <c r="AP23" s="7">
        <v>349027920000</v>
      </c>
      <c r="AQ23" s="7">
        <v>349027920000</v>
      </c>
      <c r="AS23" s="7">
        <v>51055624626</v>
      </c>
      <c r="AT23" s="7">
        <v>51055624626</v>
      </c>
      <c r="AV23" s="7">
        <v>18294094286.400002</v>
      </c>
      <c r="AW23" s="7">
        <v>18294094286.400002</v>
      </c>
      <c r="AY23" s="7">
        <v>573770</v>
      </c>
      <c r="AZ23" s="7">
        <v>573770</v>
      </c>
    </row>
    <row r="24" spans="3:52" x14ac:dyDescent="0.25">
      <c r="C24" s="7" t="s">
        <v>204</v>
      </c>
      <c r="D24" s="7" t="s">
        <v>145</v>
      </c>
      <c r="AJ24" s="7">
        <v>752.4</v>
      </c>
      <c r="AK24" s="7">
        <v>752.4</v>
      </c>
      <c r="AM24" s="7">
        <v>324655.19999999902</v>
      </c>
      <c r="AN24" s="7">
        <v>324655.19999999902</v>
      </c>
      <c r="AP24" s="7">
        <v>519403</v>
      </c>
      <c r="AQ24" s="7">
        <v>519403</v>
      </c>
      <c r="AS24" s="7">
        <v>847610</v>
      </c>
      <c r="AT24" s="7">
        <v>847610</v>
      </c>
      <c r="AV24" s="7">
        <v>947795.1999999996</v>
      </c>
      <c r="AW24" s="7">
        <v>947795.1999999996</v>
      </c>
      <c r="AY24" s="7">
        <v>1087039</v>
      </c>
      <c r="AZ24" s="7">
        <v>1087039</v>
      </c>
    </row>
    <row r="25" spans="3:52" x14ac:dyDescent="0.25">
      <c r="D25" s="7" t="s">
        <v>144</v>
      </c>
      <c r="AJ25" s="7">
        <v>773465000</v>
      </c>
      <c r="AK25" s="7">
        <v>773465000</v>
      </c>
      <c r="AM25" s="7">
        <v>376712281833.59998</v>
      </c>
      <c r="AN25" s="7">
        <v>376712281833.59998</v>
      </c>
      <c r="AP25" s="7">
        <v>620194800000</v>
      </c>
      <c r="AQ25" s="7">
        <v>620194800000</v>
      </c>
      <c r="AS25" s="7">
        <v>1018306553630.094</v>
      </c>
      <c r="AT25" s="7">
        <v>1018306553630.094</v>
      </c>
      <c r="AV25" s="7">
        <v>1075367379200</v>
      </c>
      <c r="AW25" s="7">
        <v>1075367379200</v>
      </c>
      <c r="AY25" s="7">
        <v>1135036155000</v>
      </c>
      <c r="AZ25" s="7">
        <v>1135036155000</v>
      </c>
    </row>
    <row r="26" spans="3:52" x14ac:dyDescent="0.25">
      <c r="C26" s="7" t="s">
        <v>205</v>
      </c>
      <c r="D26" s="7" t="s">
        <v>145</v>
      </c>
      <c r="AV26" s="7">
        <v>700</v>
      </c>
      <c r="AW26" s="7">
        <v>700</v>
      </c>
      <c r="AY26" s="7">
        <v>1</v>
      </c>
      <c r="AZ26" s="7">
        <v>1</v>
      </c>
    </row>
    <row r="27" spans="3:52" x14ac:dyDescent="0.25">
      <c r="D27" s="7" t="s">
        <v>144</v>
      </c>
      <c r="AV27" s="7">
        <v>10679700000</v>
      </c>
      <c r="AW27" s="7">
        <v>10679700000</v>
      </c>
      <c r="AY27" s="7">
        <v>700000</v>
      </c>
      <c r="AZ27" s="7">
        <v>700000</v>
      </c>
    </row>
    <row r="28" spans="3:52" x14ac:dyDescent="0.25">
      <c r="C28" s="7" t="s">
        <v>206</v>
      </c>
      <c r="D28" s="7" t="s">
        <v>145</v>
      </c>
      <c r="AV28" s="7">
        <v>189507</v>
      </c>
      <c r="AW28" s="7">
        <v>189507</v>
      </c>
      <c r="AY28" s="7">
        <v>158990</v>
      </c>
      <c r="AZ28" s="7">
        <v>158990</v>
      </c>
    </row>
    <row r="29" spans="3:52" x14ac:dyDescent="0.25">
      <c r="D29" s="7" t="s">
        <v>144</v>
      </c>
      <c r="AV29" s="7">
        <v>1471782480000</v>
      </c>
      <c r="AW29" s="7">
        <v>1471782480000</v>
      </c>
      <c r="AY29" s="7">
        <v>1292529210000</v>
      </c>
      <c r="AZ29" s="7">
        <v>1292529210000</v>
      </c>
    </row>
    <row r="30" spans="3:52" x14ac:dyDescent="0.25">
      <c r="C30" s="7" t="s">
        <v>207</v>
      </c>
      <c r="D30" s="7" t="s">
        <v>145</v>
      </c>
      <c r="AG30" s="7">
        <v>102990</v>
      </c>
      <c r="AH30" s="7">
        <v>102990</v>
      </c>
      <c r="AI30" s="7">
        <v>850.3</v>
      </c>
      <c r="AJ30" s="7">
        <f>AK30-AI30</f>
        <v>556362.39999999991</v>
      </c>
      <c r="AK30" s="7">
        <v>557212.69999999995</v>
      </c>
      <c r="AM30" s="7">
        <v>885019.2</v>
      </c>
      <c r="AN30" s="7">
        <v>885019.2</v>
      </c>
      <c r="AP30" s="7">
        <v>1521324</v>
      </c>
      <c r="AQ30" s="7">
        <v>1521324</v>
      </c>
      <c r="AR30" s="7">
        <v>159544</v>
      </c>
      <c r="AS30" s="7">
        <v>2096922</v>
      </c>
      <c r="AT30" s="7">
        <f>AS30+AR30</f>
        <v>2256466</v>
      </c>
      <c r="AU30" s="7">
        <v>212576</v>
      </c>
      <c r="AV30" s="7">
        <v>2860121.6000000006</v>
      </c>
      <c r="AW30" s="7">
        <f>SUM(AU30:AV30)</f>
        <v>3072697.6000000006</v>
      </c>
      <c r="AX30" s="7">
        <v>164108</v>
      </c>
      <c r="AY30" s="7">
        <v>1791762</v>
      </c>
      <c r="AZ30" s="7">
        <f>SUM(AX30:AY30)</f>
        <v>1955870</v>
      </c>
    </row>
    <row r="31" spans="3:52" x14ac:dyDescent="0.25">
      <c r="D31" s="7" t="s">
        <v>144</v>
      </c>
      <c r="AG31" s="7">
        <v>46345500000</v>
      </c>
      <c r="AH31" s="7">
        <v>46345500000</v>
      </c>
      <c r="AI31" s="7">
        <v>498603714.39999998</v>
      </c>
      <c r="AJ31" s="7">
        <f>AK31-AI31</f>
        <v>238359330000</v>
      </c>
      <c r="AK31" s="7">
        <v>238857933714.39999</v>
      </c>
      <c r="AM31" s="7">
        <v>416163960000</v>
      </c>
      <c r="AN31" s="7">
        <v>416163960000</v>
      </c>
      <c r="AP31" s="7">
        <v>714073866480</v>
      </c>
      <c r="AQ31" s="7">
        <v>714073866480</v>
      </c>
      <c r="AR31" s="7">
        <v>130826080000</v>
      </c>
      <c r="AS31" s="7">
        <v>951694394960</v>
      </c>
      <c r="AT31" s="7">
        <f>AS31+AR31</f>
        <v>1082520474960</v>
      </c>
      <c r="AU31" s="7">
        <v>201165440000</v>
      </c>
      <c r="AV31" s="7">
        <v>1268312406590.72</v>
      </c>
      <c r="AW31" s="7">
        <f>SUM(AU31:AV31)</f>
        <v>1469477846590.72</v>
      </c>
      <c r="AX31" s="7">
        <v>113557484544</v>
      </c>
      <c r="AY31" s="7">
        <v>423316808234</v>
      </c>
      <c r="AZ31" s="7">
        <f>SUM(AX31:AY31)</f>
        <v>536874292778</v>
      </c>
    </row>
    <row r="32" spans="3:52" x14ac:dyDescent="0.25">
      <c r="C32" s="7" t="s">
        <v>208</v>
      </c>
      <c r="D32" s="7" t="s">
        <v>145</v>
      </c>
      <c r="AU32" s="7">
        <v>4397</v>
      </c>
      <c r="AV32" s="7">
        <f>AW32-AU32</f>
        <v>77517</v>
      </c>
      <c r="AW32" s="7">
        <v>81914</v>
      </c>
      <c r="AX32" s="7" t="s">
        <v>209</v>
      </c>
      <c r="AY32" s="7">
        <f>AZ32-AX32</f>
        <v>82399</v>
      </c>
      <c r="AZ32" s="7">
        <v>88260</v>
      </c>
    </row>
    <row r="33" spans="3:52" x14ac:dyDescent="0.25">
      <c r="D33" s="7" t="s">
        <v>144</v>
      </c>
      <c r="AU33" s="7">
        <v>92337000000</v>
      </c>
      <c r="AV33" s="7">
        <f>AW33-AU33</f>
        <v>373140900000</v>
      </c>
      <c r="AW33" s="7">
        <v>465477900000</v>
      </c>
      <c r="AX33" s="7" t="s">
        <v>210</v>
      </c>
      <c r="AY33" s="7">
        <f>AZ33-AX33</f>
        <v>514095300000</v>
      </c>
      <c r="AZ33" s="7">
        <v>637176300000</v>
      </c>
    </row>
    <row r="34" spans="3:52" x14ac:dyDescent="0.25">
      <c r="C34" s="7" t="s">
        <v>211</v>
      </c>
      <c r="D34" s="7" t="s">
        <v>145</v>
      </c>
      <c r="E34" s="7">
        <v>1554988</v>
      </c>
      <c r="F34" s="7">
        <f>G34-E34</f>
        <v>5799835</v>
      </c>
      <c r="G34" s="7">
        <v>7354823</v>
      </c>
      <c r="H34" s="7">
        <v>1828872</v>
      </c>
      <c r="I34" s="7">
        <f>J34-H34</f>
        <v>5177564</v>
      </c>
      <c r="J34" s="7">
        <v>7006436</v>
      </c>
    </row>
    <row r="35" spans="3:52" x14ac:dyDescent="0.25">
      <c r="D35" s="7" t="s">
        <v>144</v>
      </c>
      <c r="E35" s="7">
        <v>5439466900</v>
      </c>
      <c r="F35" s="7">
        <f>G35-E35</f>
        <v>20198646000</v>
      </c>
      <c r="G35" s="7">
        <v>25638112900</v>
      </c>
      <c r="H35" s="7">
        <v>7032469200</v>
      </c>
      <c r="I35" s="7">
        <f>J35-H35</f>
        <v>19836212400</v>
      </c>
      <c r="J35" s="7">
        <v>26868681600</v>
      </c>
    </row>
    <row r="36" spans="3:52" x14ac:dyDescent="0.25">
      <c r="C36" s="7" t="s">
        <v>212</v>
      </c>
      <c r="D36" s="7" t="s">
        <v>145</v>
      </c>
      <c r="E36" s="7">
        <v>996351</v>
      </c>
      <c r="G36" s="7">
        <v>996351</v>
      </c>
      <c r="H36" s="7">
        <v>1173684</v>
      </c>
      <c r="I36" s="7">
        <f>J36-H36</f>
        <v>119799</v>
      </c>
      <c r="J36" s="7">
        <v>1293483</v>
      </c>
      <c r="K36" s="7">
        <v>1314380</v>
      </c>
      <c r="L36" s="7">
        <f>M36-K36</f>
        <v>7359781</v>
      </c>
      <c r="M36" s="7">
        <v>8674161</v>
      </c>
      <c r="N36" s="7">
        <v>1488768</v>
      </c>
      <c r="O36" s="7">
        <f>P36-N36</f>
        <v>7028190</v>
      </c>
      <c r="P36" s="7">
        <v>8516958</v>
      </c>
      <c r="Q36" s="7">
        <v>1548819</v>
      </c>
      <c r="R36" s="7">
        <f>S36-Q36</f>
        <v>8852905</v>
      </c>
      <c r="S36" s="7">
        <v>10401724</v>
      </c>
      <c r="T36" s="7">
        <v>2781769</v>
      </c>
      <c r="U36" s="7">
        <f>V36-T36</f>
        <v>8298103</v>
      </c>
      <c r="V36" s="7">
        <v>11079872</v>
      </c>
      <c r="W36" s="7">
        <v>3331641</v>
      </c>
      <c r="X36" s="7">
        <f>Y36-W36</f>
        <v>6274960</v>
      </c>
      <c r="Y36" s="7">
        <v>9606601</v>
      </c>
      <c r="Z36" s="7">
        <v>3575182</v>
      </c>
      <c r="AA36" s="7">
        <f>AB36-Z36</f>
        <v>7812061</v>
      </c>
      <c r="AB36" s="7">
        <v>11387243</v>
      </c>
      <c r="AC36" s="7">
        <v>1328654</v>
      </c>
      <c r="AD36" s="7">
        <f>AE36-AC36</f>
        <v>5344566</v>
      </c>
      <c r="AE36" s="7">
        <v>6673220</v>
      </c>
      <c r="AF36" s="7">
        <v>1400763</v>
      </c>
      <c r="AG36" s="7">
        <f>AH36-AF36</f>
        <v>10291324</v>
      </c>
      <c r="AH36" s="7">
        <v>11692087</v>
      </c>
      <c r="AI36" s="7">
        <f>AK36-AJ36</f>
        <v>1382731.9000000004</v>
      </c>
      <c r="AJ36" s="7">
        <v>7817425</v>
      </c>
      <c r="AK36" s="7">
        <v>9200156.9000000004</v>
      </c>
      <c r="AL36" s="7">
        <f>AN36-AM36</f>
        <v>969102.00000000931</v>
      </c>
      <c r="AM36" s="7">
        <v>8730241.1999999899</v>
      </c>
      <c r="AN36" s="7">
        <v>9699343.1999999993</v>
      </c>
      <c r="AO36" s="7">
        <v>993836</v>
      </c>
      <c r="AP36" s="7">
        <f>AQ36-AO36</f>
        <v>7853484</v>
      </c>
      <c r="AQ36" s="7">
        <v>8847320</v>
      </c>
      <c r="AR36" s="7">
        <v>2623</v>
      </c>
      <c r="AS36" s="7">
        <f>AT36-AR36</f>
        <v>9065510</v>
      </c>
      <c r="AT36" s="7">
        <v>9068133</v>
      </c>
    </row>
    <row r="37" spans="3:52" x14ac:dyDescent="0.25">
      <c r="D37" s="7" t="s">
        <v>144</v>
      </c>
      <c r="E37" s="7">
        <v>19336313360</v>
      </c>
      <c r="G37" s="7">
        <v>19336313360</v>
      </c>
      <c r="H37" s="7">
        <v>22974982680</v>
      </c>
      <c r="I37" s="7">
        <f>J37-H37</f>
        <v>563055300</v>
      </c>
      <c r="J37" s="7">
        <v>23538037980</v>
      </c>
      <c r="K37" s="7">
        <v>28438658960</v>
      </c>
      <c r="L37" s="7">
        <f>M37-K37</f>
        <v>33456232200</v>
      </c>
      <c r="M37" s="7">
        <v>61894891160</v>
      </c>
      <c r="N37" s="7">
        <v>35603041000</v>
      </c>
      <c r="O37" s="7">
        <f>P37-N37</f>
        <v>34365070000</v>
      </c>
      <c r="P37" s="7">
        <v>69968111000</v>
      </c>
      <c r="Q37" s="7">
        <v>45254387900</v>
      </c>
      <c r="R37" s="7">
        <f>S37-Q37</f>
        <v>42274307000</v>
      </c>
      <c r="S37" s="7">
        <v>87528694900</v>
      </c>
      <c r="T37" s="7">
        <v>88173360075</v>
      </c>
      <c r="U37" s="7">
        <f>V37-T37</f>
        <v>55320904000</v>
      </c>
      <c r="V37" s="7">
        <v>143494264075</v>
      </c>
      <c r="W37" s="7">
        <v>105613019700</v>
      </c>
      <c r="X37" s="7">
        <f>Y37-W37</f>
        <v>49596672000</v>
      </c>
      <c r="Y37" s="7">
        <v>155209691700</v>
      </c>
      <c r="Z37" s="7">
        <v>118758263400</v>
      </c>
      <c r="AA37" s="7">
        <f>AB37-Z37</f>
        <v>67078030800</v>
      </c>
      <c r="AB37" s="7">
        <v>185836294200</v>
      </c>
      <c r="AC37" s="7">
        <v>48849119300</v>
      </c>
      <c r="AD37" s="7">
        <f>AE37-AC37</f>
        <v>55781083200</v>
      </c>
      <c r="AE37" s="7">
        <v>104630202500</v>
      </c>
      <c r="AF37" s="7">
        <v>102247743000</v>
      </c>
      <c r="AG37" s="7">
        <f>AH37-AF37</f>
        <v>207452715000</v>
      </c>
      <c r="AH37" s="7">
        <v>309700458000</v>
      </c>
      <c r="AI37" s="7">
        <f>AK37-AJ37</f>
        <v>85015557448.799988</v>
      </c>
      <c r="AJ37" s="7">
        <v>203763875667</v>
      </c>
      <c r="AK37" s="7">
        <v>288779433115.79999</v>
      </c>
      <c r="AL37" s="7">
        <f>AN37-AM37</f>
        <v>67837080000</v>
      </c>
      <c r="AM37" s="7">
        <v>193034748384</v>
      </c>
      <c r="AN37" s="7">
        <v>260871828384</v>
      </c>
      <c r="AO37" s="7">
        <v>99644053250</v>
      </c>
      <c r="AP37" s="7">
        <f>AQ37-AO37</f>
        <v>225472675607.71301</v>
      </c>
      <c r="AQ37" s="7">
        <v>325116728857.71301</v>
      </c>
      <c r="AR37" s="7">
        <v>88215000</v>
      </c>
      <c r="AS37" s="7">
        <f>AT37-AR37</f>
        <v>373441002057.53253</v>
      </c>
      <c r="AT37" s="7">
        <v>373529217057.53253</v>
      </c>
    </row>
    <row r="38" spans="3:52" x14ac:dyDescent="0.25">
      <c r="C38" s="7" t="s">
        <v>213</v>
      </c>
      <c r="D38" s="7" t="s">
        <v>145</v>
      </c>
      <c r="F38" s="7">
        <v>146360</v>
      </c>
      <c r="G38" s="7">
        <v>146360</v>
      </c>
      <c r="H38" s="7">
        <f>J38-I38</f>
        <v>121775</v>
      </c>
      <c r="I38" s="7">
        <v>106340</v>
      </c>
      <c r="J38" s="7">
        <v>228115</v>
      </c>
      <c r="K38" s="7">
        <f>M38-L38</f>
        <v>155100</v>
      </c>
      <c r="L38" s="7">
        <v>52200</v>
      </c>
      <c r="M38" s="7">
        <v>207300</v>
      </c>
      <c r="N38" s="7">
        <v>248256</v>
      </c>
      <c r="P38" s="7">
        <v>248256</v>
      </c>
      <c r="Q38" s="7">
        <v>426537</v>
      </c>
      <c r="S38" s="7">
        <v>426537</v>
      </c>
      <c r="T38" s="7">
        <v>872513</v>
      </c>
      <c r="V38" s="7">
        <v>872513</v>
      </c>
      <c r="W38" s="7">
        <v>514328</v>
      </c>
      <c r="Y38" s="7">
        <v>514328</v>
      </c>
      <c r="Z38" s="7">
        <v>434299</v>
      </c>
      <c r="AB38" s="7">
        <v>434299</v>
      </c>
      <c r="AC38" s="7">
        <f>AE38-AD38</f>
        <v>420146</v>
      </c>
      <c r="AD38" s="7">
        <v>24445</v>
      </c>
      <c r="AE38" s="7">
        <v>444591</v>
      </c>
      <c r="AF38" s="7">
        <f>AH38-AG38</f>
        <v>442281</v>
      </c>
      <c r="AG38" s="7">
        <v>140516</v>
      </c>
      <c r="AH38" s="7">
        <v>582797</v>
      </c>
      <c r="AI38" s="7">
        <f>AK38-AJ38</f>
        <v>324473.59999999998</v>
      </c>
      <c r="AJ38" s="7">
        <v>114943.4</v>
      </c>
      <c r="AK38" s="7">
        <v>439417</v>
      </c>
      <c r="AL38" s="7">
        <f>AN38-AM38</f>
        <v>347065.2</v>
      </c>
      <c r="AM38" s="7">
        <v>59083.199999999997</v>
      </c>
      <c r="AN38" s="7">
        <v>406148.4</v>
      </c>
      <c r="AO38" s="7">
        <f>AQ38-AP38</f>
        <v>194657</v>
      </c>
      <c r="AP38" s="7">
        <v>673716</v>
      </c>
      <c r="AQ38" s="7">
        <v>868373</v>
      </c>
      <c r="AR38" s="7">
        <f>AT38-AS38</f>
        <v>138064</v>
      </c>
      <c r="AS38" s="7">
        <v>933548</v>
      </c>
      <c r="AT38" s="7">
        <v>1071612</v>
      </c>
    </row>
    <row r="39" spans="3:52" x14ac:dyDescent="0.25">
      <c r="D39" s="7" t="s">
        <v>144</v>
      </c>
      <c r="E39" s="7">
        <v>3014894000</v>
      </c>
      <c r="F39" s="7">
        <v>3533179410</v>
      </c>
      <c r="G39" s="7">
        <v>6548073410</v>
      </c>
      <c r="H39" s="7">
        <f>J39-I39</f>
        <v>12116972400</v>
      </c>
      <c r="I39" s="7">
        <v>9252825200</v>
      </c>
      <c r="J39" s="7">
        <v>21369797600</v>
      </c>
      <c r="K39" s="7">
        <f>M39-L39</f>
        <v>16214501750</v>
      </c>
      <c r="L39" s="7">
        <v>8467339600</v>
      </c>
      <c r="M39" s="7">
        <v>24681841350</v>
      </c>
      <c r="N39" s="7">
        <f>P39-O39</f>
        <v>25428570500</v>
      </c>
      <c r="O39" s="7">
        <v>6256000</v>
      </c>
      <c r="P39" s="7">
        <v>25434826500</v>
      </c>
      <c r="Q39" s="7">
        <v>28679421000</v>
      </c>
      <c r="S39" s="7">
        <v>28679421000</v>
      </c>
      <c r="T39" s="7">
        <v>33995427000</v>
      </c>
      <c r="V39" s="7">
        <v>33995427000</v>
      </c>
      <c r="W39" s="7">
        <v>35926262000</v>
      </c>
      <c r="Y39" s="7">
        <v>35926262000</v>
      </c>
      <c r="Z39" s="7">
        <v>43778256000</v>
      </c>
      <c r="AB39" s="7">
        <v>43778256000</v>
      </c>
      <c r="AC39" s="7">
        <f>AE39-AD39</f>
        <v>49775787000</v>
      </c>
      <c r="AD39" s="7">
        <v>1955600000</v>
      </c>
      <c r="AE39" s="7">
        <v>51731387000</v>
      </c>
      <c r="AF39" s="7">
        <f>AH39-AG39</f>
        <v>104116079500</v>
      </c>
      <c r="AG39" s="7">
        <v>25822192000</v>
      </c>
      <c r="AH39" s="7">
        <v>129938271500</v>
      </c>
      <c r="AI39" s="7">
        <f>AK39-AJ39</f>
        <v>76012846966.100006</v>
      </c>
      <c r="AJ39" s="7">
        <v>19945233000</v>
      </c>
      <c r="AK39" s="7">
        <v>95958079966.100006</v>
      </c>
      <c r="AL39" s="7">
        <f>AN39-AM39</f>
        <v>75787936464</v>
      </c>
      <c r="AM39" s="7">
        <v>10200288360</v>
      </c>
      <c r="AN39" s="7">
        <v>85988224824</v>
      </c>
      <c r="AO39" s="7">
        <f>AQ39-AP39</f>
        <v>63274699259.999496</v>
      </c>
      <c r="AP39" s="7">
        <v>75692094692.952499</v>
      </c>
      <c r="AQ39" s="7">
        <v>138966793952.952</v>
      </c>
      <c r="AR39" s="7">
        <f>AT39-AS39</f>
        <v>43970369500</v>
      </c>
      <c r="AS39" s="7">
        <v>104787120000</v>
      </c>
      <c r="AT39" s="7">
        <v>148757489500</v>
      </c>
    </row>
    <row r="40" spans="3:52" x14ac:dyDescent="0.25">
      <c r="C40" s="7" t="s">
        <v>214</v>
      </c>
      <c r="D40" s="7" t="s">
        <v>145</v>
      </c>
      <c r="AF40" s="7">
        <v>130</v>
      </c>
      <c r="AH40" s="7">
        <v>130</v>
      </c>
      <c r="AI40" s="7">
        <v>66</v>
      </c>
      <c r="AK40" s="7">
        <v>66</v>
      </c>
      <c r="AL40" s="7">
        <v>218.4</v>
      </c>
      <c r="AN40" s="7">
        <v>218.4</v>
      </c>
      <c r="AO40" s="7">
        <v>28314</v>
      </c>
      <c r="AQ40" s="7">
        <v>28314</v>
      </c>
    </row>
    <row r="41" spans="3:52" x14ac:dyDescent="0.25">
      <c r="D41" s="7" t="s">
        <v>144</v>
      </c>
      <c r="AF41" s="7">
        <v>48945000</v>
      </c>
      <c r="AH41" s="7">
        <v>48945000</v>
      </c>
      <c r="AI41" s="7">
        <v>24849000</v>
      </c>
      <c r="AK41" s="7">
        <v>24849000</v>
      </c>
      <c r="AL41" s="7">
        <v>82227600</v>
      </c>
      <c r="AN41" s="7">
        <v>82227600</v>
      </c>
      <c r="AO41" s="7">
        <v>10592777698</v>
      </c>
      <c r="AQ41" s="7">
        <v>10592777698</v>
      </c>
    </row>
    <row r="42" spans="3:52" x14ac:dyDescent="0.25">
      <c r="C42" s="7" t="s">
        <v>215</v>
      </c>
      <c r="D42" s="7" t="s">
        <v>145</v>
      </c>
      <c r="AS42" s="7">
        <v>23351</v>
      </c>
      <c r="AT42" s="7">
        <v>23351</v>
      </c>
    </row>
    <row r="43" spans="3:52" x14ac:dyDescent="0.25">
      <c r="D43" s="7" t="s">
        <v>144</v>
      </c>
      <c r="AS43" s="7">
        <v>2335100000</v>
      </c>
      <c r="AT43" s="7">
        <v>2335100000</v>
      </c>
    </row>
    <row r="44" spans="3:52" x14ac:dyDescent="0.25">
      <c r="C44" s="7" t="s">
        <v>216</v>
      </c>
      <c r="D44" s="7" t="s">
        <v>144</v>
      </c>
      <c r="AU44" s="7">
        <v>71698</v>
      </c>
      <c r="AV44" s="7">
        <f>AW44-AU44</f>
        <v>462114</v>
      </c>
      <c r="AW44" s="7">
        <v>533812</v>
      </c>
      <c r="AX44" s="7">
        <v>39868</v>
      </c>
      <c r="AY44" s="7">
        <f>AZ44-AX44</f>
        <v>381537</v>
      </c>
      <c r="AZ44" s="7">
        <v>421405</v>
      </c>
    </row>
    <row r="45" spans="3:52" x14ac:dyDescent="0.25">
      <c r="D45" s="7" t="s">
        <v>145</v>
      </c>
      <c r="AU45" s="7">
        <v>26302620800</v>
      </c>
      <c r="AV45" s="7">
        <f>AW45-AU45</f>
        <v>329220684500</v>
      </c>
      <c r="AW45" s="7">
        <v>355523305300</v>
      </c>
      <c r="AX45" s="7">
        <v>16425616000</v>
      </c>
      <c r="AY45" s="7">
        <f>AZ45-AX45</f>
        <v>300553554500</v>
      </c>
      <c r="AZ45" s="7">
        <v>316979170500</v>
      </c>
    </row>
    <row r="46" spans="3:52" x14ac:dyDescent="0.25">
      <c r="C46" s="7" t="s">
        <v>217</v>
      </c>
      <c r="D46" s="7" t="s">
        <v>144</v>
      </c>
      <c r="AU46" s="7">
        <v>658734</v>
      </c>
      <c r="AV46" s="7">
        <f>AW46-AU46</f>
        <v>5820314</v>
      </c>
      <c r="AW46" s="7">
        <v>6479048</v>
      </c>
      <c r="AX46" s="7">
        <v>91331</v>
      </c>
      <c r="AY46" s="7">
        <f>AZ46-AX46</f>
        <v>6767474</v>
      </c>
      <c r="AZ46" s="7">
        <v>6858805</v>
      </c>
    </row>
    <row r="47" spans="3:52" x14ac:dyDescent="0.25">
      <c r="D47" s="7" t="s">
        <v>145</v>
      </c>
      <c r="AU47" s="7">
        <v>86952888000</v>
      </c>
      <c r="AV47" s="7">
        <f>AW47-AU47</f>
        <v>280241990000</v>
      </c>
      <c r="AW47" s="7">
        <v>367194878000</v>
      </c>
      <c r="AX47" s="7">
        <v>12055692000</v>
      </c>
      <c r="AY47" s="7">
        <f>AZ47-AX47</f>
        <v>337598807000</v>
      </c>
      <c r="AZ47" s="7">
        <v>349654499000</v>
      </c>
    </row>
    <row r="48" spans="3:52" x14ac:dyDescent="0.25">
      <c r="C48" s="7" t="s">
        <v>218</v>
      </c>
      <c r="D48" s="7" t="s">
        <v>144</v>
      </c>
      <c r="AV48" s="7">
        <v>9679</v>
      </c>
      <c r="AW48" s="7">
        <v>9679</v>
      </c>
      <c r="AY48" s="7">
        <v>1409</v>
      </c>
      <c r="AZ48" s="7">
        <v>1409</v>
      </c>
    </row>
    <row r="49" spans="3:52" x14ac:dyDescent="0.25">
      <c r="D49" s="7" t="s">
        <v>145</v>
      </c>
      <c r="AV49" s="7">
        <v>1006616000</v>
      </c>
      <c r="AW49" s="7">
        <v>1006616000</v>
      </c>
      <c r="AY49" s="7">
        <v>146536000</v>
      </c>
      <c r="AZ49" s="7">
        <v>146536000</v>
      </c>
    </row>
    <row r="50" spans="3:52" x14ac:dyDescent="0.25">
      <c r="C50" s="7" t="s">
        <v>219</v>
      </c>
      <c r="D50" s="7" t="s">
        <v>144</v>
      </c>
      <c r="AF50" s="7">
        <v>474</v>
      </c>
      <c r="AH50" s="7">
        <v>474</v>
      </c>
      <c r="AI50" s="7">
        <v>257.39999999999998</v>
      </c>
      <c r="AK50" s="7">
        <v>257.39999999999998</v>
      </c>
      <c r="AR50" s="7">
        <v>8882</v>
      </c>
      <c r="AT50" s="7">
        <v>8882</v>
      </c>
      <c r="AU50" s="7">
        <v>9792</v>
      </c>
      <c r="AW50" s="7">
        <v>9792</v>
      </c>
    </row>
    <row r="51" spans="3:52" x14ac:dyDescent="0.25">
      <c r="D51" s="7" t="s">
        <v>145</v>
      </c>
      <c r="AF51" s="7">
        <v>34528558000</v>
      </c>
      <c r="AH51" s="7">
        <v>34528558000</v>
      </c>
      <c r="AI51" s="7">
        <v>18041793000</v>
      </c>
      <c r="AK51" s="7">
        <v>18041793000</v>
      </c>
      <c r="AR51" s="7">
        <v>514853069000</v>
      </c>
      <c r="AT51" s="7">
        <v>514853069000</v>
      </c>
      <c r="AU51" s="7">
        <v>603186736000</v>
      </c>
      <c r="AW51" s="7">
        <v>603186736000</v>
      </c>
    </row>
    <row r="52" spans="3:52" x14ac:dyDescent="0.25">
      <c r="C52" s="7" t="s">
        <v>220</v>
      </c>
      <c r="D52" s="7" t="s">
        <v>144</v>
      </c>
      <c r="AI52" s="7">
        <v>1141.8</v>
      </c>
      <c r="AK52" s="7">
        <v>1141.8</v>
      </c>
      <c r="AL52" s="7">
        <v>2959.2</v>
      </c>
      <c r="AN52" s="7">
        <v>2959.2</v>
      </c>
      <c r="AO52" s="7">
        <v>6999</v>
      </c>
      <c r="AQ52" s="7">
        <v>6999</v>
      </c>
      <c r="AX52" s="7">
        <v>7567</v>
      </c>
      <c r="AZ52" s="7">
        <v>7567</v>
      </c>
    </row>
    <row r="53" spans="3:52" x14ac:dyDescent="0.25">
      <c r="D53" s="7" t="s">
        <v>145</v>
      </c>
      <c r="AI53" s="7">
        <v>75358800000</v>
      </c>
      <c r="AK53" s="7">
        <v>75358800000</v>
      </c>
      <c r="AL53" s="7">
        <v>195307200000</v>
      </c>
      <c r="AN53" s="7">
        <v>195307200000</v>
      </c>
      <c r="AO53" s="7">
        <v>405942000000</v>
      </c>
      <c r="AQ53" s="7">
        <v>405942000000</v>
      </c>
      <c r="AX53" s="7">
        <v>432557725467</v>
      </c>
      <c r="AZ53" s="7">
        <v>432557725467</v>
      </c>
    </row>
    <row r="54" spans="3:52" x14ac:dyDescent="0.25">
      <c r="C54" s="7" t="s">
        <v>221</v>
      </c>
      <c r="D54" s="7" t="s">
        <v>144</v>
      </c>
      <c r="AU54" s="7" t="s">
        <v>222</v>
      </c>
      <c r="AW54" s="7" t="s">
        <v>222</v>
      </c>
      <c r="AX54" s="7">
        <v>7567</v>
      </c>
      <c r="AZ54" s="7">
        <v>7567</v>
      </c>
    </row>
    <row r="55" spans="3:52" x14ac:dyDescent="0.25">
      <c r="D55" s="7" t="s">
        <v>145</v>
      </c>
      <c r="AU55" s="7" t="s">
        <v>223</v>
      </c>
      <c r="AW55" s="7" t="s">
        <v>223</v>
      </c>
      <c r="AX55" s="7">
        <v>458560200000</v>
      </c>
      <c r="AZ55" s="7">
        <v>458560200000</v>
      </c>
    </row>
    <row r="56" spans="3:52" x14ac:dyDescent="0.25">
      <c r="C56" s="7" t="s">
        <v>224</v>
      </c>
      <c r="D56" s="7" t="s">
        <v>144</v>
      </c>
      <c r="T56" s="7">
        <f>V56-U56</f>
        <v>6288</v>
      </c>
      <c r="U56" s="7">
        <v>588</v>
      </c>
      <c r="V56" s="7">
        <v>6876</v>
      </c>
      <c r="W56" s="7">
        <v>1626</v>
      </c>
      <c r="X56" s="7">
        <f>Y56-W56</f>
        <v>7924</v>
      </c>
      <c r="Y56" s="7">
        <v>9550</v>
      </c>
      <c r="Z56" s="7">
        <f>AB56-AA56</f>
        <v>8515</v>
      </c>
      <c r="AA56" s="7">
        <v>20825</v>
      </c>
      <c r="AB56" s="7">
        <v>29340</v>
      </c>
      <c r="AC56" s="7">
        <f>AE56-AD56</f>
        <v>10465</v>
      </c>
      <c r="AD56" s="7">
        <v>33420</v>
      </c>
      <c r="AE56" s="7">
        <v>43885</v>
      </c>
      <c r="AF56" s="7">
        <f>AH56-AG56</f>
        <v>5902</v>
      </c>
      <c r="AG56" s="7">
        <v>30910</v>
      </c>
      <c r="AH56" s="7">
        <v>36812</v>
      </c>
      <c r="AI56" s="7">
        <f>AK56-AJ56</f>
        <v>6826.6000000000058</v>
      </c>
      <c r="AJ56" s="7">
        <v>47247.199999999997</v>
      </c>
      <c r="AK56" s="7">
        <v>54073.8</v>
      </c>
      <c r="AM56" s="7">
        <v>121209.60000000001</v>
      </c>
      <c r="AN56" s="7">
        <v>121209.60000000001</v>
      </c>
      <c r="AO56" s="7">
        <v>310</v>
      </c>
      <c r="AP56" s="7">
        <f>AQ56-AO56</f>
        <v>36971</v>
      </c>
      <c r="AQ56" s="7">
        <v>37281</v>
      </c>
      <c r="AR56" s="7">
        <v>6494</v>
      </c>
      <c r="AS56" s="7">
        <v>41607</v>
      </c>
      <c r="AT56" s="7">
        <f>AS56+AR56</f>
        <v>48101</v>
      </c>
      <c r="AV56" s="7">
        <v>55275.19999999999</v>
      </c>
      <c r="AW56" s="7">
        <v>55275.19999999999</v>
      </c>
      <c r="AX56" s="7">
        <v>664</v>
      </c>
      <c r="AY56" s="7">
        <v>38957</v>
      </c>
      <c r="AZ56" s="7">
        <f>SUM(AX56:AY56)</f>
        <v>39621</v>
      </c>
    </row>
    <row r="57" spans="3:52" x14ac:dyDescent="0.25">
      <c r="D57" s="7" t="s">
        <v>145</v>
      </c>
      <c r="F57" s="7">
        <v>444544000</v>
      </c>
      <c r="G57" s="7">
        <v>444544000</v>
      </c>
      <c r="H57" s="7">
        <v>783420000</v>
      </c>
      <c r="J57" s="7">
        <v>783420000</v>
      </c>
      <c r="K57" s="7">
        <v>9665650000</v>
      </c>
      <c r="M57" s="7">
        <v>9665650000</v>
      </c>
      <c r="N57" s="7">
        <v>6407615000</v>
      </c>
      <c r="P57" s="7">
        <v>6407615000</v>
      </c>
      <c r="Q57" s="7">
        <v>26973295000</v>
      </c>
      <c r="S57" s="7">
        <v>26973295000</v>
      </c>
      <c r="T57" s="7">
        <f>V57-U57</f>
        <v>27608700000</v>
      </c>
      <c r="U57" s="7">
        <v>4909800000</v>
      </c>
      <c r="V57" s="7">
        <v>32518500000</v>
      </c>
      <c r="W57" s="7">
        <v>6788550000</v>
      </c>
      <c r="X57" s="7">
        <f>Y57-W57</f>
        <v>34378610000</v>
      </c>
      <c r="Y57" s="7">
        <v>41167160000</v>
      </c>
      <c r="Z57" s="7">
        <f>AB57-AA57</f>
        <v>41769470000</v>
      </c>
      <c r="AA57" s="7">
        <v>60392500000</v>
      </c>
      <c r="AB57" s="7">
        <v>102161970000</v>
      </c>
      <c r="AC57" s="7">
        <f>AE57-AD57</f>
        <v>58482470000</v>
      </c>
      <c r="AD57" s="7">
        <v>96918000000</v>
      </c>
      <c r="AE57" s="7">
        <v>155400470000</v>
      </c>
      <c r="AF57" s="7">
        <f>AH57-AG57</f>
        <v>56591525000</v>
      </c>
      <c r="AG57" s="7">
        <v>128945600000</v>
      </c>
      <c r="AH57" s="7">
        <v>185537125000</v>
      </c>
      <c r="AI57" s="7">
        <f>AK57-AJ57</f>
        <v>53254875498</v>
      </c>
      <c r="AJ57" s="7">
        <v>248816106000</v>
      </c>
      <c r="AK57" s="7">
        <v>302070981498</v>
      </c>
      <c r="AM57" s="7">
        <v>238150261167.60001</v>
      </c>
      <c r="AN57" s="7">
        <v>238150261167.60001</v>
      </c>
      <c r="AO57" s="7">
        <v>2480000000</v>
      </c>
      <c r="AP57" s="7">
        <f>AQ57-AO57</f>
        <v>180687487800</v>
      </c>
      <c r="AQ57" s="7">
        <v>183167487800</v>
      </c>
      <c r="AR57" s="7">
        <v>125958000000</v>
      </c>
      <c r="AS57" s="7">
        <v>208691250000</v>
      </c>
      <c r="AT57" s="7">
        <f>AS57+AR57</f>
        <v>334649250000</v>
      </c>
      <c r="AV57" s="7">
        <v>282457680000</v>
      </c>
      <c r="AW57" s="7">
        <v>282457680000</v>
      </c>
      <c r="AX57" s="7">
        <v>5726670656</v>
      </c>
      <c r="AY57" s="7">
        <v>158183545912</v>
      </c>
      <c r="AZ57" s="7">
        <f>SUM(AX57:AY57)</f>
        <v>163910216568</v>
      </c>
    </row>
    <row r="58" spans="3:52" x14ac:dyDescent="0.25">
      <c r="C58" s="7" t="s">
        <v>225</v>
      </c>
      <c r="D58" s="7" t="s">
        <v>144</v>
      </c>
      <c r="T58" s="7">
        <f>V58-U58</f>
        <v>8124</v>
      </c>
      <c r="U58" s="7">
        <v>1198</v>
      </c>
      <c r="V58" s="7">
        <v>9322</v>
      </c>
      <c r="W58" s="7">
        <f>Y58-X58</f>
        <v>1468</v>
      </c>
      <c r="X58" s="7">
        <v>10366</v>
      </c>
      <c r="Y58" s="7">
        <v>11834</v>
      </c>
      <c r="Z58" s="7">
        <v>18476</v>
      </c>
      <c r="AB58" s="7">
        <v>18476</v>
      </c>
      <c r="AC58" s="7">
        <v>9699</v>
      </c>
      <c r="AE58" s="7">
        <v>9699</v>
      </c>
      <c r="AF58" s="7">
        <f>AH58-AG58</f>
        <v>12756</v>
      </c>
      <c r="AG58" s="7">
        <v>742</v>
      </c>
      <c r="AH58" s="7">
        <v>13498</v>
      </c>
      <c r="AI58" s="7">
        <f>AK58-AJ58</f>
        <v>6208.4</v>
      </c>
      <c r="AJ58" s="7">
        <v>5522</v>
      </c>
      <c r="AK58" s="7">
        <v>11730.4</v>
      </c>
      <c r="AM58" s="7">
        <v>64033.2</v>
      </c>
      <c r="AN58" s="7">
        <v>64033.2</v>
      </c>
      <c r="AO58" s="7">
        <v>222</v>
      </c>
      <c r="AP58" s="7">
        <f>AQ58-AO58</f>
        <v>39670</v>
      </c>
      <c r="AQ58" s="7">
        <v>39892</v>
      </c>
      <c r="AR58" s="7">
        <v>10285</v>
      </c>
      <c r="AS58" s="7">
        <v>55599</v>
      </c>
      <c r="AT58" s="7">
        <v>77370</v>
      </c>
      <c r="AU58" s="7">
        <v>8304</v>
      </c>
      <c r="AV58" s="7">
        <v>87995.199999999997</v>
      </c>
      <c r="AW58" s="7">
        <f>AV58+AU58</f>
        <v>96299.199999999997</v>
      </c>
      <c r="AX58" s="7">
        <v>937</v>
      </c>
      <c r="AY58" s="7">
        <v>90446</v>
      </c>
      <c r="AZ58" s="7">
        <f>AY58+AX58</f>
        <v>91383</v>
      </c>
    </row>
    <row r="59" spans="3:52" x14ac:dyDescent="0.25">
      <c r="D59" s="7" t="s">
        <v>145</v>
      </c>
      <c r="F59" s="7">
        <v>2223027000</v>
      </c>
      <c r="G59" s="7">
        <v>2223027000</v>
      </c>
      <c r="H59" s="7">
        <v>6110720000</v>
      </c>
      <c r="J59" s="7">
        <v>6110720000</v>
      </c>
      <c r="K59" s="7">
        <v>41220900000</v>
      </c>
      <c r="M59" s="7">
        <v>41220900000</v>
      </c>
      <c r="N59" s="7">
        <v>34278927246.200001</v>
      </c>
      <c r="P59" s="7">
        <v>34278927246.200001</v>
      </c>
      <c r="Q59" s="7">
        <v>147788359051.20001</v>
      </c>
      <c r="S59" s="7">
        <v>147788359051.20001</v>
      </c>
      <c r="T59" s="7">
        <f>V59-U59</f>
        <v>174173242000</v>
      </c>
      <c r="U59" s="7">
        <v>23912080000</v>
      </c>
      <c r="V59" s="7">
        <v>198085322000</v>
      </c>
      <c r="W59" s="7">
        <f>Y59-X59</f>
        <v>29301280000</v>
      </c>
      <c r="X59" s="7">
        <v>208735480000</v>
      </c>
      <c r="Y59" s="7">
        <v>238036760000</v>
      </c>
      <c r="Z59" s="7">
        <v>464017200000</v>
      </c>
      <c r="AB59" s="7">
        <v>464017200000</v>
      </c>
      <c r="AC59" s="7">
        <v>244474126790</v>
      </c>
      <c r="AE59" s="7">
        <v>244474126790</v>
      </c>
      <c r="AF59" s="7">
        <f>AH59-AG59</f>
        <v>321695626530</v>
      </c>
      <c r="AG59" s="7">
        <v>21039676000</v>
      </c>
      <c r="AH59" s="7">
        <v>342735302530</v>
      </c>
      <c r="AI59" s="7">
        <f>AK59-AJ59</f>
        <v>231387316303</v>
      </c>
      <c r="AJ59" s="7">
        <v>109601664078.5</v>
      </c>
      <c r="AK59" s="7">
        <v>340988980381.5</v>
      </c>
      <c r="AM59" s="7">
        <v>450519600660</v>
      </c>
      <c r="AN59" s="7">
        <v>450519600660</v>
      </c>
      <c r="AO59" s="7">
        <v>6660000000</v>
      </c>
      <c r="AP59" s="7">
        <f>AQ59-AO59</f>
        <v>810970103725</v>
      </c>
      <c r="AQ59" s="7">
        <v>817630103725</v>
      </c>
      <c r="AR59" s="7">
        <v>213105000000</v>
      </c>
      <c r="AS59" s="7">
        <v>1197807500000</v>
      </c>
      <c r="AT59" s="7">
        <v>1411495132000</v>
      </c>
      <c r="AU59" s="7">
        <v>6892320000</v>
      </c>
      <c r="AV59" s="7">
        <v>1954894400000</v>
      </c>
      <c r="AW59" s="7">
        <f>AV59+AU59</f>
        <v>1961786720000</v>
      </c>
      <c r="AX59" s="7">
        <v>42621530762</v>
      </c>
      <c r="AY59" s="7">
        <v>1850031777070</v>
      </c>
      <c r="AZ59" s="7">
        <f>AY59+AX59</f>
        <v>1892653307832</v>
      </c>
    </row>
    <row r="60" spans="3:52" x14ac:dyDescent="0.25">
      <c r="C60" s="7" t="s">
        <v>226</v>
      </c>
      <c r="D60" s="7" t="s">
        <v>144</v>
      </c>
      <c r="AV60" s="7">
        <v>38728</v>
      </c>
      <c r="AW60" s="7">
        <v>38728</v>
      </c>
      <c r="AX60" s="7" t="s">
        <v>227</v>
      </c>
      <c r="AY60" s="7">
        <f>AZ60-AX60</f>
        <v>38556</v>
      </c>
      <c r="AZ60" s="7">
        <v>38888</v>
      </c>
    </row>
    <row r="61" spans="3:52" x14ac:dyDescent="0.25">
      <c r="D61" s="7" t="s">
        <v>145</v>
      </c>
      <c r="AV61" s="7">
        <v>281744010000</v>
      </c>
      <c r="AW61" s="7">
        <v>281744010000</v>
      </c>
      <c r="AX61" s="7" t="s">
        <v>228</v>
      </c>
      <c r="AY61" s="7">
        <f>AZ61-AX61</f>
        <v>174555590000</v>
      </c>
      <c r="AZ61" s="7">
        <v>180624550000</v>
      </c>
    </row>
    <row r="62" spans="3:52" x14ac:dyDescent="0.25">
      <c r="C62" s="7" t="s">
        <v>229</v>
      </c>
      <c r="D62" s="7" t="s">
        <v>144</v>
      </c>
      <c r="AV62" s="7">
        <v>76456</v>
      </c>
      <c r="AW62" s="7">
        <v>76456</v>
      </c>
      <c r="AY62" s="7">
        <v>91383</v>
      </c>
      <c r="AZ62" s="7">
        <v>91383</v>
      </c>
    </row>
    <row r="63" spans="3:52" x14ac:dyDescent="0.25">
      <c r="D63" s="7" t="s">
        <v>145</v>
      </c>
      <c r="AV63" s="7">
        <v>1720107000000</v>
      </c>
      <c r="AW63" s="7">
        <v>1720107000000</v>
      </c>
      <c r="AY63" s="7">
        <v>2080207770000</v>
      </c>
      <c r="AZ63" s="7">
        <v>2080207770000</v>
      </c>
    </row>
    <row r="64" spans="3:52" x14ac:dyDescent="0.25">
      <c r="C64" s="7" t="s">
        <v>230</v>
      </c>
      <c r="D64" s="7" t="s">
        <v>144</v>
      </c>
      <c r="AZ64" s="7">
        <v>95</v>
      </c>
    </row>
    <row r="65" spans="3:52" x14ac:dyDescent="0.25">
      <c r="D65" s="7" t="s">
        <v>145</v>
      </c>
    </row>
    <row r="66" spans="3:52" x14ac:dyDescent="0.25">
      <c r="C66" s="7" t="s">
        <v>231</v>
      </c>
      <c r="D66" s="7" t="s">
        <v>144</v>
      </c>
      <c r="AM66" s="7">
        <v>4831.2</v>
      </c>
      <c r="AN66" s="7">
        <v>4831.2</v>
      </c>
      <c r="AO66" s="7">
        <v>120</v>
      </c>
      <c r="AP66" s="7">
        <f>AQ66-AO66</f>
        <v>162942</v>
      </c>
      <c r="AQ66" s="7">
        <v>163062</v>
      </c>
      <c r="AS66" s="7">
        <v>480398</v>
      </c>
      <c r="AT66" s="7">
        <v>480398</v>
      </c>
      <c r="AV66" s="7">
        <v>459128.00000000006</v>
      </c>
      <c r="AW66" s="7">
        <v>459128.00000000006</v>
      </c>
      <c r="AY66" s="7">
        <v>275828</v>
      </c>
      <c r="AZ66" s="7">
        <v>275828</v>
      </c>
    </row>
    <row r="67" spans="3:52" x14ac:dyDescent="0.25">
      <c r="D67" s="7" t="s">
        <v>145</v>
      </c>
      <c r="AM67" s="7">
        <v>44992875.600000001</v>
      </c>
      <c r="AN67" s="7">
        <v>44992875.600000001</v>
      </c>
      <c r="AO67" s="7">
        <v>79800000</v>
      </c>
      <c r="AP67" s="7">
        <f>AQ67-AO67</f>
        <v>11593246000</v>
      </c>
      <c r="AQ67" s="7">
        <v>11673046000</v>
      </c>
      <c r="AS67" s="7">
        <v>21106806000</v>
      </c>
      <c r="AT67" s="7">
        <v>21106806000</v>
      </c>
      <c r="AV67" s="7">
        <v>19590801760</v>
      </c>
      <c r="AW67" s="7">
        <v>19590801760</v>
      </c>
      <c r="AY67" s="7">
        <v>18395261892</v>
      </c>
      <c r="AZ67" s="7">
        <v>18395261892</v>
      </c>
    </row>
    <row r="68" spans="3:52" x14ac:dyDescent="0.25">
      <c r="C68" s="7" t="s">
        <v>232</v>
      </c>
      <c r="D68" s="7" t="s">
        <v>144</v>
      </c>
      <c r="AV68" s="7">
        <v>15004</v>
      </c>
      <c r="AW68" s="7">
        <v>15004</v>
      </c>
      <c r="AY68" s="7">
        <v>19702</v>
      </c>
      <c r="AZ68" s="7">
        <v>19702</v>
      </c>
    </row>
    <row r="69" spans="3:52" x14ac:dyDescent="0.25">
      <c r="D69" s="7" t="s">
        <v>145</v>
      </c>
      <c r="AV69" s="7">
        <v>17971673000</v>
      </c>
      <c r="AW69" s="7">
        <v>17971673000</v>
      </c>
      <c r="AY69" s="7">
        <v>20775580000</v>
      </c>
      <c r="AZ69" s="7">
        <v>20775580000</v>
      </c>
    </row>
    <row r="70" spans="3:52" x14ac:dyDescent="0.25">
      <c r="C70" s="7" t="s">
        <v>233</v>
      </c>
      <c r="D70" s="7" t="s">
        <v>144</v>
      </c>
      <c r="AV70" s="7">
        <v>56743</v>
      </c>
      <c r="AW70" s="7">
        <v>56743</v>
      </c>
      <c r="AY70" s="7">
        <v>76356</v>
      </c>
      <c r="AZ70" s="7">
        <v>76356</v>
      </c>
    </row>
    <row r="71" spans="3:52" x14ac:dyDescent="0.25">
      <c r="D71" s="7" t="s">
        <v>145</v>
      </c>
      <c r="AV71" s="7">
        <v>390533910000</v>
      </c>
      <c r="AW71" s="7">
        <v>390533910000</v>
      </c>
      <c r="AY71" s="7">
        <v>613129476000</v>
      </c>
      <c r="AZ71" s="7">
        <v>613129476000</v>
      </c>
    </row>
    <row r="72" spans="3:52" x14ac:dyDescent="0.25">
      <c r="C72" s="7" t="s">
        <v>234</v>
      </c>
      <c r="D72" s="7" t="s">
        <v>144</v>
      </c>
      <c r="AM72" s="7">
        <v>2916</v>
      </c>
      <c r="AN72" s="7">
        <v>2916</v>
      </c>
      <c r="AP72" s="7">
        <v>535680</v>
      </c>
      <c r="AQ72" s="7">
        <v>535680</v>
      </c>
      <c r="AS72" s="7">
        <v>1905706</v>
      </c>
      <c r="AT72" s="7">
        <v>1905706</v>
      </c>
      <c r="AV72" s="7">
        <v>2665500.8000000003</v>
      </c>
      <c r="AW72" s="7">
        <v>2665500.8000000003</v>
      </c>
      <c r="AY72" s="7">
        <v>4127468</v>
      </c>
      <c r="AZ72" s="7">
        <v>4127468</v>
      </c>
    </row>
    <row r="73" spans="3:52" x14ac:dyDescent="0.25">
      <c r="D73" s="7" t="s">
        <v>145</v>
      </c>
      <c r="AM73" s="7">
        <v>39168078</v>
      </c>
      <c r="AN73" s="7">
        <v>39168078</v>
      </c>
      <c r="AP73" s="7">
        <v>76844292000</v>
      </c>
      <c r="AQ73" s="7">
        <v>76844292000</v>
      </c>
      <c r="AS73" s="7">
        <v>239045674000</v>
      </c>
      <c r="AT73" s="7">
        <v>239045674000</v>
      </c>
      <c r="AV73" s="7">
        <v>346549108800</v>
      </c>
      <c r="AW73" s="7">
        <v>346549108800</v>
      </c>
      <c r="AY73" s="7">
        <v>555238506680</v>
      </c>
      <c r="AZ73" s="7">
        <v>555238506680</v>
      </c>
    </row>
    <row r="74" spans="3:52" x14ac:dyDescent="0.25">
      <c r="C74" s="7" t="s">
        <v>203</v>
      </c>
      <c r="D74" s="7" t="s">
        <v>144</v>
      </c>
      <c r="AS74" s="7">
        <v>61104</v>
      </c>
      <c r="AT74" s="7">
        <v>61104</v>
      </c>
      <c r="AV74" s="7">
        <v>35603.200000000012</v>
      </c>
      <c r="AW74" s="7">
        <v>35603.200000000012</v>
      </c>
      <c r="AY74" s="7">
        <v>1</v>
      </c>
      <c r="AZ74" s="7">
        <v>1</v>
      </c>
    </row>
    <row r="75" spans="3:52" x14ac:dyDescent="0.25">
      <c r="D75" s="7" t="s">
        <v>145</v>
      </c>
      <c r="AS75" s="7">
        <v>51055624626</v>
      </c>
      <c r="AT75" s="7">
        <v>51055624626</v>
      </c>
      <c r="AV75" s="7">
        <v>18294094286.400002</v>
      </c>
      <c r="AW75" s="7">
        <v>18294094286.400002</v>
      </c>
      <c r="AY75" s="7">
        <v>573770</v>
      </c>
      <c r="AZ75" s="7">
        <v>573770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0"/>
  <sheetViews>
    <sheetView topLeftCell="C1" workbookViewId="0">
      <selection activeCell="C21" sqref="C21"/>
    </sheetView>
  </sheetViews>
  <sheetFormatPr defaultColWidth="8.85546875" defaultRowHeight="15" x14ac:dyDescent="0.25"/>
  <cols>
    <col min="1" max="1" width="8.85546875" style="13"/>
    <col min="2" max="2" width="8.85546875" style="4"/>
    <col min="3" max="3" width="65.28515625" style="7" customWidth="1"/>
    <col min="4" max="4" width="19.85546875" style="7" customWidth="1"/>
    <col min="5" max="16384" width="8.85546875" style="7"/>
  </cols>
  <sheetData>
    <row r="1" spans="3:52" x14ac:dyDescent="0.25">
      <c r="C1" s="39" t="s">
        <v>140</v>
      </c>
      <c r="E1" s="7" t="s">
        <v>141</v>
      </c>
      <c r="F1" s="7" t="s">
        <v>142</v>
      </c>
      <c r="G1" s="7">
        <v>1383</v>
      </c>
      <c r="H1" s="7" t="s">
        <v>141</v>
      </c>
      <c r="I1" s="7" t="s">
        <v>142</v>
      </c>
      <c r="J1" s="7">
        <v>1384</v>
      </c>
      <c r="K1" s="7" t="s">
        <v>141</v>
      </c>
      <c r="L1" s="7" t="s">
        <v>142</v>
      </c>
      <c r="M1" s="7">
        <v>1385</v>
      </c>
      <c r="N1" s="7" t="s">
        <v>141</v>
      </c>
      <c r="O1" s="7" t="s">
        <v>142</v>
      </c>
      <c r="P1" s="7">
        <v>1386</v>
      </c>
      <c r="Q1" s="7" t="s">
        <v>141</v>
      </c>
      <c r="R1" s="7" t="s">
        <v>142</v>
      </c>
      <c r="S1" s="7">
        <v>1387</v>
      </c>
      <c r="T1" s="7" t="s">
        <v>141</v>
      </c>
      <c r="U1" s="7" t="s">
        <v>142</v>
      </c>
      <c r="V1" s="7">
        <v>1388</v>
      </c>
      <c r="W1" s="7" t="s">
        <v>141</v>
      </c>
      <c r="X1" s="7" t="s">
        <v>142</v>
      </c>
      <c r="Y1" s="7">
        <v>1389</v>
      </c>
      <c r="Z1" s="7" t="s">
        <v>141</v>
      </c>
      <c r="AA1" s="7" t="s">
        <v>142</v>
      </c>
      <c r="AB1" s="7">
        <v>1390</v>
      </c>
      <c r="AC1" s="7" t="s">
        <v>141</v>
      </c>
      <c r="AD1" s="7" t="s">
        <v>142</v>
      </c>
      <c r="AE1" s="7">
        <v>1391</v>
      </c>
      <c r="AF1" s="7" t="s">
        <v>141</v>
      </c>
      <c r="AG1" s="7" t="s">
        <v>142</v>
      </c>
      <c r="AH1" s="7">
        <v>1392</v>
      </c>
      <c r="AI1" s="7" t="s">
        <v>141</v>
      </c>
      <c r="AJ1" s="7" t="s">
        <v>142</v>
      </c>
      <c r="AK1" s="7">
        <v>1393</v>
      </c>
      <c r="AL1" s="7" t="s">
        <v>141</v>
      </c>
      <c r="AM1" s="7" t="s">
        <v>142</v>
      </c>
      <c r="AN1" s="7">
        <v>1394</v>
      </c>
      <c r="AO1" s="7" t="s">
        <v>141</v>
      </c>
      <c r="AP1" s="7" t="s">
        <v>142</v>
      </c>
      <c r="AQ1" s="7">
        <v>1395</v>
      </c>
      <c r="AR1" s="7" t="s">
        <v>141</v>
      </c>
      <c r="AS1" s="7" t="s">
        <v>142</v>
      </c>
      <c r="AT1" s="7">
        <v>1396</v>
      </c>
      <c r="AU1" s="7" t="s">
        <v>141</v>
      </c>
      <c r="AV1" s="7" t="s">
        <v>142</v>
      </c>
      <c r="AW1" s="7">
        <v>1397</v>
      </c>
      <c r="AX1" s="7" t="s">
        <v>141</v>
      </c>
      <c r="AY1" s="7" t="s">
        <v>142</v>
      </c>
      <c r="AZ1" s="7">
        <v>1398</v>
      </c>
    </row>
    <row r="2" spans="3:52" x14ac:dyDescent="0.25">
      <c r="C2" s="39" t="s">
        <v>253</v>
      </c>
      <c r="D2" s="7" t="s">
        <v>144</v>
      </c>
      <c r="E2" s="7">
        <v>27411150</v>
      </c>
      <c r="F2" s="7">
        <f>G2-E2</f>
        <v>137712200</v>
      </c>
      <c r="G2" s="7">
        <v>165123350</v>
      </c>
      <c r="H2" s="7">
        <v>36458600</v>
      </c>
      <c r="I2" s="7">
        <f>J2-H2</f>
        <v>169609500</v>
      </c>
      <c r="J2" s="7">
        <v>206068100</v>
      </c>
      <c r="K2" s="7">
        <v>54905200</v>
      </c>
      <c r="L2" s="7">
        <f>M2-K2</f>
        <v>255073400</v>
      </c>
      <c r="M2" s="7">
        <v>309978600</v>
      </c>
      <c r="N2" s="7">
        <v>62872300</v>
      </c>
      <c r="O2" s="7">
        <f>P2-N2</f>
        <v>299301200</v>
      </c>
      <c r="P2" s="7">
        <v>362173500</v>
      </c>
      <c r="Q2" s="7">
        <v>87426600</v>
      </c>
      <c r="R2" s="7">
        <f>S2-Q2</f>
        <v>379361711</v>
      </c>
      <c r="S2" s="7">
        <v>466788311</v>
      </c>
      <c r="T2" s="7">
        <v>100441750</v>
      </c>
      <c r="U2" s="7">
        <f>V2-T2</f>
        <v>426793059</v>
      </c>
      <c r="V2" s="7">
        <v>527234809</v>
      </c>
      <c r="W2" s="7">
        <v>97065450</v>
      </c>
      <c r="X2" s="7">
        <f>Y2-W2</f>
        <v>493041975</v>
      </c>
      <c r="Y2" s="7">
        <v>590107425</v>
      </c>
      <c r="Z2" s="7">
        <v>122665350</v>
      </c>
      <c r="AA2" s="7">
        <f>AB2-Z2</f>
        <v>769054489</v>
      </c>
      <c r="AB2" s="7">
        <v>891719839</v>
      </c>
      <c r="AC2" s="7">
        <v>231581270</v>
      </c>
      <c r="AD2" s="7">
        <f>AE2-AC2</f>
        <v>777511370</v>
      </c>
      <c r="AE2" s="7">
        <v>1009092640</v>
      </c>
      <c r="AF2" s="7">
        <v>238249820</v>
      </c>
      <c r="AG2" s="7">
        <f>AH2-AF2</f>
        <v>1186493950</v>
      </c>
      <c r="AH2" s="7">
        <v>1424743770</v>
      </c>
      <c r="AI2" s="7">
        <v>405516958</v>
      </c>
      <c r="AJ2" s="7">
        <f>AK2-AI2</f>
        <v>598983599.5</v>
      </c>
      <c r="AK2" s="7">
        <v>1004500557.5</v>
      </c>
      <c r="AL2" s="7">
        <v>213295752</v>
      </c>
      <c r="AM2" s="7">
        <f>AN2-AL2</f>
        <v>1316512294.8</v>
      </c>
      <c r="AN2" s="7">
        <v>1529808046.8</v>
      </c>
      <c r="AO2" s="7">
        <v>333507320</v>
      </c>
      <c r="AP2" s="7">
        <f>AQ2-AO2</f>
        <v>1185178620</v>
      </c>
      <c r="AQ2" s="7">
        <v>1518685940</v>
      </c>
      <c r="AR2" s="7">
        <v>359703910</v>
      </c>
      <c r="AS2" s="7">
        <v>896013900</v>
      </c>
      <c r="AT2" s="7">
        <v>1255717810</v>
      </c>
      <c r="AU2" s="7">
        <v>355176576</v>
      </c>
      <c r="AV2" s="7">
        <v>1298224880.0858269</v>
      </c>
      <c r="AW2" s="7">
        <f>SUM(AU2:AV2)</f>
        <v>1653401456.0858269</v>
      </c>
      <c r="AX2" s="7">
        <v>22792722</v>
      </c>
      <c r="AY2" s="7">
        <v>1369833310</v>
      </c>
      <c r="AZ2" s="7">
        <f t="shared" ref="AZ2:AZ7" si="0">SUM(AX2:AY2)</f>
        <v>1392626032</v>
      </c>
    </row>
    <row r="3" spans="3:52" x14ac:dyDescent="0.25">
      <c r="C3" s="39"/>
      <c r="D3" s="7" t="s">
        <v>145</v>
      </c>
      <c r="E3" s="7">
        <v>13158271766</v>
      </c>
      <c r="F3" s="7">
        <f>G3-E3</f>
        <v>13855286000</v>
      </c>
      <c r="G3" s="7">
        <v>27013557766</v>
      </c>
      <c r="H3" s="7">
        <v>19067628125</v>
      </c>
      <c r="I3" s="7">
        <f>J3-H3</f>
        <v>17691508000</v>
      </c>
      <c r="J3" s="7">
        <v>36759136125</v>
      </c>
      <c r="K3" s="7">
        <v>31505245100</v>
      </c>
      <c r="L3" s="7">
        <f>M3-K3</f>
        <v>35015023400</v>
      </c>
      <c r="M3" s="7">
        <v>66520268500</v>
      </c>
      <c r="N3" s="7">
        <v>40319146500</v>
      </c>
      <c r="O3" s="7">
        <f>P3-N3</f>
        <v>46476002000</v>
      </c>
      <c r="P3" s="7">
        <v>86795148500</v>
      </c>
      <c r="Q3" s="7">
        <v>61607974500</v>
      </c>
      <c r="R3" s="7">
        <f>S3-Q3</f>
        <v>68381304000</v>
      </c>
      <c r="S3" s="7">
        <v>129989278500</v>
      </c>
      <c r="T3" s="7">
        <v>67614820200</v>
      </c>
      <c r="U3" s="7">
        <f>V3-T3</f>
        <v>87102640000</v>
      </c>
      <c r="V3" s="7">
        <v>154717460200</v>
      </c>
      <c r="W3" s="7">
        <v>64683280800</v>
      </c>
      <c r="X3" s="7">
        <f>Y3-W3</f>
        <v>108603437800</v>
      </c>
      <c r="Y3" s="7">
        <v>173286718600</v>
      </c>
      <c r="Z3" s="7">
        <v>106950872200</v>
      </c>
      <c r="AA3" s="7">
        <f>AB3-Z3</f>
        <v>167211368500</v>
      </c>
      <c r="AB3" s="7">
        <v>274162240700</v>
      </c>
      <c r="AC3" s="7">
        <v>173730166000</v>
      </c>
      <c r="AD3" s="7">
        <f>AE3-AC3</f>
        <v>270675185500</v>
      </c>
      <c r="AE3" s="7">
        <v>444405351500</v>
      </c>
      <c r="AF3" s="7">
        <v>303380803000</v>
      </c>
      <c r="AG3" s="7">
        <f>AH3-AF3</f>
        <v>595328092350</v>
      </c>
      <c r="AH3" s="7">
        <v>898708895350</v>
      </c>
      <c r="AI3" s="7">
        <v>382591112952.40002</v>
      </c>
      <c r="AJ3" s="7">
        <f>AK3-AI3</f>
        <v>429117076509</v>
      </c>
      <c r="AK3" s="7">
        <v>811708189461.40002</v>
      </c>
      <c r="AL3" s="7">
        <v>299500364665.20001</v>
      </c>
      <c r="AM3" s="7">
        <f>AN3-AL3</f>
        <v>925523983484.40015</v>
      </c>
      <c r="AN3" s="7">
        <v>1225024348149.6001</v>
      </c>
      <c r="AO3" s="7">
        <v>648365792850</v>
      </c>
      <c r="AP3" s="7">
        <f>AQ3-AO3</f>
        <v>953106614942.96997</v>
      </c>
      <c r="AQ3" s="7">
        <v>1601472407792.97</v>
      </c>
      <c r="AR3" s="7">
        <v>853698242500</v>
      </c>
      <c r="AS3" s="7">
        <v>832749022334.98743</v>
      </c>
      <c r="AT3" s="7">
        <v>1686447264834.9875</v>
      </c>
      <c r="AU3" s="7">
        <v>893089032800</v>
      </c>
      <c r="AV3" s="7">
        <v>1340935116841.4021</v>
      </c>
      <c r="AW3" s="7">
        <f>SUM(AU3:AV3)</f>
        <v>2234024149641.4023</v>
      </c>
      <c r="AX3" s="7">
        <v>41450461640</v>
      </c>
      <c r="AY3" s="7">
        <v>4698301087230</v>
      </c>
      <c r="AZ3" s="7">
        <f t="shared" si="0"/>
        <v>4739751548870</v>
      </c>
    </row>
    <row r="4" spans="3:52" x14ac:dyDescent="0.25">
      <c r="C4" s="39" t="s">
        <v>254</v>
      </c>
      <c r="D4" s="7" t="s">
        <v>144</v>
      </c>
      <c r="AJ4" s="7">
        <v>104357</v>
      </c>
      <c r="AK4" s="7">
        <v>104357</v>
      </c>
      <c r="AL4" s="7">
        <f>AN4-AM4</f>
        <v>133920</v>
      </c>
      <c r="AM4" s="7">
        <v>3268320</v>
      </c>
      <c r="AN4" s="7">
        <v>3402240</v>
      </c>
      <c r="AO4" s="7">
        <f>AQ4-AP4</f>
        <v>13000000</v>
      </c>
      <c r="AP4" s="7">
        <v>606500</v>
      </c>
      <c r="AQ4" s="7">
        <v>13606500</v>
      </c>
      <c r="AS4" s="7">
        <v>11232000</v>
      </c>
      <c r="AT4" s="7">
        <v>11232000</v>
      </c>
      <c r="AV4" s="7">
        <v>12277760</v>
      </c>
      <c r="AW4" s="7">
        <v>12277760</v>
      </c>
      <c r="AX4" s="7">
        <v>101400</v>
      </c>
      <c r="AY4" s="7">
        <v>8523330</v>
      </c>
      <c r="AZ4" s="7">
        <f t="shared" si="0"/>
        <v>8624730</v>
      </c>
    </row>
    <row r="5" spans="3:52" x14ac:dyDescent="0.25">
      <c r="C5" s="39"/>
      <c r="D5" s="7" t="s">
        <v>145</v>
      </c>
      <c r="AJ5" s="7">
        <v>3397328000</v>
      </c>
      <c r="AK5" s="7">
        <v>3397328000</v>
      </c>
      <c r="AL5" s="7">
        <f>AN5-AM5</f>
        <v>401760000</v>
      </c>
      <c r="AM5" s="7">
        <v>2480124000</v>
      </c>
      <c r="AN5" s="7">
        <v>2881884000</v>
      </c>
      <c r="AO5" s="7">
        <f>AQ5-AP5</f>
        <v>37242768000</v>
      </c>
      <c r="AP5" s="7">
        <v>479160000</v>
      </c>
      <c r="AQ5" s="7">
        <v>37721928000</v>
      </c>
      <c r="AS5" s="7">
        <v>39907600000</v>
      </c>
      <c r="AT5" s="7">
        <v>39907600000</v>
      </c>
      <c r="AV5" s="7">
        <v>49248640000</v>
      </c>
      <c r="AW5" s="7">
        <v>49248640000</v>
      </c>
      <c r="AX5" s="7">
        <v>621582000</v>
      </c>
      <c r="AY5" s="7">
        <v>29380317930</v>
      </c>
      <c r="AZ5" s="7">
        <f t="shared" si="0"/>
        <v>30001899930</v>
      </c>
    </row>
    <row r="6" spans="3:52" x14ac:dyDescent="0.25">
      <c r="C6" s="39" t="s">
        <v>255</v>
      </c>
      <c r="D6" s="7" t="s">
        <v>144</v>
      </c>
      <c r="Q6" s="7">
        <v>208560</v>
      </c>
      <c r="S6" s="7">
        <v>208560</v>
      </c>
      <c r="T6" s="7">
        <f>V6-U6</f>
        <v>784140</v>
      </c>
      <c r="U6" s="7">
        <v>110790</v>
      </c>
      <c r="V6" s="7">
        <v>894930</v>
      </c>
      <c r="W6" s="7">
        <f>Y6-X6</f>
        <v>7913260</v>
      </c>
      <c r="X6" s="7">
        <v>1394370</v>
      </c>
      <c r="Y6" s="7">
        <v>9307630</v>
      </c>
      <c r="Z6" s="7">
        <v>8322750</v>
      </c>
      <c r="AA6" s="7">
        <f>AB6-Z6</f>
        <v>5772592</v>
      </c>
      <c r="AB6" s="7">
        <v>14095342</v>
      </c>
      <c r="AC6" s="7">
        <v>3012400</v>
      </c>
      <c r="AD6" s="7">
        <f>AE6-AC6</f>
        <v>7702010</v>
      </c>
      <c r="AE6" s="7">
        <v>10714410</v>
      </c>
      <c r="AF6" s="7">
        <v>2049670</v>
      </c>
      <c r="AG6" s="7">
        <f>AH6-AF6</f>
        <v>10600527</v>
      </c>
      <c r="AH6" s="7">
        <v>12650197</v>
      </c>
      <c r="AI6" s="7">
        <v>2556290</v>
      </c>
      <c r="AJ6" s="7">
        <f>AK6-AI6</f>
        <v>51040286</v>
      </c>
      <c r="AK6" s="7">
        <v>53596576</v>
      </c>
      <c r="AL6" s="7">
        <v>5155200</v>
      </c>
      <c r="AM6" s="7">
        <f>AN6-AL6</f>
        <v>89673552</v>
      </c>
      <c r="AN6" s="7">
        <v>94828752</v>
      </c>
      <c r="AO6" s="7">
        <v>2198520</v>
      </c>
      <c r="AP6" s="7">
        <f>AQ6-AO6</f>
        <v>101751360</v>
      </c>
      <c r="AQ6" s="7">
        <v>103949880</v>
      </c>
      <c r="AR6" s="7">
        <v>29099580</v>
      </c>
      <c r="AS6" s="7">
        <v>58505460</v>
      </c>
      <c r="AT6" s="7">
        <f>AS6+AR6</f>
        <v>87605040</v>
      </c>
      <c r="AU6" s="7">
        <v>24034560</v>
      </c>
      <c r="AV6" s="7">
        <v>87427888</v>
      </c>
      <c r="AW6" s="7">
        <f>SUM(AU6:AV6)</f>
        <v>111462448</v>
      </c>
      <c r="AX6" s="7">
        <v>870318</v>
      </c>
      <c r="AY6" s="7">
        <v>82517474</v>
      </c>
      <c r="AZ6" s="7">
        <f>SUM(AX6:AY6)</f>
        <v>83387792</v>
      </c>
    </row>
    <row r="7" spans="3:52" x14ac:dyDescent="0.25">
      <c r="C7" s="39"/>
      <c r="D7" s="7" t="s">
        <v>145</v>
      </c>
      <c r="Q7" s="7">
        <v>328090500</v>
      </c>
      <c r="S7" s="7">
        <v>328090500</v>
      </c>
      <c r="T7" s="7">
        <f>V7-U7</f>
        <v>1520979000</v>
      </c>
      <c r="U7" s="7">
        <v>293593500</v>
      </c>
      <c r="V7" s="7">
        <v>1814572500</v>
      </c>
      <c r="W7" s="7">
        <f>Y7-X7</f>
        <v>7554068500</v>
      </c>
      <c r="X7" s="7">
        <v>826023000</v>
      </c>
      <c r="Y7" s="7">
        <v>8380091500</v>
      </c>
      <c r="Z7" s="7">
        <v>21547362000</v>
      </c>
      <c r="AA7" s="7">
        <f>AB7-Z7</f>
        <v>2799555900</v>
      </c>
      <c r="AB7" s="7">
        <v>24346917900</v>
      </c>
      <c r="AC7" s="7">
        <v>9803566000</v>
      </c>
      <c r="AD7" s="7">
        <f>AE7-AC7</f>
        <v>4323784500</v>
      </c>
      <c r="AE7" s="7">
        <v>14127350500</v>
      </c>
      <c r="AF7" s="7">
        <v>3915843300</v>
      </c>
      <c r="AG7" s="7">
        <f>AH7-AF7</f>
        <v>10053844760</v>
      </c>
      <c r="AH7" s="7">
        <v>13969688060</v>
      </c>
      <c r="AI7" s="7">
        <v>3466275999.9945002</v>
      </c>
      <c r="AJ7" s="7">
        <f>AK7-AI7</f>
        <v>47266446568</v>
      </c>
      <c r="AK7" s="7">
        <v>50732722567.994499</v>
      </c>
      <c r="AL7" s="7">
        <v>14653347723.6</v>
      </c>
      <c r="AM7" s="7">
        <f>AN7-AL7</f>
        <v>90424086260.399994</v>
      </c>
      <c r="AN7" s="7">
        <v>105077433984</v>
      </c>
      <c r="AO7" s="7">
        <v>7137747000</v>
      </c>
      <c r="AP7" s="7">
        <f>AQ7-AO7</f>
        <v>160841644760</v>
      </c>
      <c r="AQ7" s="7">
        <v>167979391760</v>
      </c>
      <c r="AR7" s="7">
        <v>138469620000</v>
      </c>
      <c r="AS7" s="7">
        <v>93669675573.480713</v>
      </c>
      <c r="AT7" s="7">
        <f>AS7+AR7</f>
        <v>232139295573.48071</v>
      </c>
      <c r="AU7" s="7">
        <v>177422781600</v>
      </c>
      <c r="AV7" s="7">
        <v>145129312701.79895</v>
      </c>
      <c r="AW7" s="7">
        <f>SUM(AU7:AV7)</f>
        <v>322552094301.79895</v>
      </c>
      <c r="AX7" s="7">
        <v>2706459840</v>
      </c>
      <c r="AY7" s="7">
        <v>329357589650</v>
      </c>
      <c r="AZ7" s="7">
        <f t="shared" si="0"/>
        <v>332064049490</v>
      </c>
    </row>
    <row r="8" spans="3:52" x14ac:dyDescent="0.25">
      <c r="C8" s="39" t="s">
        <v>256</v>
      </c>
      <c r="D8" s="7" t="s">
        <v>144</v>
      </c>
      <c r="AD8" s="7">
        <v>148260</v>
      </c>
      <c r="AE8" s="7">
        <v>148260</v>
      </c>
      <c r="AG8" s="7">
        <v>8040</v>
      </c>
      <c r="AH8" s="7">
        <v>8040</v>
      </c>
      <c r="AR8" s="7">
        <v>239340</v>
      </c>
      <c r="AS8" s="7">
        <v>92100</v>
      </c>
      <c r="AT8" s="7">
        <v>331440</v>
      </c>
      <c r="AU8" s="7">
        <v>1341888</v>
      </c>
      <c r="AV8" s="7">
        <v>722400</v>
      </c>
      <c r="AW8" s="7">
        <f>AV8+AU8</f>
        <v>2064288</v>
      </c>
    </row>
    <row r="9" spans="3:52" x14ac:dyDescent="0.25">
      <c r="C9" s="39"/>
      <c r="D9" s="7" t="s">
        <v>145</v>
      </c>
      <c r="AD9" s="7">
        <v>518910000</v>
      </c>
      <c r="AE9" s="7">
        <v>518910000</v>
      </c>
      <c r="AG9" s="7">
        <v>28140000</v>
      </c>
      <c r="AH9" s="7">
        <v>28140000</v>
      </c>
      <c r="AR9" s="7">
        <v>2637360000</v>
      </c>
      <c r="AS9" s="7">
        <v>388560000</v>
      </c>
      <c r="AT9" s="7">
        <v>3025920000</v>
      </c>
      <c r="AU9" s="7">
        <v>14855378400</v>
      </c>
      <c r="AV9" s="7">
        <v>3612960000</v>
      </c>
      <c r="AW9" s="7">
        <f>AV9+AU9</f>
        <v>18468338400</v>
      </c>
    </row>
    <row r="10" spans="3:52" x14ac:dyDescent="0.25">
      <c r="C10" s="39" t="s">
        <v>257</v>
      </c>
      <c r="D10" s="7" t="s">
        <v>144</v>
      </c>
      <c r="AA10" s="7">
        <v>165870</v>
      </c>
      <c r="AB10" s="7">
        <v>165870</v>
      </c>
      <c r="AD10" s="7">
        <v>402690</v>
      </c>
      <c r="AE10" s="7">
        <v>402690</v>
      </c>
      <c r="AG10" s="7">
        <v>270780</v>
      </c>
      <c r="AH10" s="7">
        <v>270780</v>
      </c>
      <c r="AJ10" s="7">
        <v>492360</v>
      </c>
      <c r="AK10" s="7">
        <v>492360</v>
      </c>
      <c r="AM10" s="7">
        <v>472284</v>
      </c>
      <c r="AN10" s="7">
        <v>472284</v>
      </c>
      <c r="AP10" s="7">
        <v>926720</v>
      </c>
      <c r="AQ10" s="7">
        <v>926720</v>
      </c>
      <c r="AR10" s="7">
        <v>136530</v>
      </c>
      <c r="AS10" s="7">
        <v>546930</v>
      </c>
      <c r="AT10" s="7">
        <v>683460</v>
      </c>
      <c r="AU10" s="7">
        <v>1974192</v>
      </c>
      <c r="AV10" s="7">
        <v>115632</v>
      </c>
      <c r="AW10" s="7">
        <f>SUM(AU10:AV10)</f>
        <v>2089824</v>
      </c>
      <c r="AX10" s="7">
        <v>1710900</v>
      </c>
      <c r="AY10" s="7">
        <v>2806080</v>
      </c>
      <c r="AZ10" s="7">
        <f>SUM(AX10:AY10)</f>
        <v>4516980</v>
      </c>
    </row>
    <row r="11" spans="3:52" x14ac:dyDescent="0.25">
      <c r="C11" s="39"/>
      <c r="D11" s="7" t="s">
        <v>145</v>
      </c>
      <c r="AA11" s="7">
        <v>165870000</v>
      </c>
      <c r="AB11" s="7">
        <v>165870000</v>
      </c>
      <c r="AD11" s="7">
        <v>337590000</v>
      </c>
      <c r="AE11" s="7">
        <v>337590000</v>
      </c>
      <c r="AG11" s="7">
        <v>364135500</v>
      </c>
      <c r="AH11" s="7">
        <v>364135500</v>
      </c>
      <c r="AJ11" s="7">
        <v>664686000</v>
      </c>
      <c r="AK11" s="7">
        <v>664686000</v>
      </c>
      <c r="AM11" s="7">
        <v>635139000</v>
      </c>
      <c r="AN11" s="7">
        <v>635139000</v>
      </c>
      <c r="AP11" s="7">
        <v>1092424530</v>
      </c>
      <c r="AQ11" s="7">
        <v>1092424530</v>
      </c>
      <c r="AR11" s="7">
        <v>1025550000</v>
      </c>
      <c r="AS11" s="7">
        <v>992149714.28571427</v>
      </c>
      <c r="AT11" s="7">
        <v>2017699714.2857144</v>
      </c>
      <c r="AU11" s="7">
        <v>14880823200</v>
      </c>
      <c r="AV11" s="7">
        <v>208137600</v>
      </c>
      <c r="AW11" s="7">
        <f>SUM(AU11:AV11)</f>
        <v>15088960800</v>
      </c>
      <c r="AX11" s="7">
        <v>46278134100</v>
      </c>
      <c r="AY11" s="7">
        <v>5121096000</v>
      </c>
      <c r="AZ11" s="7">
        <f>SUM(AX11:AY11)</f>
        <v>51399230100</v>
      </c>
    </row>
    <row r="12" spans="3:52" x14ac:dyDescent="0.25">
      <c r="C12" s="39" t="s">
        <v>258</v>
      </c>
      <c r="D12" s="7" t="s">
        <v>144</v>
      </c>
      <c r="AA12" s="7">
        <v>345120</v>
      </c>
      <c r="AB12" s="7">
        <v>345120</v>
      </c>
      <c r="AD12" s="7">
        <v>994270</v>
      </c>
      <c r="AE12" s="7">
        <v>994270</v>
      </c>
      <c r="AG12" s="7">
        <v>2953030</v>
      </c>
      <c r="AH12" s="7">
        <v>2953030</v>
      </c>
      <c r="AI12" s="7">
        <v>36113</v>
      </c>
      <c r="AJ12" s="7">
        <f>AK12-AI12</f>
        <v>4911880.5999999996</v>
      </c>
      <c r="AK12" s="7">
        <v>4947993.5999999996</v>
      </c>
      <c r="AM12" s="7">
        <v>10346628</v>
      </c>
      <c r="AN12" s="7">
        <v>10346628</v>
      </c>
      <c r="AO12" s="7">
        <v>436050</v>
      </c>
      <c r="AP12" s="7">
        <f>AQ12-AO12</f>
        <v>8326800</v>
      </c>
      <c r="AQ12" s="7">
        <v>8762850</v>
      </c>
      <c r="AR12" s="7">
        <v>317310</v>
      </c>
      <c r="AS12" s="7">
        <v>19073800</v>
      </c>
      <c r="AT12" s="7">
        <f>AS12+AR12</f>
        <v>19391110</v>
      </c>
      <c r="AU12" s="7">
        <v>4031712</v>
      </c>
      <c r="AV12" s="7">
        <v>25023984</v>
      </c>
      <c r="AW12" s="7">
        <f>SUM(AU12:AV12)</f>
        <v>29055696</v>
      </c>
      <c r="AX12" s="7">
        <v>8354070</v>
      </c>
      <c r="AY12" s="7">
        <v>3857820</v>
      </c>
      <c r="AZ12" s="7">
        <f>SUM(AX12:AY12)</f>
        <v>12211890</v>
      </c>
    </row>
    <row r="13" spans="3:52" x14ac:dyDescent="0.25">
      <c r="C13" s="39"/>
      <c r="D13" s="7" t="s">
        <v>145</v>
      </c>
      <c r="AA13" s="7">
        <v>379632000</v>
      </c>
      <c r="AB13" s="7">
        <v>379632000</v>
      </c>
      <c r="AD13" s="7">
        <v>869517000</v>
      </c>
      <c r="AE13" s="7">
        <v>869517000</v>
      </c>
      <c r="AG13" s="7">
        <v>2350401000</v>
      </c>
      <c r="AH13" s="7">
        <v>2350401000</v>
      </c>
      <c r="AI13" s="7">
        <v>22460350</v>
      </c>
      <c r="AJ13" s="7">
        <f>AK13-AI13</f>
        <v>5086986300</v>
      </c>
      <c r="AK13" s="7">
        <v>5109446650</v>
      </c>
      <c r="AM13" s="7">
        <v>9445022001.5999908</v>
      </c>
      <c r="AN13" s="7">
        <v>9445022001.5999908</v>
      </c>
      <c r="AO13" s="7">
        <v>582266880</v>
      </c>
      <c r="AP13" s="7">
        <f>AQ13-AO13</f>
        <v>10160232410</v>
      </c>
      <c r="AQ13" s="7">
        <v>10742499290</v>
      </c>
      <c r="AR13" s="7">
        <v>2552160000</v>
      </c>
      <c r="AS13" s="7">
        <v>23058813041.608879</v>
      </c>
      <c r="AT13" s="7">
        <f>AS13+AR13</f>
        <v>25610973041.608879</v>
      </c>
      <c r="AU13" s="7">
        <v>32513342400</v>
      </c>
      <c r="AV13" s="7">
        <v>31535658320</v>
      </c>
      <c r="AW13" s="7">
        <f>SUM(AU13:AV13)</f>
        <v>64049000720</v>
      </c>
      <c r="AX13" s="7">
        <v>234874678050</v>
      </c>
      <c r="AY13" s="7">
        <v>7558015160</v>
      </c>
      <c r="AZ13" s="7">
        <f>SUM(AX13:AY13)</f>
        <v>242432693210</v>
      </c>
    </row>
    <row r="14" spans="3:52" x14ac:dyDescent="0.25">
      <c r="C14" s="39" t="s">
        <v>259</v>
      </c>
      <c r="D14" s="7" t="s">
        <v>144</v>
      </c>
      <c r="AU14" s="7">
        <v>77431</v>
      </c>
      <c r="AV14" s="7">
        <f>AW14-AU14</f>
        <v>32239</v>
      </c>
      <c r="AW14" s="7">
        <v>109670</v>
      </c>
      <c r="AX14" s="7">
        <v>21186</v>
      </c>
      <c r="AY14" s="7">
        <f>AZ14-AX14</f>
        <v>66737</v>
      </c>
      <c r="AZ14" s="7">
        <v>87923</v>
      </c>
    </row>
    <row r="15" spans="3:52" x14ac:dyDescent="0.25">
      <c r="C15" s="39"/>
      <c r="D15" s="7" t="s">
        <v>145</v>
      </c>
      <c r="AU15" s="7">
        <v>76656690000</v>
      </c>
      <c r="AV15" s="7">
        <f>AW15-AU15</f>
        <v>6596929000</v>
      </c>
      <c r="AW15" s="7">
        <v>83253619000</v>
      </c>
      <c r="AX15" s="7">
        <v>20974140000</v>
      </c>
      <c r="AY15" s="7">
        <f>AZ15-AX15</f>
        <v>41939544000</v>
      </c>
      <c r="AZ15" s="7">
        <v>62913684000</v>
      </c>
    </row>
    <row r="16" spans="3:52" x14ac:dyDescent="0.25">
      <c r="C16" s="39" t="s">
        <v>260</v>
      </c>
      <c r="D16" s="7" t="s">
        <v>144</v>
      </c>
      <c r="AD16" s="7">
        <v>5610</v>
      </c>
      <c r="AE16" s="7">
        <v>5610</v>
      </c>
      <c r="AG16" s="7">
        <v>120</v>
      </c>
      <c r="AH16" s="7">
        <v>120</v>
      </c>
      <c r="AJ16" s="7">
        <v>4917</v>
      </c>
      <c r="AK16" s="7">
        <v>4917</v>
      </c>
      <c r="AM16" s="7">
        <v>23724</v>
      </c>
      <c r="AN16" s="7">
        <v>23724</v>
      </c>
      <c r="AP16" s="7">
        <v>90</v>
      </c>
      <c r="AQ16" s="7">
        <v>90</v>
      </c>
    </row>
    <row r="17" spans="3:52" x14ac:dyDescent="0.25">
      <c r="C17" s="39"/>
      <c r="D17" s="7" t="s">
        <v>145</v>
      </c>
      <c r="AD17" s="7">
        <v>6732000</v>
      </c>
      <c r="AE17" s="7">
        <v>6732000</v>
      </c>
      <c r="AG17" s="7">
        <v>156000</v>
      </c>
      <c r="AH17" s="7">
        <v>156000</v>
      </c>
      <c r="AJ17" s="7">
        <v>12292500</v>
      </c>
      <c r="AK17" s="7">
        <v>12292500</v>
      </c>
      <c r="AM17" s="7">
        <v>57157200</v>
      </c>
      <c r="AN17" s="7">
        <v>57157200</v>
      </c>
      <c r="AP17" s="7">
        <v>225000</v>
      </c>
      <c r="AQ17" s="7">
        <v>225000</v>
      </c>
    </row>
    <row r="18" spans="3:52" x14ac:dyDescent="0.25">
      <c r="C18" s="39" t="s">
        <v>261</v>
      </c>
      <c r="D18" s="7" t="s">
        <v>144</v>
      </c>
      <c r="AM18" s="7">
        <v>85873800</v>
      </c>
      <c r="AN18" s="7">
        <v>85873800</v>
      </c>
    </row>
    <row r="19" spans="3:52" x14ac:dyDescent="0.25">
      <c r="C19" s="39"/>
      <c r="D19" s="7" t="s">
        <v>145</v>
      </c>
      <c r="AM19" s="7">
        <v>163160220000</v>
      </c>
      <c r="AN19" s="7">
        <v>163160220000</v>
      </c>
    </row>
    <row r="20" spans="3:52" x14ac:dyDescent="0.25">
      <c r="C20" s="39" t="s">
        <v>262</v>
      </c>
      <c r="D20" s="7" t="s">
        <v>144</v>
      </c>
      <c r="AS20" s="7">
        <v>277980</v>
      </c>
      <c r="AT20" s="7">
        <v>277980</v>
      </c>
      <c r="AU20" s="7">
        <f>SUM(AS20:AT20)</f>
        <v>555960</v>
      </c>
      <c r="AV20" s="7">
        <v>2718816</v>
      </c>
      <c r="AW20" s="7">
        <v>2718816</v>
      </c>
    </row>
    <row r="21" spans="3:52" x14ac:dyDescent="0.25">
      <c r="C21" s="39"/>
      <c r="D21" s="7" t="s">
        <v>145</v>
      </c>
      <c r="AS21" s="7">
        <v>1266900000</v>
      </c>
      <c r="AT21" s="7">
        <v>1266900000</v>
      </c>
      <c r="AU21" s="7">
        <f>SUM(AS21:AT21)</f>
        <v>2533800000</v>
      </c>
      <c r="AV21" s="7">
        <v>13746240000</v>
      </c>
      <c r="AW21" s="7">
        <v>13746240000</v>
      </c>
    </row>
    <row r="22" spans="3:52" x14ac:dyDescent="0.25">
      <c r="C22" s="39" t="s">
        <v>263</v>
      </c>
      <c r="D22" s="7" t="s">
        <v>144</v>
      </c>
      <c r="AU22" s="7">
        <v>178613</v>
      </c>
      <c r="AV22" s="7">
        <f>AW22-AU22</f>
        <v>155296</v>
      </c>
      <c r="AW22" s="7">
        <v>333909</v>
      </c>
      <c r="AX22" s="7">
        <v>278469</v>
      </c>
      <c r="AY22" s="7">
        <f>AZ22-AX22</f>
        <v>45924</v>
      </c>
      <c r="AZ22" s="7">
        <v>324393</v>
      </c>
    </row>
    <row r="23" spans="3:52" x14ac:dyDescent="0.25">
      <c r="C23" s="39"/>
      <c r="D23" s="7" t="s">
        <v>145</v>
      </c>
      <c r="AU23" s="7">
        <v>183792777000</v>
      </c>
      <c r="AV23" s="7">
        <f>AW23-AU23</f>
        <v>22308208000</v>
      </c>
      <c r="AW23" s="7">
        <v>206100985000</v>
      </c>
      <c r="AX23" s="7">
        <v>286544601000</v>
      </c>
      <c r="AY23" s="7">
        <f>AZ23-AX23</f>
        <v>9511482000</v>
      </c>
      <c r="AZ23" s="7">
        <v>296056083000</v>
      </c>
    </row>
    <row r="24" spans="3:52" x14ac:dyDescent="0.25">
      <c r="C24" s="39" t="s">
        <v>264</v>
      </c>
      <c r="D24" s="7" t="s">
        <v>144</v>
      </c>
      <c r="AV24" s="7">
        <v>17582</v>
      </c>
      <c r="AW24" s="7">
        <v>17582</v>
      </c>
      <c r="AY24" s="7">
        <v>91520</v>
      </c>
      <c r="AZ24" s="7">
        <v>91520</v>
      </c>
    </row>
    <row r="25" spans="3:52" x14ac:dyDescent="0.25">
      <c r="C25" s="39"/>
      <c r="D25" s="7" t="s">
        <v>145</v>
      </c>
      <c r="AV25" s="7">
        <v>6487758000</v>
      </c>
      <c r="AW25" s="7">
        <v>6487758000</v>
      </c>
      <c r="AY25" s="7">
        <v>33770880000</v>
      </c>
      <c r="AZ25" s="7">
        <v>33770880000</v>
      </c>
    </row>
    <row r="26" spans="3:52" x14ac:dyDescent="0.25">
      <c r="C26" s="39" t="s">
        <v>265</v>
      </c>
      <c r="D26" s="7" t="s">
        <v>144</v>
      </c>
      <c r="AV26" s="7">
        <v>13683</v>
      </c>
      <c r="AW26" s="7">
        <v>13683</v>
      </c>
      <c r="AY26" s="7">
        <v>74022</v>
      </c>
      <c r="AZ26" s="7">
        <v>74022</v>
      </c>
    </row>
    <row r="27" spans="3:52" x14ac:dyDescent="0.25">
      <c r="C27" s="39"/>
      <c r="D27" s="7" t="s">
        <v>145</v>
      </c>
      <c r="AV27" s="7">
        <v>4207522500</v>
      </c>
      <c r="AW27" s="7">
        <v>4207522500</v>
      </c>
      <c r="AY27" s="7">
        <v>22761765000</v>
      </c>
      <c r="AZ27" s="7">
        <v>22761765000</v>
      </c>
    </row>
    <row r="28" spans="3:52" x14ac:dyDescent="0.25">
      <c r="C28" s="39" t="s">
        <v>266</v>
      </c>
      <c r="D28" s="7" t="s">
        <v>144</v>
      </c>
      <c r="AU28" s="7">
        <v>28663</v>
      </c>
      <c r="AV28" s="7">
        <f t="shared" ref="AV28:AV37" si="1">AW28-AU28</f>
        <v>1709872</v>
      </c>
      <c r="AW28" s="7">
        <v>1738535</v>
      </c>
      <c r="AX28" s="7" t="s">
        <v>267</v>
      </c>
      <c r="AY28" s="7">
        <f>AZ28-AX28</f>
        <v>2079509</v>
      </c>
      <c r="AZ28" s="7">
        <v>2086717</v>
      </c>
    </row>
    <row r="29" spans="3:52" x14ac:dyDescent="0.25">
      <c r="C29" s="39"/>
      <c r="D29" s="7" t="s">
        <v>145</v>
      </c>
      <c r="AU29" s="7">
        <v>10139160000</v>
      </c>
      <c r="AV29" s="7">
        <f t="shared" si="1"/>
        <v>243061644000</v>
      </c>
      <c r="AW29" s="7">
        <v>253200804000</v>
      </c>
      <c r="AX29" s="7" t="s">
        <v>268</v>
      </c>
      <c r="AY29" s="7">
        <f>AZ29-AX29</f>
        <v>406717542000</v>
      </c>
      <c r="AZ29" s="7">
        <v>410004390000</v>
      </c>
    </row>
    <row r="30" spans="3:52" x14ac:dyDescent="0.25">
      <c r="C30" s="39" t="s">
        <v>269</v>
      </c>
      <c r="D30" s="7" t="s">
        <v>144</v>
      </c>
      <c r="AU30" s="7">
        <v>382243</v>
      </c>
      <c r="AV30" s="7">
        <f t="shared" si="1"/>
        <v>11882054</v>
      </c>
      <c r="AW30" s="7">
        <v>12264297</v>
      </c>
      <c r="AY30" s="7">
        <v>14496235</v>
      </c>
      <c r="AZ30" s="7">
        <v>14496235</v>
      </c>
    </row>
    <row r="31" spans="3:52" x14ac:dyDescent="0.25">
      <c r="C31" s="39"/>
      <c r="D31" s="7" t="s">
        <v>145</v>
      </c>
      <c r="AU31" s="7">
        <v>88685163000</v>
      </c>
      <c r="AV31" s="7">
        <f t="shared" si="1"/>
        <v>4328381376600</v>
      </c>
      <c r="AW31" s="7">
        <v>4417066539600</v>
      </c>
      <c r="AY31" s="7">
        <v>58803300000</v>
      </c>
      <c r="AZ31" s="7">
        <v>58803300000</v>
      </c>
    </row>
    <row r="32" spans="3:52" x14ac:dyDescent="0.25">
      <c r="C32" s="39" t="s">
        <v>270</v>
      </c>
      <c r="D32" s="7" t="s">
        <v>144</v>
      </c>
      <c r="AU32" s="7">
        <v>306871</v>
      </c>
      <c r="AV32" s="7">
        <f t="shared" si="1"/>
        <v>35714</v>
      </c>
      <c r="AW32" s="7">
        <v>342585</v>
      </c>
      <c r="AY32" s="7">
        <v>144945</v>
      </c>
      <c r="AZ32" s="7">
        <v>144945</v>
      </c>
    </row>
    <row r="33" spans="3:52" x14ac:dyDescent="0.25">
      <c r="C33" s="39"/>
      <c r="D33" s="7" t="s">
        <v>145</v>
      </c>
      <c r="AU33" s="7">
        <v>138091950000</v>
      </c>
      <c r="AV33" s="7">
        <f t="shared" si="1"/>
        <v>23297850000</v>
      </c>
      <c r="AW33" s="7">
        <v>161389800000</v>
      </c>
      <c r="AY33" s="7">
        <v>58803300000</v>
      </c>
      <c r="AZ33" s="7">
        <v>58803300000</v>
      </c>
    </row>
    <row r="34" spans="3:52" x14ac:dyDescent="0.25">
      <c r="C34" s="39" t="s">
        <v>271</v>
      </c>
      <c r="D34" s="7" t="s">
        <v>144</v>
      </c>
      <c r="AU34" s="7">
        <v>83648</v>
      </c>
      <c r="AV34" s="7">
        <f t="shared" si="1"/>
        <v>153103</v>
      </c>
      <c r="AW34" s="7">
        <v>236751</v>
      </c>
      <c r="AX34" s="7">
        <v>3380</v>
      </c>
      <c r="AY34" s="7">
        <f>AZ34-AX34</f>
        <v>174212</v>
      </c>
      <c r="AZ34" s="7">
        <v>177592</v>
      </c>
    </row>
    <row r="35" spans="3:52" x14ac:dyDescent="0.25">
      <c r="C35" s="39"/>
      <c r="D35" s="7" t="s">
        <v>145</v>
      </c>
      <c r="AU35" s="7">
        <v>17566080000</v>
      </c>
      <c r="AV35" s="7">
        <f t="shared" si="1"/>
        <v>50783480000</v>
      </c>
      <c r="AW35" s="7">
        <v>68349560000</v>
      </c>
      <c r="AX35" s="7">
        <v>709800000</v>
      </c>
      <c r="AY35" s="7">
        <f>AZ35-AX35</f>
        <v>42095472000</v>
      </c>
      <c r="AZ35" s="7">
        <v>42805272000</v>
      </c>
    </row>
    <row r="36" spans="3:52" x14ac:dyDescent="0.25">
      <c r="C36" s="39" t="s">
        <v>272</v>
      </c>
      <c r="D36" s="7" t="s">
        <v>144</v>
      </c>
      <c r="AU36" s="7">
        <v>50683</v>
      </c>
      <c r="AV36" s="7">
        <f t="shared" si="1"/>
        <v>72188</v>
      </c>
      <c r="AW36" s="7">
        <v>122871</v>
      </c>
      <c r="AY36" s="7">
        <v>84146</v>
      </c>
      <c r="AZ36" s="7">
        <v>84146</v>
      </c>
    </row>
    <row r="37" spans="3:52" x14ac:dyDescent="0.25">
      <c r="C37" s="39"/>
      <c r="D37" s="7" t="s">
        <v>145</v>
      </c>
      <c r="AU37" s="7">
        <v>16725390000</v>
      </c>
      <c r="AV37" s="7">
        <f t="shared" si="1"/>
        <v>21603900000</v>
      </c>
      <c r="AW37" s="7">
        <v>38329290000</v>
      </c>
      <c r="AY37" s="7">
        <v>26030370000</v>
      </c>
      <c r="AZ37" s="7">
        <v>26030370000</v>
      </c>
    </row>
    <row r="38" spans="3:52" x14ac:dyDescent="0.25">
      <c r="C38" s="39" t="s">
        <v>273</v>
      </c>
      <c r="D38" s="7" t="s">
        <v>144</v>
      </c>
      <c r="AM38" s="7">
        <v>2753769.6</v>
      </c>
      <c r="AN38" s="7">
        <v>2753769.6</v>
      </c>
      <c r="AP38" s="7">
        <v>16498136</v>
      </c>
      <c r="AQ38" s="7">
        <v>16498136</v>
      </c>
      <c r="AS38" s="7">
        <v>30399674</v>
      </c>
      <c r="AT38" s="7">
        <v>30399674</v>
      </c>
      <c r="AV38" s="7">
        <v>54939292.800000004</v>
      </c>
      <c r="AW38" s="7">
        <v>54939292.800000004</v>
      </c>
      <c r="AY38" s="7">
        <v>72833366</v>
      </c>
      <c r="AZ38" s="7">
        <v>72833366</v>
      </c>
    </row>
    <row r="39" spans="3:52" x14ac:dyDescent="0.25">
      <c r="C39" s="39"/>
      <c r="D39" s="7" t="s">
        <v>145</v>
      </c>
      <c r="AM39" s="7">
        <v>27704116800</v>
      </c>
      <c r="AN39" s="7">
        <v>27704116800</v>
      </c>
      <c r="AP39" s="7">
        <v>165679950864</v>
      </c>
      <c r="AQ39" s="7">
        <v>165679950864</v>
      </c>
      <c r="AS39" s="7">
        <v>322608288180</v>
      </c>
      <c r="AT39" s="7">
        <v>322608288180</v>
      </c>
      <c r="AV39" s="7">
        <v>715848271200</v>
      </c>
      <c r="AW39" s="7">
        <v>715848271200</v>
      </c>
      <c r="AY39" s="7">
        <v>876904541620</v>
      </c>
      <c r="AZ39" s="7">
        <v>876904541620</v>
      </c>
    </row>
    <row r="40" spans="3:52" x14ac:dyDescent="0.25">
      <c r="C40" s="39" t="s">
        <v>274</v>
      </c>
      <c r="D40" s="7" t="s">
        <v>144</v>
      </c>
      <c r="Z40" s="7">
        <v>1288</v>
      </c>
      <c r="AB40" s="7">
        <v>1288</v>
      </c>
      <c r="AC40" s="7">
        <v>2184</v>
      </c>
      <c r="AE40" s="7">
        <v>2184</v>
      </c>
      <c r="AF40" s="7">
        <v>868</v>
      </c>
      <c r="AH40" s="7">
        <v>868</v>
      </c>
      <c r="AS40" s="7">
        <v>19422630</v>
      </c>
      <c r="AT40" s="7">
        <v>19422630</v>
      </c>
      <c r="AV40" s="7">
        <v>49615440</v>
      </c>
      <c r="AW40" s="7">
        <v>49615440</v>
      </c>
      <c r="AY40" s="7">
        <v>82300470</v>
      </c>
      <c r="AZ40" s="7">
        <v>82300470</v>
      </c>
    </row>
    <row r="41" spans="3:52" x14ac:dyDescent="0.25">
      <c r="C41" s="39"/>
      <c r="D41" s="7" t="s">
        <v>145</v>
      </c>
      <c r="Z41" s="7">
        <v>16968000</v>
      </c>
      <c r="AB41" s="7">
        <v>16968000</v>
      </c>
      <c r="AC41" s="7">
        <v>32172000</v>
      </c>
      <c r="AE41" s="7">
        <v>32172000</v>
      </c>
      <c r="AF41" s="7">
        <v>74564000</v>
      </c>
      <c r="AH41" s="7">
        <v>74564000</v>
      </c>
      <c r="AS41" s="7">
        <v>209214240000</v>
      </c>
      <c r="AT41" s="7">
        <v>209214240000</v>
      </c>
      <c r="AV41" s="7">
        <v>729198720000</v>
      </c>
      <c r="AW41" s="7">
        <v>729198720000</v>
      </c>
      <c r="AY41" s="7">
        <v>1134206669940</v>
      </c>
      <c r="AZ41" s="7">
        <v>1134206669940</v>
      </c>
    </row>
    <row r="42" spans="3:52" x14ac:dyDescent="0.25">
      <c r="C42" s="39" t="s">
        <v>257</v>
      </c>
      <c r="D42" s="7" t="s">
        <v>144</v>
      </c>
      <c r="AA42" s="7">
        <v>165870</v>
      </c>
      <c r="AB42" s="7">
        <v>165870</v>
      </c>
      <c r="AD42" s="7">
        <v>402690</v>
      </c>
      <c r="AE42" s="7">
        <v>402690</v>
      </c>
      <c r="AG42" s="7">
        <v>270780</v>
      </c>
      <c r="AH42" s="7">
        <v>270780</v>
      </c>
      <c r="AJ42" s="7">
        <v>492360</v>
      </c>
      <c r="AK42" s="7">
        <v>492360</v>
      </c>
      <c r="AM42" s="7">
        <v>472284</v>
      </c>
      <c r="AN42" s="7">
        <v>472284</v>
      </c>
      <c r="AP42" s="7">
        <v>926720</v>
      </c>
      <c r="AQ42" s="7">
        <v>926720</v>
      </c>
      <c r="AR42" s="7">
        <v>136530</v>
      </c>
      <c r="AS42" s="7">
        <v>546930</v>
      </c>
      <c r="AT42" s="7">
        <v>683460</v>
      </c>
      <c r="AU42" s="7">
        <v>1974192</v>
      </c>
      <c r="AV42" s="7">
        <v>115632</v>
      </c>
      <c r="AW42" s="7">
        <f>SUM(AU42:AV42)</f>
        <v>2089824</v>
      </c>
      <c r="AX42" s="7">
        <v>1710900</v>
      </c>
      <c r="AY42" s="7">
        <v>2806080</v>
      </c>
      <c r="AZ42" s="7">
        <f>SUM(AX42:AY42)</f>
        <v>4516980</v>
      </c>
    </row>
    <row r="43" spans="3:52" x14ac:dyDescent="0.25">
      <c r="C43" s="39"/>
      <c r="D43" s="7" t="s">
        <v>145</v>
      </c>
      <c r="AA43" s="7">
        <v>165870000</v>
      </c>
      <c r="AB43" s="7">
        <v>165870000</v>
      </c>
      <c r="AD43" s="7">
        <v>337590000</v>
      </c>
      <c r="AE43" s="7">
        <v>337590000</v>
      </c>
      <c r="AG43" s="7">
        <v>364135500</v>
      </c>
      <c r="AH43" s="7">
        <v>364135500</v>
      </c>
      <c r="AJ43" s="7">
        <v>664686000</v>
      </c>
      <c r="AK43" s="7">
        <v>664686000</v>
      </c>
      <c r="AM43" s="7">
        <v>635139000</v>
      </c>
      <c r="AN43" s="7">
        <v>635139000</v>
      </c>
      <c r="AP43" s="7">
        <v>1092424530</v>
      </c>
      <c r="AQ43" s="7">
        <v>1092424530</v>
      </c>
      <c r="AR43" s="7">
        <v>1025550000</v>
      </c>
      <c r="AS43" s="7">
        <v>992149714.28571427</v>
      </c>
      <c r="AT43" s="7">
        <v>2017699714.2857144</v>
      </c>
      <c r="AU43" s="7">
        <v>14880823200</v>
      </c>
      <c r="AV43" s="7">
        <v>208137600</v>
      </c>
      <c r="AW43" s="7">
        <f>SUM(AU43:AV43)</f>
        <v>15088960800</v>
      </c>
      <c r="AX43" s="7">
        <v>46278134100</v>
      </c>
      <c r="AY43" s="7">
        <v>5121096000</v>
      </c>
      <c r="AZ43" s="7">
        <f>SUM(AX43:AY43)</f>
        <v>51399230100</v>
      </c>
    </row>
    <row r="44" spans="3:52" x14ac:dyDescent="0.25">
      <c r="C44" s="39" t="s">
        <v>275</v>
      </c>
      <c r="D44" s="7" t="s">
        <v>144</v>
      </c>
      <c r="AV44" s="7">
        <v>1651727</v>
      </c>
      <c r="AW44" s="7">
        <v>1651727</v>
      </c>
      <c r="AY44" s="7">
        <v>2743349</v>
      </c>
      <c r="AZ44" s="7">
        <v>2743349</v>
      </c>
    </row>
    <row r="45" spans="3:52" x14ac:dyDescent="0.25">
      <c r="C45" s="39"/>
      <c r="D45" s="7" t="s">
        <v>145</v>
      </c>
      <c r="AV45" s="7">
        <v>841399770000</v>
      </c>
      <c r="AW45" s="7">
        <v>841399770000</v>
      </c>
      <c r="AY45" s="7">
        <v>1391694690000</v>
      </c>
      <c r="AZ45" s="7">
        <v>1391694690000</v>
      </c>
    </row>
    <row r="46" spans="3:52" x14ac:dyDescent="0.25">
      <c r="C46" s="39" t="s">
        <v>276</v>
      </c>
      <c r="D46" s="7" t="s">
        <v>144</v>
      </c>
      <c r="AV46" s="7">
        <v>1741965</v>
      </c>
      <c r="AW46" s="7">
        <v>1741965</v>
      </c>
      <c r="AY46" s="7">
        <v>2421885</v>
      </c>
      <c r="AZ46" s="7">
        <v>2421885</v>
      </c>
    </row>
    <row r="47" spans="3:52" x14ac:dyDescent="0.25">
      <c r="C47" s="39"/>
      <c r="D47" s="7" t="s">
        <v>145</v>
      </c>
      <c r="AV47" s="7">
        <v>771886130000</v>
      </c>
      <c r="AW47" s="7">
        <v>771886130000</v>
      </c>
      <c r="AY47" s="7">
        <v>1068084456400</v>
      </c>
      <c r="AZ47" s="7">
        <v>1068084456400</v>
      </c>
    </row>
    <row r="48" spans="3:52" x14ac:dyDescent="0.25">
      <c r="C48" s="39" t="s">
        <v>277</v>
      </c>
      <c r="D48" s="7" t="s">
        <v>144</v>
      </c>
      <c r="AY48" s="7">
        <v>60646</v>
      </c>
      <c r="AZ48" s="7">
        <v>60646</v>
      </c>
    </row>
    <row r="49" spans="3:52" x14ac:dyDescent="0.25">
      <c r="C49" s="39"/>
      <c r="D49" s="7" t="s">
        <v>145</v>
      </c>
      <c r="AY49" s="7">
        <v>58220160000</v>
      </c>
      <c r="AZ49" s="7">
        <v>58220160000</v>
      </c>
    </row>
    <row r="50" spans="3:52" x14ac:dyDescent="0.25">
      <c r="C50" s="39" t="s">
        <v>278</v>
      </c>
      <c r="D50" s="7" t="s">
        <v>144</v>
      </c>
      <c r="AY50" s="7">
        <v>40412</v>
      </c>
      <c r="AZ50" s="7">
        <v>40412</v>
      </c>
    </row>
    <row r="51" spans="3:52" x14ac:dyDescent="0.25">
      <c r="C51" s="39"/>
      <c r="D51" s="7" t="s">
        <v>145</v>
      </c>
      <c r="AY51" s="7">
        <v>35158440000</v>
      </c>
      <c r="AZ51" s="7">
        <v>35158440000</v>
      </c>
    </row>
    <row r="52" spans="3:52" x14ac:dyDescent="0.25">
      <c r="C52" s="39" t="s">
        <v>279</v>
      </c>
      <c r="D52" s="7" t="s">
        <v>144</v>
      </c>
      <c r="AY52" s="7">
        <v>181938</v>
      </c>
      <c r="AZ52" s="7">
        <v>181938</v>
      </c>
    </row>
    <row r="53" spans="3:52" x14ac:dyDescent="0.25">
      <c r="C53" s="39"/>
      <c r="D53" s="7" t="s">
        <v>145</v>
      </c>
      <c r="AY53" s="7">
        <v>141911640000</v>
      </c>
      <c r="AZ53" s="7">
        <v>141911640000</v>
      </c>
    </row>
    <row r="54" spans="3:52" x14ac:dyDescent="0.25">
      <c r="C54" s="39" t="s">
        <v>280</v>
      </c>
      <c r="D54" s="7" t="s">
        <v>144</v>
      </c>
      <c r="AY54" s="7">
        <v>169251</v>
      </c>
      <c r="AZ54" s="7">
        <v>169251</v>
      </c>
    </row>
    <row r="55" spans="3:52" x14ac:dyDescent="0.25">
      <c r="C55" s="39"/>
      <c r="D55" s="7" t="s">
        <v>145</v>
      </c>
      <c r="AY55" s="7">
        <v>116783190000</v>
      </c>
      <c r="AZ55" s="7">
        <v>116783190000</v>
      </c>
    </row>
    <row r="56" spans="3:52" x14ac:dyDescent="0.25">
      <c r="C56" s="39" t="s">
        <v>281</v>
      </c>
      <c r="D56" s="7" t="s">
        <v>144</v>
      </c>
      <c r="E56" s="7">
        <v>23232300</v>
      </c>
      <c r="F56" s="7">
        <f>G56-E56</f>
        <v>415840900</v>
      </c>
      <c r="G56" s="7">
        <v>439073200</v>
      </c>
      <c r="H56" s="7">
        <v>37944000</v>
      </c>
      <c r="I56" s="7">
        <f>J56-H56</f>
        <v>445662300</v>
      </c>
      <c r="J56" s="7">
        <v>483606300</v>
      </c>
      <c r="K56" s="7">
        <v>52204200</v>
      </c>
      <c r="L56" s="7">
        <f>M56-K56</f>
        <v>530922100</v>
      </c>
      <c r="M56" s="7">
        <v>583126300</v>
      </c>
      <c r="N56" s="7">
        <v>60863600</v>
      </c>
      <c r="O56" s="7">
        <f>P56-N56</f>
        <v>507299700</v>
      </c>
      <c r="P56" s="7">
        <v>568163300</v>
      </c>
      <c r="Q56" s="7">
        <v>72348000</v>
      </c>
      <c r="R56" s="7">
        <f>S56-Q56</f>
        <v>599676300</v>
      </c>
      <c r="S56" s="7">
        <v>672024300</v>
      </c>
      <c r="T56" s="7">
        <v>74357278</v>
      </c>
      <c r="U56" s="7">
        <f>V56-T56</f>
        <v>572714900</v>
      </c>
      <c r="V56" s="7">
        <v>647072178</v>
      </c>
      <c r="W56" s="7">
        <v>112766213</v>
      </c>
      <c r="X56" s="7">
        <f>Y56-W56</f>
        <v>612187055</v>
      </c>
      <c r="Y56" s="7">
        <v>724953268</v>
      </c>
      <c r="Z56" s="7">
        <v>3995800</v>
      </c>
      <c r="AA56" s="7">
        <f>AB56-Z56</f>
        <v>805556624</v>
      </c>
      <c r="AB56" s="7">
        <v>809552424</v>
      </c>
      <c r="AC56" s="7">
        <v>4800</v>
      </c>
      <c r="AD56" s="7">
        <f>AE56-AC56</f>
        <v>844283030</v>
      </c>
      <c r="AE56" s="7">
        <v>844287830</v>
      </c>
      <c r="AF56" s="7">
        <v>300</v>
      </c>
      <c r="AG56" s="7">
        <f>AH56-AF56</f>
        <v>732460000</v>
      </c>
      <c r="AH56" s="7">
        <v>732460300</v>
      </c>
      <c r="AI56" s="7">
        <v>142279.5</v>
      </c>
      <c r="AJ56" s="7">
        <f>AK56-AI56</f>
        <v>718733763</v>
      </c>
      <c r="AK56" s="7">
        <v>718876042.5</v>
      </c>
      <c r="AM56" s="7">
        <v>796833076.79999995</v>
      </c>
      <c r="AN56" s="7">
        <v>796833076.79999995</v>
      </c>
      <c r="AO56" s="7">
        <v>29004900</v>
      </c>
      <c r="AP56" s="7">
        <f>AQ56-AO56</f>
        <v>634538280</v>
      </c>
      <c r="AQ56" s="7">
        <v>663543180</v>
      </c>
      <c r="AR56" s="7">
        <v>21609900</v>
      </c>
      <c r="AS56" s="7">
        <v>495888500</v>
      </c>
      <c r="AT56" s="7">
        <f>AS56+AR56</f>
        <v>517498400</v>
      </c>
      <c r="AU56" s="7">
        <v>72601440</v>
      </c>
      <c r="AV56" s="7">
        <v>536198816</v>
      </c>
      <c r="AW56" s="7">
        <f>SUM(AU56:AV56)</f>
        <v>608800256</v>
      </c>
      <c r="AX56" s="7">
        <v>2592200</v>
      </c>
      <c r="AY56" s="7">
        <v>324300600</v>
      </c>
      <c r="AZ56" s="7">
        <f>SUM(AX56:AY56)</f>
        <v>326892800</v>
      </c>
    </row>
    <row r="57" spans="3:52" x14ac:dyDescent="0.25">
      <c r="C57" s="39"/>
      <c r="D57" s="7" t="s">
        <v>145</v>
      </c>
      <c r="E57" s="7">
        <v>7979446905</v>
      </c>
      <c r="F57" s="7">
        <f>G57-E57</f>
        <v>14052444300</v>
      </c>
      <c r="G57" s="7">
        <v>22031891205</v>
      </c>
      <c r="H57" s="7">
        <v>12341420000</v>
      </c>
      <c r="I57" s="7">
        <f>J57-H57</f>
        <v>20054803500</v>
      </c>
      <c r="J57" s="7">
        <v>32396223500</v>
      </c>
      <c r="K57" s="7">
        <v>16966365000</v>
      </c>
      <c r="L57" s="7">
        <f>M57-K57</f>
        <v>27149997300</v>
      </c>
      <c r="M57" s="7">
        <v>44116362300</v>
      </c>
      <c r="N57" s="7">
        <v>21541360000</v>
      </c>
      <c r="O57" s="7">
        <f>P57-N57</f>
        <v>35319830900</v>
      </c>
      <c r="P57" s="7">
        <v>56861190900</v>
      </c>
      <c r="Q57" s="7">
        <v>30386193500</v>
      </c>
      <c r="R57" s="7">
        <f>S57-Q57</f>
        <v>51329627000</v>
      </c>
      <c r="S57" s="7">
        <v>81715820500</v>
      </c>
      <c r="T57" s="7">
        <v>38956028500</v>
      </c>
      <c r="U57" s="7">
        <f>V57-T57</f>
        <v>59208323000</v>
      </c>
      <c r="V57" s="7">
        <v>98164351500</v>
      </c>
      <c r="W57" s="7">
        <v>43167518000</v>
      </c>
      <c r="X57" s="7">
        <f>Y57-W57</f>
        <v>63927352000</v>
      </c>
      <c r="Y57" s="7">
        <v>107094870000</v>
      </c>
      <c r="Z57" s="7">
        <v>1518404000</v>
      </c>
      <c r="AA57" s="7">
        <f>AB57-Z57</f>
        <v>89988207000</v>
      </c>
      <c r="AB57" s="7">
        <v>91506611000</v>
      </c>
      <c r="AC57" s="7">
        <v>1824000</v>
      </c>
      <c r="AD57" s="7">
        <f>AE57-AC57</f>
        <v>122995567000</v>
      </c>
      <c r="AE57" s="7">
        <v>122997391000</v>
      </c>
      <c r="AF57" s="7">
        <v>114000</v>
      </c>
      <c r="AG57" s="7">
        <f>AH57-AF57</f>
        <v>203656802400</v>
      </c>
      <c r="AH57" s="7">
        <v>203656916400</v>
      </c>
      <c r="AI57" s="7">
        <v>42683850</v>
      </c>
      <c r="AJ57" s="7">
        <f>AK57-AI57</f>
        <v>306531379660</v>
      </c>
      <c r="AK57" s="7">
        <v>306574063510</v>
      </c>
      <c r="AM57" s="7">
        <v>268237554187.19901</v>
      </c>
      <c r="AN57" s="7">
        <v>268237554187.19901</v>
      </c>
      <c r="AO57" s="7">
        <v>46779040000</v>
      </c>
      <c r="AP57" s="7">
        <f>AQ57-AO57</f>
        <v>259095269585.51398</v>
      </c>
      <c r="AQ57" s="7">
        <v>305874309585.51398</v>
      </c>
      <c r="AR57" s="7">
        <v>45681980000</v>
      </c>
      <c r="AS57" s="7">
        <v>222282610767.53488</v>
      </c>
      <c r="AT57" s="7">
        <f>AS57+AR57</f>
        <v>267964590767.53488</v>
      </c>
      <c r="AU57" s="7">
        <v>75813440000</v>
      </c>
      <c r="AV57" s="7">
        <v>261737336381.37476</v>
      </c>
      <c r="AW57" s="7">
        <f>SUM(AU57:AV57)</f>
        <v>337550776381.37476</v>
      </c>
      <c r="AX57" s="7">
        <v>3635610000</v>
      </c>
      <c r="AY57" s="7">
        <v>348218723100</v>
      </c>
      <c r="AZ57" s="7">
        <f>SUM(AX57:AY57)</f>
        <v>351854333100</v>
      </c>
    </row>
    <row r="58" spans="3:52" x14ac:dyDescent="0.25">
      <c r="C58" s="39" t="s">
        <v>282</v>
      </c>
      <c r="D58" s="7" t="s">
        <v>144</v>
      </c>
      <c r="AU58" s="7">
        <v>166330</v>
      </c>
      <c r="AV58" s="7">
        <f>AW58-AU58</f>
        <v>3849839</v>
      </c>
      <c r="AW58" s="7">
        <v>4016169</v>
      </c>
      <c r="AX58" s="7">
        <v>25922</v>
      </c>
      <c r="AY58" s="7">
        <f>AZ58-AX58</f>
        <v>3222260</v>
      </c>
      <c r="AZ58" s="7">
        <v>3248182</v>
      </c>
    </row>
    <row r="59" spans="3:52" x14ac:dyDescent="0.25">
      <c r="C59" s="39"/>
      <c r="D59" s="7" t="s">
        <v>145</v>
      </c>
      <c r="AU59" s="7">
        <v>20307240000</v>
      </c>
      <c r="AV59" s="7">
        <f>AW59-AU59</f>
        <v>493269455000</v>
      </c>
      <c r="AW59" s="7">
        <v>513576695000</v>
      </c>
      <c r="AX59" s="7">
        <v>4538300000</v>
      </c>
      <c r="AY59" s="7">
        <f>AZ59-AX59</f>
        <v>437897745000</v>
      </c>
      <c r="AZ59" s="7">
        <v>442436045000</v>
      </c>
    </row>
    <row r="60" spans="3:52" x14ac:dyDescent="0.25">
      <c r="C60" s="39" t="s">
        <v>283</v>
      </c>
      <c r="D60" s="7" t="s">
        <v>144</v>
      </c>
      <c r="L60" s="7">
        <v>560910</v>
      </c>
      <c r="M60" s="7">
        <v>560910</v>
      </c>
      <c r="O60" s="7">
        <v>2762750</v>
      </c>
      <c r="P60" s="7">
        <v>2762750</v>
      </c>
      <c r="R60" s="7">
        <v>5682380</v>
      </c>
      <c r="S60" s="7">
        <v>5682380</v>
      </c>
      <c r="U60" s="7">
        <v>8412880</v>
      </c>
      <c r="V60" s="7">
        <v>8412880</v>
      </c>
      <c r="X60" s="7">
        <v>11623711</v>
      </c>
      <c r="Y60" s="7">
        <v>11623711</v>
      </c>
      <c r="Z60" s="7">
        <v>1920</v>
      </c>
      <c r="AA60" s="7">
        <f>AB60-Z60</f>
        <v>15769680</v>
      </c>
      <c r="AB60" s="7">
        <v>15771600</v>
      </c>
      <c r="AD60" s="7">
        <v>18279963</v>
      </c>
      <c r="AE60" s="7">
        <v>18279963</v>
      </c>
      <c r="AF60" s="7">
        <v>349470</v>
      </c>
      <c r="AG60" s="7">
        <f>AH60-AF60</f>
        <v>24979410</v>
      </c>
      <c r="AH60" s="7">
        <v>25328880</v>
      </c>
      <c r="AI60" s="7">
        <v>345785</v>
      </c>
      <c r="AJ60" s="7">
        <f>AK60-AI60</f>
        <v>21941321.600000001</v>
      </c>
      <c r="AK60" s="7">
        <v>22287106.600000001</v>
      </c>
      <c r="AL60" s="7">
        <v>755460</v>
      </c>
      <c r="AM60" s="7">
        <f>AN60-AL60</f>
        <v>29949900</v>
      </c>
      <c r="AN60" s="7">
        <v>30705360</v>
      </c>
      <c r="AO60" s="7">
        <v>1181580</v>
      </c>
      <c r="AP60" s="7">
        <f>AQ60-AO60</f>
        <v>27997900</v>
      </c>
      <c r="AQ60" s="7">
        <v>29179480</v>
      </c>
      <c r="AS60" s="7">
        <v>22947540</v>
      </c>
      <c r="AT60" s="7">
        <v>22947540</v>
      </c>
      <c r="AV60" s="7">
        <v>25517097.600000001</v>
      </c>
      <c r="AW60" s="7">
        <v>25517097.600000001</v>
      </c>
      <c r="AY60" s="7">
        <v>18492214</v>
      </c>
      <c r="AZ60" s="7">
        <v>18492214</v>
      </c>
    </row>
    <row r="61" spans="3:52" x14ac:dyDescent="0.25">
      <c r="C61" s="39"/>
      <c r="D61" s="7" t="s">
        <v>145</v>
      </c>
      <c r="L61" s="7">
        <v>560910000</v>
      </c>
      <c r="M61" s="7">
        <v>560910000</v>
      </c>
      <c r="O61" s="7">
        <v>2792060000</v>
      </c>
      <c r="P61" s="7">
        <v>2792060000</v>
      </c>
      <c r="R61" s="7">
        <v>5682380000</v>
      </c>
      <c r="S61" s="7">
        <v>5682380000</v>
      </c>
      <c r="U61" s="7">
        <v>8412880000</v>
      </c>
      <c r="V61" s="7">
        <v>8412880000</v>
      </c>
      <c r="X61" s="7">
        <v>11768740000</v>
      </c>
      <c r="Y61" s="7">
        <v>11768740000</v>
      </c>
      <c r="Z61" s="7">
        <v>1920000</v>
      </c>
      <c r="AA61" s="7">
        <f>AB61-Z61</f>
        <v>15757814940</v>
      </c>
      <c r="AB61" s="7">
        <v>15759734940</v>
      </c>
      <c r="AD61" s="7">
        <v>27514487000</v>
      </c>
      <c r="AE61" s="7">
        <v>27514487000</v>
      </c>
      <c r="AF61" s="7">
        <v>1118304000</v>
      </c>
      <c r="AG61" s="7">
        <f>AH61-AF61</f>
        <v>62313510000</v>
      </c>
      <c r="AH61" s="7">
        <v>63431814000</v>
      </c>
      <c r="AI61" s="7">
        <v>854570640</v>
      </c>
      <c r="AJ61" s="7">
        <f>AK61-AI61</f>
        <v>66802501610.900002</v>
      </c>
      <c r="AK61" s="7">
        <v>67657072250.900002</v>
      </c>
      <c r="AL61" s="7">
        <v>2417472000</v>
      </c>
      <c r="AM61" s="7">
        <f>AN61-AL61</f>
        <v>94119123160.799896</v>
      </c>
      <c r="AN61" s="7">
        <v>96536595160.799896</v>
      </c>
      <c r="AO61" s="7">
        <v>3816901370</v>
      </c>
      <c r="AP61" s="7">
        <f>AQ61-AO61</f>
        <v>84182642720</v>
      </c>
      <c r="AQ61" s="7">
        <v>87999544090</v>
      </c>
      <c r="AS61" s="7">
        <v>74237431177.752335</v>
      </c>
      <c r="AT61" s="7">
        <v>74237431177.752335</v>
      </c>
      <c r="AV61" s="7">
        <v>81738713764.278473</v>
      </c>
      <c r="AW61" s="7">
        <v>81738713764.278473</v>
      </c>
      <c r="AY61" s="7">
        <v>54902326538</v>
      </c>
      <c r="AZ61" s="7">
        <v>54902326538</v>
      </c>
    </row>
    <row r="62" spans="3:52" x14ac:dyDescent="0.25">
      <c r="C62" s="39" t="s">
        <v>284</v>
      </c>
      <c r="D62" s="7" t="s">
        <v>144</v>
      </c>
      <c r="AV62" s="7">
        <v>394198</v>
      </c>
      <c r="AW62" s="7">
        <v>394198</v>
      </c>
      <c r="AY62" s="7">
        <v>443225</v>
      </c>
      <c r="AZ62" s="7">
        <v>443225</v>
      </c>
    </row>
    <row r="63" spans="3:52" x14ac:dyDescent="0.25">
      <c r="C63" s="39"/>
      <c r="D63" s="7" t="s">
        <v>145</v>
      </c>
      <c r="AV63" s="7">
        <v>68031726000</v>
      </c>
      <c r="AW63" s="7">
        <v>68031726000</v>
      </c>
      <c r="AY63" s="7">
        <v>68061292000</v>
      </c>
      <c r="AZ63" s="7">
        <v>68061292000</v>
      </c>
    </row>
    <row r="64" spans="3:52" x14ac:dyDescent="0.25">
      <c r="C64" s="39" t="s">
        <v>285</v>
      </c>
      <c r="D64" s="7" t="s">
        <v>144</v>
      </c>
      <c r="L64" s="7">
        <v>63090</v>
      </c>
      <c r="M64" s="7">
        <v>63090</v>
      </c>
      <c r="O64" s="7">
        <v>1381990</v>
      </c>
      <c r="P64" s="7">
        <v>1381990</v>
      </c>
      <c r="R64" s="7">
        <v>3776640</v>
      </c>
      <c r="S64" s="7">
        <v>3776640</v>
      </c>
      <c r="U64" s="7">
        <v>7211340</v>
      </c>
      <c r="V64" s="7">
        <v>7211340</v>
      </c>
      <c r="X64" s="7">
        <v>10851562</v>
      </c>
      <c r="Y64" s="7">
        <v>10851562</v>
      </c>
      <c r="Z64" s="7">
        <v>7530</v>
      </c>
      <c r="AA64" s="7">
        <f>AB64-Z64</f>
        <v>14758194</v>
      </c>
      <c r="AB64" s="7">
        <v>14765724</v>
      </c>
      <c r="AC64" s="7">
        <v>163</v>
      </c>
      <c r="AD64" s="7">
        <f>AE64-AC64</f>
        <v>17313903</v>
      </c>
      <c r="AE64" s="7">
        <v>17314066</v>
      </c>
      <c r="AF64" s="7">
        <v>496200</v>
      </c>
      <c r="AG64" s="7">
        <f>AH64-AF64</f>
        <v>21968876</v>
      </c>
      <c r="AH64" s="7">
        <v>22465076</v>
      </c>
      <c r="AI64" s="7">
        <v>107791.2</v>
      </c>
      <c r="AJ64" s="7">
        <f>AK64-AI64</f>
        <v>26344322.400000002</v>
      </c>
      <c r="AK64" s="7">
        <v>26452113.600000001</v>
      </c>
      <c r="AL64" s="7">
        <v>521208</v>
      </c>
      <c r="AM64" s="7">
        <f>AN64-AL64</f>
        <v>26636631.600000001</v>
      </c>
      <c r="AN64" s="7">
        <v>27157839.600000001</v>
      </c>
      <c r="AO64" s="7">
        <v>1138420</v>
      </c>
      <c r="AP64" s="7">
        <f>AQ64-AO64</f>
        <v>36075664</v>
      </c>
      <c r="AQ64" s="7">
        <v>37214084</v>
      </c>
      <c r="AS64" s="7">
        <v>26657221</v>
      </c>
      <c r="AT64" s="7">
        <v>26657221</v>
      </c>
      <c r="AV64" s="7">
        <v>30781628.800000001</v>
      </c>
      <c r="AW64" s="7">
        <v>30781628.800000001</v>
      </c>
      <c r="AY64" s="7">
        <v>14702276</v>
      </c>
      <c r="AZ64" s="7">
        <v>14702276</v>
      </c>
    </row>
    <row r="65" spans="3:52" x14ac:dyDescent="0.25">
      <c r="C65" s="39"/>
      <c r="D65" s="7" t="s">
        <v>145</v>
      </c>
      <c r="L65" s="7">
        <v>107253000</v>
      </c>
      <c r="M65" s="7">
        <v>107253000</v>
      </c>
      <c r="O65" s="7">
        <v>2389265000</v>
      </c>
      <c r="P65" s="7">
        <v>2389265000</v>
      </c>
      <c r="R65" s="7">
        <v>6455478000</v>
      </c>
      <c r="S65" s="7">
        <v>6455478000</v>
      </c>
      <c r="U65" s="7">
        <v>12219175000</v>
      </c>
      <c r="V65" s="7">
        <v>12219175000</v>
      </c>
      <c r="X65" s="7">
        <v>18631541000</v>
      </c>
      <c r="Y65" s="7">
        <v>18631541000</v>
      </c>
      <c r="Z65" s="7">
        <v>12801000</v>
      </c>
      <c r="AA65" s="7">
        <f>AB65-Z65</f>
        <v>25082646300</v>
      </c>
      <c r="AB65" s="7">
        <v>25095447300</v>
      </c>
      <c r="AC65" s="7">
        <v>2164151</v>
      </c>
      <c r="AD65" s="7">
        <f>AE65-AC65</f>
        <v>36455111700</v>
      </c>
      <c r="AE65" s="7">
        <v>36457275851</v>
      </c>
      <c r="AF65" s="7">
        <v>1984800000</v>
      </c>
      <c r="AG65" s="7">
        <f>AH65-AF65</f>
        <v>79657223000</v>
      </c>
      <c r="AH65" s="7">
        <v>81642023000</v>
      </c>
      <c r="AI65" s="7">
        <v>431032800</v>
      </c>
      <c r="AJ65" s="7">
        <f>AK65-AI65</f>
        <v>104723497733.8</v>
      </c>
      <c r="AK65" s="7">
        <v>105154530533.8</v>
      </c>
      <c r="AL65" s="7">
        <v>2084832000</v>
      </c>
      <c r="AM65" s="7">
        <f>AN65-AL65</f>
        <v>96503632197.600006</v>
      </c>
      <c r="AN65" s="7">
        <v>98588464197.600006</v>
      </c>
      <c r="AO65" s="7">
        <v>3859861980</v>
      </c>
      <c r="AP65" s="7">
        <f>AQ65-AO65</f>
        <v>136869888885</v>
      </c>
      <c r="AQ65" s="7">
        <v>140729750865</v>
      </c>
      <c r="AS65" s="7">
        <v>111762441125.95944</v>
      </c>
      <c r="AT65" s="7">
        <v>111762441125.95944</v>
      </c>
      <c r="AV65" s="7">
        <v>130701718306.18166</v>
      </c>
      <c r="AW65" s="7">
        <v>130701718306.18166</v>
      </c>
      <c r="AY65" s="7">
        <v>56383644152</v>
      </c>
      <c r="AZ65" s="7">
        <v>56383644152</v>
      </c>
    </row>
    <row r="66" spans="3:52" x14ac:dyDescent="0.25">
      <c r="C66" s="39" t="s">
        <v>286</v>
      </c>
      <c r="D66" s="7" t="s">
        <v>144</v>
      </c>
      <c r="AV66" s="7">
        <v>580170</v>
      </c>
      <c r="AW66" s="7">
        <v>580170</v>
      </c>
      <c r="AY66" s="7">
        <v>572594</v>
      </c>
      <c r="AZ66" s="7">
        <v>572594</v>
      </c>
    </row>
    <row r="67" spans="3:52" x14ac:dyDescent="0.25">
      <c r="C67" s="39"/>
      <c r="D67" s="7" t="s">
        <v>145</v>
      </c>
      <c r="AV67" s="7">
        <v>65655188400</v>
      </c>
      <c r="AW67" s="7">
        <v>65655188400</v>
      </c>
      <c r="AY67" s="7">
        <v>68741203200</v>
      </c>
      <c r="AZ67" s="7">
        <v>68741203200</v>
      </c>
    </row>
    <row r="68" spans="3:52" x14ac:dyDescent="0.25">
      <c r="C68" s="39" t="s">
        <v>287</v>
      </c>
      <c r="D68" s="7" t="s">
        <v>144</v>
      </c>
      <c r="R68" s="7">
        <v>314090</v>
      </c>
      <c r="S68" s="7">
        <v>314090</v>
      </c>
      <c r="U68" s="7">
        <v>489390</v>
      </c>
      <c r="V68" s="7">
        <v>489390</v>
      </c>
      <c r="X68" s="7">
        <v>1199137</v>
      </c>
      <c r="Y68" s="7">
        <v>1199137</v>
      </c>
      <c r="AA68" s="7">
        <v>1892786</v>
      </c>
      <c r="AB68" s="7">
        <v>1892786</v>
      </c>
      <c r="AD68" s="7">
        <v>2683358</v>
      </c>
      <c r="AE68" s="7">
        <v>2683358</v>
      </c>
      <c r="AG68" s="7">
        <v>1081316</v>
      </c>
      <c r="AH68" s="7">
        <v>1081316</v>
      </c>
      <c r="AI68" s="7">
        <v>32285</v>
      </c>
      <c r="AJ68" s="7">
        <f>AK68-AI68</f>
        <v>4755278</v>
      </c>
      <c r="AK68" s="7">
        <v>4787563</v>
      </c>
      <c r="AL68" s="7">
        <v>174564</v>
      </c>
      <c r="AM68" s="7">
        <f>AN68-AL68</f>
        <v>2014608</v>
      </c>
      <c r="AN68" s="7">
        <v>2189172</v>
      </c>
      <c r="AO68" s="7">
        <v>2220</v>
      </c>
      <c r="AP68" s="7">
        <f>AQ68-AO68</f>
        <v>2942420</v>
      </c>
      <c r="AQ68" s="7">
        <v>2944640</v>
      </c>
      <c r="AS68" s="7">
        <v>3434670</v>
      </c>
      <c r="AT68" s="7">
        <v>3434670</v>
      </c>
      <c r="AV68" s="7">
        <v>3906416</v>
      </c>
      <c r="AW68" s="7">
        <v>3906416</v>
      </c>
      <c r="AY68" s="7">
        <v>4110200</v>
      </c>
      <c r="AZ68" s="7">
        <v>4110200</v>
      </c>
    </row>
    <row r="69" spans="3:52" x14ac:dyDescent="0.25">
      <c r="C69" s="39"/>
      <c r="D69" s="7" t="s">
        <v>145</v>
      </c>
      <c r="O69" s="7">
        <v>53500000</v>
      </c>
      <c r="P69" s="7">
        <v>53500000</v>
      </c>
      <c r="R69" s="7">
        <v>795650000</v>
      </c>
      <c r="S69" s="7">
        <v>795650000</v>
      </c>
      <c r="U69" s="7">
        <v>1223475000</v>
      </c>
      <c r="V69" s="7">
        <v>1223475000</v>
      </c>
      <c r="X69" s="7">
        <v>3002700000</v>
      </c>
      <c r="Y69" s="7">
        <v>3002700000</v>
      </c>
      <c r="AA69" s="7">
        <v>4729162520</v>
      </c>
      <c r="AB69" s="7">
        <v>4729162520</v>
      </c>
      <c r="AD69" s="7">
        <v>7446895000</v>
      </c>
      <c r="AE69" s="7">
        <v>7446895000</v>
      </c>
      <c r="AG69" s="7">
        <v>4693683000</v>
      </c>
      <c r="AH69" s="7">
        <v>4693683000</v>
      </c>
      <c r="AI69" s="7">
        <v>131498400</v>
      </c>
      <c r="AJ69" s="7">
        <f>AK69-AI69</f>
        <v>16114400786</v>
      </c>
      <c r="AK69" s="7">
        <v>16245899186</v>
      </c>
      <c r="AL69" s="7">
        <v>698256000</v>
      </c>
      <c r="AM69" s="7">
        <f>AN69-AL69</f>
        <v>9246667180.7999992</v>
      </c>
      <c r="AN69" s="7">
        <v>9944923180.7999992</v>
      </c>
      <c r="AO69" s="7">
        <v>8880000</v>
      </c>
      <c r="AP69" s="7">
        <f>AQ69-AO69</f>
        <v>13990477200</v>
      </c>
      <c r="AQ69" s="7">
        <v>13999357200</v>
      </c>
      <c r="AS69" s="7">
        <v>16498368000</v>
      </c>
      <c r="AT69" s="7">
        <v>16498368000</v>
      </c>
      <c r="AV69" s="7">
        <v>20726065856</v>
      </c>
      <c r="AW69" s="7">
        <v>20726065856</v>
      </c>
      <c r="AY69" s="7">
        <v>19474859100</v>
      </c>
      <c r="AZ69" s="7">
        <v>19474859100</v>
      </c>
    </row>
    <row r="70" spans="3:52" x14ac:dyDescent="0.25">
      <c r="C70" s="39" t="s">
        <v>288</v>
      </c>
      <c r="D70" s="7" t="s">
        <v>144</v>
      </c>
      <c r="AV70" s="7">
        <v>86466</v>
      </c>
      <c r="AW70" s="7">
        <v>86466</v>
      </c>
      <c r="AY70" s="7">
        <v>118440</v>
      </c>
      <c r="AZ70" s="7">
        <v>118440</v>
      </c>
    </row>
    <row r="71" spans="3:52" x14ac:dyDescent="0.25">
      <c r="C71" s="39"/>
      <c r="D71" s="7" t="s">
        <v>145</v>
      </c>
      <c r="AV71" s="7">
        <v>16991790000</v>
      </c>
      <c r="AW71" s="7">
        <v>16991790000</v>
      </c>
      <c r="AY71" s="7">
        <v>23659930000</v>
      </c>
      <c r="AZ71" s="7">
        <v>23659930000</v>
      </c>
    </row>
    <row r="72" spans="3:52" x14ac:dyDescent="0.25">
      <c r="C72" s="39" t="s">
        <v>289</v>
      </c>
      <c r="D72" s="7" t="s">
        <v>144</v>
      </c>
      <c r="K72" s="7">
        <v>438930</v>
      </c>
      <c r="M72" s="7">
        <v>438930</v>
      </c>
      <c r="N72" s="7">
        <v>528660</v>
      </c>
      <c r="P72" s="7">
        <v>528660</v>
      </c>
      <c r="Q72" s="7">
        <v>887220</v>
      </c>
      <c r="S72" s="7">
        <v>887220</v>
      </c>
      <c r="T72" s="7">
        <v>609360</v>
      </c>
      <c r="U72" s="7">
        <f>V72-T72</f>
        <v>509950</v>
      </c>
      <c r="V72" s="7">
        <v>1119310</v>
      </c>
      <c r="W72" s="7">
        <v>994832</v>
      </c>
      <c r="X72" s="7">
        <f>Y72-W72</f>
        <v>1926670</v>
      </c>
      <c r="Y72" s="7">
        <v>2921502</v>
      </c>
      <c r="Z72" s="7">
        <v>2091960</v>
      </c>
      <c r="AA72" s="7">
        <f>AB72-Z72</f>
        <v>3603500</v>
      </c>
      <c r="AB72" s="7">
        <v>5695460</v>
      </c>
      <c r="AC72" s="7">
        <v>1455300</v>
      </c>
      <c r="AD72" s="7">
        <f>AE72-AC72</f>
        <v>6828200</v>
      </c>
      <c r="AE72" s="7">
        <v>8283500</v>
      </c>
      <c r="AF72" s="7">
        <v>21330</v>
      </c>
      <c r="AG72" s="7">
        <f>AH72-AF72</f>
        <v>7844600</v>
      </c>
      <c r="AH72" s="7">
        <v>7865930</v>
      </c>
      <c r="AI72" s="7">
        <v>629242.9</v>
      </c>
      <c r="AJ72" s="7">
        <f>AK72-AI72</f>
        <v>10498950</v>
      </c>
      <c r="AK72" s="7">
        <v>11128192.9</v>
      </c>
      <c r="AL72" s="7">
        <v>2088</v>
      </c>
      <c r="AM72" s="7">
        <f>AN72-AL72</f>
        <v>12350928</v>
      </c>
      <c r="AN72" s="7">
        <v>12353016</v>
      </c>
      <c r="AP72" s="7">
        <v>17694550</v>
      </c>
      <c r="AQ72" s="7">
        <v>17694550</v>
      </c>
      <c r="AS72" s="7">
        <v>16550780</v>
      </c>
      <c r="AT72" s="7">
        <v>16550780</v>
      </c>
      <c r="AV72" s="7">
        <v>18913504</v>
      </c>
      <c r="AW72" s="7">
        <v>18913504</v>
      </c>
      <c r="AY72" s="7">
        <v>12699900</v>
      </c>
      <c r="AZ72" s="7">
        <v>12699900</v>
      </c>
    </row>
    <row r="73" spans="3:52" x14ac:dyDescent="0.25">
      <c r="C73" s="39"/>
      <c r="D73" s="7" t="s">
        <v>145</v>
      </c>
      <c r="K73" s="7">
        <v>877860000</v>
      </c>
      <c r="M73" s="7">
        <v>877860000</v>
      </c>
      <c r="N73" s="7">
        <v>1057320000</v>
      </c>
      <c r="P73" s="7">
        <v>1057320000</v>
      </c>
      <c r="Q73" s="7">
        <v>1774440000</v>
      </c>
      <c r="R73" s="7">
        <v>420000</v>
      </c>
      <c r="S73" s="7">
        <v>1774860000</v>
      </c>
      <c r="T73" s="7">
        <v>1335252000</v>
      </c>
      <c r="U73" s="7">
        <f>V73-T73</f>
        <v>112073000</v>
      </c>
      <c r="V73" s="7">
        <v>1447325000</v>
      </c>
      <c r="W73" s="7">
        <v>3423654000</v>
      </c>
      <c r="X73" s="7">
        <f>Y73-W73</f>
        <v>430054000</v>
      </c>
      <c r="Y73" s="7">
        <v>3853708000</v>
      </c>
      <c r="Z73" s="7">
        <v>5633860500</v>
      </c>
      <c r="AA73" s="7">
        <f>AB73-Z73</f>
        <v>781623000</v>
      </c>
      <c r="AB73" s="7">
        <v>6415483500</v>
      </c>
      <c r="AC73" s="7">
        <v>3929310000</v>
      </c>
      <c r="AD73" s="7">
        <f>AE73-AC73</f>
        <v>3171417000</v>
      </c>
      <c r="AE73" s="7">
        <v>7100727000</v>
      </c>
      <c r="AF73" s="7">
        <v>98301000</v>
      </c>
      <c r="AG73" s="7">
        <f>AH73-AF73</f>
        <v>3374397000</v>
      </c>
      <c r="AH73" s="7">
        <v>3472698000</v>
      </c>
      <c r="AI73" s="7">
        <v>352827585</v>
      </c>
      <c r="AJ73" s="7">
        <f>AK73-AI73</f>
        <v>5693891500</v>
      </c>
      <c r="AK73" s="7">
        <v>6046719085</v>
      </c>
      <c r="AL73" s="7">
        <v>1148400</v>
      </c>
      <c r="AM73" s="7">
        <f>AN73-AL73</f>
        <v>6410144400</v>
      </c>
      <c r="AN73" s="7">
        <v>6411292800</v>
      </c>
      <c r="AP73" s="7">
        <v>10220844198.417101</v>
      </c>
      <c r="AQ73" s="7">
        <v>10220844198.417101</v>
      </c>
      <c r="AS73" s="7">
        <v>10925415667.457191</v>
      </c>
      <c r="AT73" s="7">
        <v>10925415667.457191</v>
      </c>
      <c r="AV73" s="7">
        <v>14658907271.426937</v>
      </c>
      <c r="AW73" s="7">
        <v>14658907271.426937</v>
      </c>
      <c r="AY73" s="7">
        <v>14617584900</v>
      </c>
      <c r="AZ73" s="7">
        <v>14617584900</v>
      </c>
    </row>
    <row r="74" spans="3:52" x14ac:dyDescent="0.25">
      <c r="C74" s="39" t="s">
        <v>290</v>
      </c>
      <c r="D74" s="7" t="s">
        <v>144</v>
      </c>
      <c r="AV74" s="7">
        <v>151711</v>
      </c>
      <c r="AW74" s="7">
        <v>151711</v>
      </c>
      <c r="AY74" s="7">
        <v>127013</v>
      </c>
      <c r="AZ74" s="7">
        <v>127013</v>
      </c>
    </row>
    <row r="75" spans="3:52" x14ac:dyDescent="0.25">
      <c r="C75" s="39"/>
      <c r="D75" s="7" t="s">
        <v>145</v>
      </c>
      <c r="AV75" s="7">
        <v>21918519000</v>
      </c>
      <c r="AW75" s="7">
        <v>21918519000</v>
      </c>
      <c r="AY75" s="7">
        <v>18414855000</v>
      </c>
      <c r="AZ75" s="7">
        <v>18414855000</v>
      </c>
    </row>
    <row r="76" spans="3:52" x14ac:dyDescent="0.25">
      <c r="C76" s="39" t="s">
        <v>291</v>
      </c>
      <c r="D76" s="7" t="s">
        <v>144</v>
      </c>
      <c r="K76" s="7">
        <v>603630</v>
      </c>
      <c r="M76" s="7">
        <v>603630</v>
      </c>
      <c r="N76" s="7">
        <v>996840</v>
      </c>
      <c r="P76" s="7">
        <v>996840</v>
      </c>
      <c r="Q76" s="7">
        <v>1059663</v>
      </c>
      <c r="S76" s="7">
        <v>1059663</v>
      </c>
      <c r="T76" s="7">
        <v>1120050</v>
      </c>
      <c r="U76" s="7">
        <f>V76-T76</f>
        <v>702760</v>
      </c>
      <c r="V76" s="7">
        <v>1822810</v>
      </c>
      <c r="W76" s="7">
        <v>1287501</v>
      </c>
      <c r="X76" s="7">
        <f>Y76-W76</f>
        <v>2855330</v>
      </c>
      <c r="Y76" s="7">
        <v>4142831</v>
      </c>
      <c r="Z76" s="7">
        <v>3434310</v>
      </c>
      <c r="AA76" s="7">
        <f>AB76-Z76</f>
        <v>5652550</v>
      </c>
      <c r="AB76" s="7">
        <v>9086860</v>
      </c>
      <c r="AC76" s="7">
        <v>1092240</v>
      </c>
      <c r="AD76" s="7">
        <f>AE76-AC76</f>
        <v>8960463</v>
      </c>
      <c r="AE76" s="7">
        <v>10052703</v>
      </c>
      <c r="AF76" s="7">
        <v>2177460</v>
      </c>
      <c r="AG76" s="7">
        <f>AH76-AF76</f>
        <v>9924580</v>
      </c>
      <c r="AH76" s="7">
        <v>12102040</v>
      </c>
      <c r="AI76" s="7">
        <v>524180.8</v>
      </c>
      <c r="AJ76" s="7">
        <f>AK76-AI76</f>
        <v>12901911</v>
      </c>
      <c r="AK76" s="7">
        <v>13426091.800000001</v>
      </c>
      <c r="AL76" s="7">
        <v>2381364</v>
      </c>
      <c r="AM76" s="7">
        <f>AN76-AL76</f>
        <v>13688052</v>
      </c>
      <c r="AN76" s="7">
        <v>16069416</v>
      </c>
      <c r="AO76" s="7">
        <v>21194930</v>
      </c>
      <c r="AQ76" s="7">
        <v>21194930</v>
      </c>
      <c r="AS76" s="7">
        <v>20787840</v>
      </c>
      <c r="AT76" s="7">
        <v>20787840</v>
      </c>
      <c r="AV76" s="7">
        <v>24080528</v>
      </c>
      <c r="AW76" s="7">
        <v>24080528</v>
      </c>
      <c r="AY76" s="7">
        <v>20089290</v>
      </c>
      <c r="AZ76" s="7">
        <v>20089290</v>
      </c>
    </row>
    <row r="77" spans="3:52" x14ac:dyDescent="0.25">
      <c r="C77" s="39"/>
      <c r="D77" s="7" t="s">
        <v>145</v>
      </c>
      <c r="K77" s="7">
        <v>1207260000</v>
      </c>
      <c r="M77" s="7">
        <v>1207260000</v>
      </c>
      <c r="N77" s="7">
        <v>1993680000</v>
      </c>
      <c r="P77" s="7">
        <v>1993680000</v>
      </c>
      <c r="Q77" s="7">
        <f>S77-R77</f>
        <v>2548080000</v>
      </c>
      <c r="R77" s="7">
        <v>630000</v>
      </c>
      <c r="S77" s="7">
        <v>2548710000</v>
      </c>
      <c r="T77" s="7">
        <v>2733867000</v>
      </c>
      <c r="U77" s="7">
        <f>V77-T77</f>
        <v>221651000</v>
      </c>
      <c r="V77" s="7">
        <v>2955518000</v>
      </c>
      <c r="W77" s="7">
        <v>4934110500</v>
      </c>
      <c r="X77" s="7">
        <f>Y77-W77</f>
        <v>878831000</v>
      </c>
      <c r="Y77" s="7">
        <v>5812941500</v>
      </c>
      <c r="Z77" s="7">
        <v>9245907000</v>
      </c>
      <c r="AA77" s="7">
        <f>AB77-Z77</f>
        <v>1871601734</v>
      </c>
      <c r="AB77" s="7">
        <v>11117508734</v>
      </c>
      <c r="AC77" s="7">
        <v>2949048000</v>
      </c>
      <c r="AD77" s="7">
        <f>AE77-AC77</f>
        <v>5041645800</v>
      </c>
      <c r="AE77" s="7">
        <v>7990693800</v>
      </c>
      <c r="AF77" s="7">
        <v>10028532000</v>
      </c>
      <c r="AG77" s="7">
        <f>AH77-AF77</f>
        <v>6822099000</v>
      </c>
      <c r="AH77" s="7">
        <v>16850631000</v>
      </c>
      <c r="AI77" s="7">
        <v>722046369</v>
      </c>
      <c r="AJ77" s="7">
        <f>AK77-AI77</f>
        <v>11414313900</v>
      </c>
      <c r="AK77" s="7">
        <v>12136360269</v>
      </c>
      <c r="AL77" s="7">
        <v>5052188400</v>
      </c>
      <c r="AM77" s="7">
        <f>AN77-AL77</f>
        <v>11767202473.200001</v>
      </c>
      <c r="AN77" s="7">
        <v>16819390873.200001</v>
      </c>
      <c r="AO77" s="7">
        <v>21282486299.7621</v>
      </c>
      <c r="AQ77" s="7">
        <v>21282486299.7621</v>
      </c>
      <c r="AS77" s="7">
        <v>24383042334.142937</v>
      </c>
      <c r="AT77" s="7">
        <v>24383042334.142937</v>
      </c>
      <c r="AV77" s="7">
        <v>32612569195.851738</v>
      </c>
      <c r="AW77" s="7">
        <v>32612569195.851738</v>
      </c>
      <c r="AY77" s="7">
        <v>29812506360</v>
      </c>
      <c r="AZ77" s="7">
        <v>29812506360</v>
      </c>
    </row>
    <row r="78" spans="3:52" x14ac:dyDescent="0.25">
      <c r="C78" s="39" t="s">
        <v>292</v>
      </c>
      <c r="D78" s="7" t="s">
        <v>144</v>
      </c>
      <c r="AV78" s="7">
        <v>219959</v>
      </c>
      <c r="AW78" s="7">
        <v>219959</v>
      </c>
      <c r="AY78" s="7">
        <v>229303</v>
      </c>
      <c r="AZ78" s="7">
        <v>229303</v>
      </c>
    </row>
    <row r="79" spans="3:52" x14ac:dyDescent="0.25">
      <c r="C79" s="39"/>
      <c r="D79" s="7" t="s">
        <v>145</v>
      </c>
      <c r="AV79" s="7">
        <v>37106840100</v>
      </c>
      <c r="AW79" s="7">
        <v>37106840100</v>
      </c>
      <c r="AY79" s="7">
        <v>37566972300</v>
      </c>
      <c r="AZ79" s="7">
        <v>37566972300</v>
      </c>
    </row>
    <row r="80" spans="3:52" x14ac:dyDescent="0.25">
      <c r="C80" s="39" t="s">
        <v>293</v>
      </c>
      <c r="D80" s="7" t="s">
        <v>144</v>
      </c>
      <c r="K80" s="7">
        <v>489420</v>
      </c>
      <c r="M80" s="7">
        <v>489420</v>
      </c>
      <c r="N80" s="7">
        <v>1080090</v>
      </c>
      <c r="P80" s="7">
        <v>1080090</v>
      </c>
      <c r="Q80" s="7">
        <f>S80-R80</f>
        <v>1200453</v>
      </c>
      <c r="S80" s="7">
        <v>1200453</v>
      </c>
      <c r="T80" s="7">
        <v>1630980</v>
      </c>
      <c r="U80" s="7">
        <f>V80-T80</f>
        <v>627200</v>
      </c>
      <c r="V80" s="7">
        <v>2258180</v>
      </c>
      <c r="W80" s="7">
        <v>1843072</v>
      </c>
      <c r="X80" s="7">
        <f>Y80-W80</f>
        <v>3634910</v>
      </c>
      <c r="Y80" s="7">
        <v>5477982</v>
      </c>
      <c r="Z80" s="7">
        <v>3498210</v>
      </c>
      <c r="AA80" s="7">
        <f>AB80-Z80</f>
        <v>7475690</v>
      </c>
      <c r="AB80" s="7">
        <v>10973900</v>
      </c>
      <c r="AC80" s="7">
        <v>5409720</v>
      </c>
      <c r="AD80" s="7">
        <f>AE80-AC80</f>
        <v>12230003</v>
      </c>
      <c r="AE80" s="7">
        <v>17639723</v>
      </c>
      <c r="AF80" s="7">
        <v>198360</v>
      </c>
      <c r="AG80" s="7">
        <f>AH80-AF80</f>
        <v>13681330</v>
      </c>
      <c r="AH80" s="7">
        <v>13879690</v>
      </c>
      <c r="AI80" s="7">
        <v>5242979.5</v>
      </c>
      <c r="AJ80" s="7">
        <v>15066381</v>
      </c>
      <c r="AK80" s="7">
        <v>20780600.5</v>
      </c>
      <c r="AL80" s="7">
        <v>8317404</v>
      </c>
      <c r="AM80" s="7">
        <f>AN80-AL80</f>
        <v>17882064</v>
      </c>
      <c r="AN80" s="7">
        <v>26199468</v>
      </c>
      <c r="AO80" s="7">
        <v>25200</v>
      </c>
      <c r="AP80" s="7">
        <f>AQ80-AO80</f>
        <v>28566530</v>
      </c>
      <c r="AQ80" s="7">
        <v>28591730</v>
      </c>
      <c r="AS80" s="7">
        <v>29441080</v>
      </c>
      <c r="AT80" s="7">
        <v>29441080</v>
      </c>
      <c r="AV80" s="7">
        <v>34969024</v>
      </c>
      <c r="AW80" s="7">
        <v>34969024</v>
      </c>
      <c r="AY80" s="7">
        <v>23904620</v>
      </c>
      <c r="AZ80" s="7">
        <v>23904620</v>
      </c>
    </row>
    <row r="81" spans="3:52" x14ac:dyDescent="0.25">
      <c r="C81" s="39"/>
      <c r="D81" s="7" t="s">
        <v>145</v>
      </c>
      <c r="K81" s="7">
        <v>978840000</v>
      </c>
      <c r="M81" s="7">
        <v>978840000</v>
      </c>
      <c r="N81" s="7">
        <v>2160180000</v>
      </c>
      <c r="P81" s="7">
        <v>2160180000</v>
      </c>
      <c r="Q81" s="7">
        <f>S81-R81</f>
        <v>3007188000</v>
      </c>
      <c r="R81" s="7">
        <v>150000</v>
      </c>
      <c r="S81" s="7">
        <v>3007338000</v>
      </c>
      <c r="T81" s="7">
        <v>3983616000</v>
      </c>
      <c r="U81" s="7">
        <f>V81-T81</f>
        <v>314750500</v>
      </c>
      <c r="V81" s="7">
        <v>4298366500</v>
      </c>
      <c r="W81" s="7">
        <v>6479172000</v>
      </c>
      <c r="X81" s="7">
        <f>Y81-W81</f>
        <v>1859152500</v>
      </c>
      <c r="Y81" s="7">
        <v>8338324500</v>
      </c>
      <c r="Z81" s="7">
        <v>9427738500</v>
      </c>
      <c r="AA81" s="7">
        <f>AB81-Z81</f>
        <v>4003895000</v>
      </c>
      <c r="AB81" s="7">
        <v>13431633500</v>
      </c>
      <c r="AC81" s="7">
        <v>15145938000</v>
      </c>
      <c r="AD81" s="7">
        <f>AE81-AC81</f>
        <v>9189277000</v>
      </c>
      <c r="AE81" s="7">
        <v>24335215000</v>
      </c>
      <c r="AF81" s="7">
        <v>925260000</v>
      </c>
      <c r="AG81" s="7">
        <f>AH81-AF81</f>
        <v>24039690400</v>
      </c>
      <c r="AH81" s="7">
        <v>24964950400</v>
      </c>
      <c r="AI81" s="7">
        <v>27659926624</v>
      </c>
      <c r="AJ81" s="7">
        <v>21637126500</v>
      </c>
      <c r="AK81" s="7">
        <v>49916541664</v>
      </c>
      <c r="AL81" s="7">
        <v>34583511600</v>
      </c>
      <c r="AM81" s="7">
        <f>AN81-AL81</f>
        <v>22911891000</v>
      </c>
      <c r="AN81" s="7">
        <v>57495402600</v>
      </c>
      <c r="AO81" s="7">
        <v>102045540</v>
      </c>
      <c r="AP81" s="7">
        <f>AQ81-AO81</f>
        <v>40528298420</v>
      </c>
      <c r="AQ81" s="7">
        <v>40630343960</v>
      </c>
      <c r="AS81" s="7">
        <v>47859688951.457153</v>
      </c>
      <c r="AT81" s="7">
        <v>47859688951.457153</v>
      </c>
      <c r="AV81" s="7">
        <v>65242072005.789932</v>
      </c>
      <c r="AW81" s="7">
        <v>65242072005.789932</v>
      </c>
      <c r="AY81" s="7">
        <v>44061312900</v>
      </c>
      <c r="AZ81" s="7">
        <v>44061312900</v>
      </c>
    </row>
    <row r="82" spans="3:52" x14ac:dyDescent="0.25">
      <c r="C82" s="39" t="s">
        <v>294</v>
      </c>
      <c r="D82" s="7" t="s">
        <v>144</v>
      </c>
      <c r="AV82" s="7">
        <v>303533</v>
      </c>
      <c r="AW82" s="7">
        <v>303533</v>
      </c>
      <c r="AY82" s="7">
        <v>274765</v>
      </c>
      <c r="AZ82" s="7">
        <v>274765</v>
      </c>
    </row>
    <row r="83" spans="3:52" x14ac:dyDescent="0.25">
      <c r="C83" s="39"/>
      <c r="D83" s="7" t="s">
        <v>145</v>
      </c>
      <c r="AV83" s="7">
        <v>63571494000</v>
      </c>
      <c r="AW83" s="7">
        <v>63571494000</v>
      </c>
      <c r="AY83" s="7">
        <v>55515931000</v>
      </c>
      <c r="AZ83" s="7">
        <v>55515931000</v>
      </c>
    </row>
    <row r="84" spans="3:52" x14ac:dyDescent="0.25">
      <c r="C84" s="39" t="s">
        <v>295</v>
      </c>
      <c r="D84" s="7" t="s">
        <v>144</v>
      </c>
    </row>
    <row r="85" spans="3:52" x14ac:dyDescent="0.25">
      <c r="C85" s="39"/>
      <c r="D85" s="7" t="s">
        <v>145</v>
      </c>
      <c r="E85" s="7">
        <v>3875000</v>
      </c>
      <c r="G85" s="7">
        <v>3875000</v>
      </c>
    </row>
    <row r="86" spans="3:52" x14ac:dyDescent="0.25">
      <c r="C86" s="39" t="s">
        <v>296</v>
      </c>
      <c r="D86" s="7" t="s">
        <v>144</v>
      </c>
      <c r="AP86" s="7">
        <v>3266</v>
      </c>
      <c r="AQ86" s="7">
        <v>3266</v>
      </c>
      <c r="AS86" s="7">
        <v>224510</v>
      </c>
      <c r="AT86" s="7">
        <v>224510</v>
      </c>
      <c r="AV86" s="7">
        <v>27668.799999999999</v>
      </c>
      <c r="AW86" s="7">
        <v>27668.799999999999</v>
      </c>
      <c r="AY86" s="7">
        <v>378338</v>
      </c>
      <c r="AZ86" s="7">
        <v>378338</v>
      </c>
    </row>
    <row r="87" spans="3:52" x14ac:dyDescent="0.25">
      <c r="C87" s="39"/>
      <c r="D87" s="7" t="s">
        <v>145</v>
      </c>
      <c r="E87" s="7">
        <v>352850040</v>
      </c>
      <c r="G87" s="7">
        <v>352850040</v>
      </c>
      <c r="AP87" s="7">
        <v>391920000</v>
      </c>
      <c r="AQ87" s="7">
        <v>391920000</v>
      </c>
      <c r="AS87" s="7">
        <v>31443538000</v>
      </c>
      <c r="AT87" s="7">
        <v>31443538000</v>
      </c>
      <c r="AV87" s="7">
        <v>4471656320</v>
      </c>
      <c r="AW87" s="7">
        <v>4471656320</v>
      </c>
      <c r="AY87" s="7">
        <v>59053609056</v>
      </c>
      <c r="AZ87" s="7">
        <v>59053609056</v>
      </c>
    </row>
    <row r="88" spans="3:52" x14ac:dyDescent="0.25">
      <c r="C88" s="39" t="s">
        <v>297</v>
      </c>
      <c r="D88" s="7" t="s">
        <v>144</v>
      </c>
      <c r="F88" s="7">
        <v>1470869</v>
      </c>
      <c r="G88" s="7">
        <v>1470869</v>
      </c>
      <c r="I88" s="7">
        <v>1788172</v>
      </c>
      <c r="J88" s="7">
        <v>1788172</v>
      </c>
    </row>
    <row r="89" spans="3:52" x14ac:dyDescent="0.25">
      <c r="C89" s="39"/>
      <c r="D89" s="7" t="s">
        <v>145</v>
      </c>
      <c r="F89" s="7">
        <v>10296083000</v>
      </c>
      <c r="G89" s="7">
        <v>10296083000</v>
      </c>
      <c r="I89" s="7">
        <v>12517204000</v>
      </c>
      <c r="J89" s="7">
        <v>12517204000</v>
      </c>
    </row>
    <row r="90" spans="3:52" x14ac:dyDescent="0.25">
      <c r="C90" s="39" t="s">
        <v>298</v>
      </c>
      <c r="D90" s="7" t="s">
        <v>144</v>
      </c>
    </row>
    <row r="91" spans="3:52" x14ac:dyDescent="0.25">
      <c r="C91" s="39"/>
      <c r="D91" s="7" t="s">
        <v>145</v>
      </c>
      <c r="E91" s="7">
        <v>95048200</v>
      </c>
      <c r="G91" s="7">
        <v>95048200</v>
      </c>
    </row>
    <row r="92" spans="3:52" x14ac:dyDescent="0.25">
      <c r="C92" s="39" t="s">
        <v>299</v>
      </c>
      <c r="D92" s="7" t="s">
        <v>144</v>
      </c>
      <c r="F92" s="7">
        <v>495808</v>
      </c>
      <c r="G92" s="7">
        <v>495808</v>
      </c>
      <c r="I92" s="7">
        <v>638013</v>
      </c>
      <c r="J92" s="7">
        <v>638013</v>
      </c>
    </row>
    <row r="93" spans="3:52" x14ac:dyDescent="0.25">
      <c r="C93" s="39"/>
      <c r="D93" s="7" t="s">
        <v>145</v>
      </c>
      <c r="F93" s="7">
        <v>3470656000</v>
      </c>
      <c r="G93" s="7">
        <v>3470656000</v>
      </c>
      <c r="I93" s="7">
        <v>4466091000</v>
      </c>
      <c r="J93" s="7">
        <v>4466091000</v>
      </c>
    </row>
    <row r="94" spans="3:52" x14ac:dyDescent="0.25">
      <c r="C94" s="39" t="s">
        <v>300</v>
      </c>
      <c r="D94" s="7" t="s">
        <v>144</v>
      </c>
    </row>
    <row r="95" spans="3:52" x14ac:dyDescent="0.25">
      <c r="C95" s="39"/>
      <c r="D95" s="7" t="s">
        <v>145</v>
      </c>
      <c r="E95" s="7">
        <v>6088720</v>
      </c>
      <c r="G95" s="7">
        <v>6088720</v>
      </c>
      <c r="H95" s="7">
        <v>3093200</v>
      </c>
      <c r="J95" s="7">
        <v>3093200</v>
      </c>
      <c r="K95" s="7">
        <v>354900</v>
      </c>
      <c r="M95" s="7">
        <v>354900</v>
      </c>
    </row>
    <row r="96" spans="3:52" x14ac:dyDescent="0.25">
      <c r="C96" s="39" t="s">
        <v>301</v>
      </c>
      <c r="D96" s="7" t="s">
        <v>144</v>
      </c>
      <c r="L96" s="7">
        <v>1929434</v>
      </c>
      <c r="M96" s="7">
        <v>1929434</v>
      </c>
      <c r="O96" s="7">
        <v>2600885</v>
      </c>
      <c r="P96" s="7">
        <v>2600885</v>
      </c>
      <c r="R96" s="7">
        <v>2351018</v>
      </c>
      <c r="S96" s="7">
        <v>2351018</v>
      </c>
      <c r="U96" s="7">
        <v>2993272</v>
      </c>
      <c r="V96" s="7">
        <v>2993272</v>
      </c>
      <c r="X96" s="7">
        <v>3367149</v>
      </c>
      <c r="Y96" s="7">
        <v>3367149</v>
      </c>
      <c r="Z96" s="7">
        <v>3999</v>
      </c>
      <c r="AA96" s="7">
        <f>AB96-Z96</f>
        <v>3676797</v>
      </c>
      <c r="AB96" s="7">
        <v>3680796</v>
      </c>
      <c r="AC96" s="7">
        <v>218758</v>
      </c>
      <c r="AD96" s="7">
        <f>AE96-AC96</f>
        <v>3834451</v>
      </c>
      <c r="AE96" s="7">
        <v>4053209</v>
      </c>
      <c r="AF96" s="7">
        <f t="shared" ref="AF96:AF101" si="2">AH96-AG96</f>
        <v>249006</v>
      </c>
      <c r="AG96" s="7">
        <v>3179156</v>
      </c>
      <c r="AH96" s="7">
        <v>3428162</v>
      </c>
      <c r="AI96" s="7">
        <f t="shared" ref="AI96:AI101" si="3">AK96-AJ96</f>
        <v>7311164.2999999998</v>
      </c>
      <c r="AJ96" s="7">
        <v>3114080.2</v>
      </c>
      <c r="AK96" s="7">
        <v>10425244.5</v>
      </c>
      <c r="AL96" s="7">
        <f>AN96-AM96</f>
        <v>192717.60000000102</v>
      </c>
      <c r="AM96" s="7">
        <v>2807870.399999999</v>
      </c>
      <c r="AN96" s="7">
        <v>3000588</v>
      </c>
      <c r="AO96" s="7">
        <f>AQ96-AP96</f>
        <v>164045</v>
      </c>
      <c r="AP96" s="7">
        <v>2581704</v>
      </c>
      <c r="AQ96" s="7">
        <v>2745749</v>
      </c>
      <c r="AS96" s="7">
        <v>2130909</v>
      </c>
      <c r="AT96" s="7">
        <v>2130909</v>
      </c>
      <c r="AV96" s="7">
        <v>2756353.6000000006</v>
      </c>
      <c r="AW96" s="7">
        <v>2756353.6000000006</v>
      </c>
    </row>
    <row r="97" spans="3:52" x14ac:dyDescent="0.25">
      <c r="C97" s="39"/>
      <c r="D97" s="7" t="s">
        <v>145</v>
      </c>
      <c r="L97" s="7">
        <v>13921520000</v>
      </c>
      <c r="M97" s="7">
        <v>13921520000</v>
      </c>
      <c r="O97" s="7">
        <v>23221832000</v>
      </c>
      <c r="P97" s="7">
        <v>23221832000</v>
      </c>
      <c r="R97" s="7">
        <v>29552435000</v>
      </c>
      <c r="S97" s="7">
        <v>29552435000</v>
      </c>
      <c r="U97" s="7">
        <v>51685960000</v>
      </c>
      <c r="V97" s="7">
        <v>51685960000</v>
      </c>
      <c r="X97" s="7">
        <v>84178725000</v>
      </c>
      <c r="Y97" s="7">
        <v>84178725000</v>
      </c>
      <c r="Z97" s="7">
        <v>259935000</v>
      </c>
      <c r="AA97" s="7">
        <f>AB97-Z97</f>
        <v>127998828000</v>
      </c>
      <c r="AB97" s="7">
        <v>128258763000</v>
      </c>
      <c r="AC97" s="7">
        <v>14817309000</v>
      </c>
      <c r="AD97" s="7">
        <f>AE97-AC97</f>
        <v>142961404000</v>
      </c>
      <c r="AE97" s="7">
        <v>157778713000</v>
      </c>
      <c r="AF97" s="7">
        <f t="shared" si="2"/>
        <v>14448259784</v>
      </c>
      <c r="AG97" s="7">
        <v>328287604000</v>
      </c>
      <c r="AH97" s="7">
        <v>342735863784</v>
      </c>
      <c r="AI97" s="7">
        <f t="shared" si="3"/>
        <v>25912247794.400024</v>
      </c>
      <c r="AJ97" s="7">
        <v>374215165709</v>
      </c>
      <c r="AK97" s="7">
        <v>400127413503.40002</v>
      </c>
      <c r="AL97" s="7">
        <f>AN97-AM97</f>
        <v>21675222000</v>
      </c>
      <c r="AM97" s="7">
        <v>354882600000</v>
      </c>
      <c r="AN97" s="7">
        <v>376557822000</v>
      </c>
      <c r="AO97" s="7">
        <f>AQ97-AP97</f>
        <v>22884425930.999695</v>
      </c>
      <c r="AP97" s="7">
        <v>355540694428.77631</v>
      </c>
      <c r="AQ97" s="7">
        <v>378425120359.776</v>
      </c>
      <c r="AS97" s="7">
        <v>306213781487</v>
      </c>
      <c r="AT97" s="7">
        <v>306213781487</v>
      </c>
      <c r="AV97" s="7">
        <v>496590723200</v>
      </c>
      <c r="AW97" s="7">
        <v>496590723200</v>
      </c>
    </row>
    <row r="98" spans="3:52" x14ac:dyDescent="0.25">
      <c r="C98" s="39" t="s">
        <v>302</v>
      </c>
      <c r="D98" s="7" t="s">
        <v>144</v>
      </c>
      <c r="L98" s="7">
        <f>M98</f>
        <v>741756</v>
      </c>
      <c r="M98" s="7">
        <v>741756</v>
      </c>
      <c r="O98" s="7">
        <f>P98</f>
        <v>966009</v>
      </c>
      <c r="P98" s="7">
        <v>966009</v>
      </c>
      <c r="R98" s="7">
        <f>S98</f>
        <v>1060610</v>
      </c>
      <c r="S98" s="7">
        <v>1060610</v>
      </c>
      <c r="U98" s="7">
        <v>1237815</v>
      </c>
      <c r="V98" s="7">
        <v>1237815</v>
      </c>
      <c r="W98" s="7">
        <v>190</v>
      </c>
      <c r="X98" s="7">
        <f>Y98-W98</f>
        <v>1442862</v>
      </c>
      <c r="Y98" s="7">
        <v>1443052</v>
      </c>
      <c r="AA98" s="7">
        <v>1968609</v>
      </c>
      <c r="AB98" s="7">
        <v>1968609</v>
      </c>
      <c r="AC98" s="7">
        <f>AE98-AD98</f>
        <v>44355</v>
      </c>
      <c r="AD98" s="7">
        <v>2082267</v>
      </c>
      <c r="AE98" s="7">
        <v>2126622</v>
      </c>
      <c r="AF98" s="7">
        <f t="shared" si="2"/>
        <v>164335</v>
      </c>
      <c r="AG98" s="7">
        <v>1883489</v>
      </c>
      <c r="AH98" s="7">
        <v>2047824</v>
      </c>
      <c r="AI98" s="7">
        <f t="shared" si="3"/>
        <v>1314030.3000000003</v>
      </c>
      <c r="AJ98" s="7">
        <v>1635825.4</v>
      </c>
      <c r="AK98" s="7">
        <v>2949855.7</v>
      </c>
      <c r="AL98" s="7">
        <v>107039.9999999999</v>
      </c>
      <c r="AM98" s="7">
        <f>AN98-AL98</f>
        <v>1811472</v>
      </c>
      <c r="AN98" s="7">
        <v>1918512</v>
      </c>
      <c r="AO98" s="7">
        <v>89754</v>
      </c>
      <c r="AP98" s="7">
        <f>AQ98-AO98</f>
        <v>1482291</v>
      </c>
      <c r="AQ98" s="7">
        <v>1572045</v>
      </c>
      <c r="AS98" s="7">
        <v>1481313</v>
      </c>
      <c r="AT98" s="7">
        <v>1481313</v>
      </c>
      <c r="AV98" s="7">
        <v>1720812.8</v>
      </c>
      <c r="AW98" s="7">
        <v>1720812.8</v>
      </c>
      <c r="AY98" s="7">
        <v>315431</v>
      </c>
      <c r="AZ98" s="7">
        <v>315431</v>
      </c>
    </row>
    <row r="99" spans="3:52" x14ac:dyDescent="0.25">
      <c r="C99" s="39"/>
      <c r="D99" s="7" t="s">
        <v>145</v>
      </c>
      <c r="K99" s="7">
        <v>75888000</v>
      </c>
      <c r="L99" s="7">
        <f>M99-K99</f>
        <v>5356823000</v>
      </c>
      <c r="M99" s="7">
        <v>5432711000</v>
      </c>
      <c r="N99" s="7">
        <v>442000000</v>
      </c>
      <c r="O99" s="7">
        <f>P99-N99</f>
        <v>8512690000</v>
      </c>
      <c r="P99" s="7">
        <v>8954690000</v>
      </c>
      <c r="Q99" s="7">
        <v>36720000</v>
      </c>
      <c r="R99" s="7">
        <f>S99-Q99</f>
        <v>13245925000</v>
      </c>
      <c r="S99" s="7">
        <v>13282645000</v>
      </c>
      <c r="U99" s="7">
        <v>22229045000</v>
      </c>
      <c r="V99" s="7">
        <v>22229045000</v>
      </c>
      <c r="W99" s="7">
        <v>14250000</v>
      </c>
      <c r="X99" s="7">
        <f>Y99-W99</f>
        <v>36071550000</v>
      </c>
      <c r="Y99" s="7">
        <v>36085800000</v>
      </c>
      <c r="AA99" s="7">
        <v>68899267000</v>
      </c>
      <c r="AB99" s="7">
        <v>68899267000</v>
      </c>
      <c r="AC99" s="7">
        <f>AE99-AD99</f>
        <v>2932101000</v>
      </c>
      <c r="AD99" s="7">
        <v>76343129000</v>
      </c>
      <c r="AE99" s="7">
        <v>79275230000</v>
      </c>
      <c r="AF99" s="7">
        <f t="shared" si="2"/>
        <v>8678624456</v>
      </c>
      <c r="AG99" s="7">
        <v>200579026000</v>
      </c>
      <c r="AH99" s="7">
        <v>209257650456</v>
      </c>
      <c r="AI99" s="7">
        <f t="shared" si="3"/>
        <v>12474990836</v>
      </c>
      <c r="AJ99" s="7">
        <v>195727721748.89999</v>
      </c>
      <c r="AK99" s="7">
        <v>208202712584.89999</v>
      </c>
      <c r="AL99" s="7">
        <v>11531500800</v>
      </c>
      <c r="AM99" s="7">
        <f>AN99-AL99</f>
        <v>206049816280.79999</v>
      </c>
      <c r="AN99" s="7">
        <v>217581317080.79999</v>
      </c>
      <c r="AO99" s="7">
        <v>12565910000</v>
      </c>
      <c r="AP99" s="7">
        <f>AQ99-AO99</f>
        <v>203349512727</v>
      </c>
      <c r="AQ99" s="7">
        <v>215915422727</v>
      </c>
      <c r="AS99" s="7">
        <v>211660858000</v>
      </c>
      <c r="AT99" s="7">
        <v>211660858000</v>
      </c>
      <c r="AV99" s="7">
        <v>309712129760</v>
      </c>
      <c r="AW99" s="7">
        <v>309712129760</v>
      </c>
      <c r="AY99" s="7">
        <v>53463031052</v>
      </c>
      <c r="AZ99" s="7">
        <v>53463031052</v>
      </c>
    </row>
    <row r="100" spans="3:52" x14ac:dyDescent="0.25">
      <c r="C100" s="39" t="s">
        <v>303</v>
      </c>
      <c r="D100" s="7" t="s">
        <v>144</v>
      </c>
      <c r="T100" s="7">
        <v>100</v>
      </c>
      <c r="U100" s="7">
        <f>V100-T100</f>
        <v>104075</v>
      </c>
      <c r="V100" s="7">
        <v>104175</v>
      </c>
      <c r="X100" s="7">
        <v>237151</v>
      </c>
      <c r="Y100" s="7">
        <v>237151</v>
      </c>
      <c r="AA100" s="7">
        <v>327480</v>
      </c>
      <c r="AB100" s="7">
        <v>327480</v>
      </c>
      <c r="AC100" s="7">
        <f>AE100-AD100</f>
        <v>129625</v>
      </c>
      <c r="AD100" s="7">
        <v>284610</v>
      </c>
      <c r="AE100" s="7">
        <v>414235</v>
      </c>
      <c r="AF100" s="7">
        <f t="shared" si="2"/>
        <v>659735</v>
      </c>
      <c r="AG100" s="7">
        <v>621960</v>
      </c>
      <c r="AH100" s="7">
        <v>1281695</v>
      </c>
      <c r="AI100" s="7">
        <f t="shared" si="3"/>
        <v>3469440.7</v>
      </c>
      <c r="AJ100" s="7">
        <v>852148</v>
      </c>
      <c r="AK100" s="7">
        <v>4321588.7</v>
      </c>
      <c r="AL100" s="7">
        <f>AN100-AM100</f>
        <v>4931082</v>
      </c>
      <c r="AM100" s="7">
        <v>31140</v>
      </c>
      <c r="AN100" s="7">
        <v>4962222</v>
      </c>
      <c r="AO100" s="7">
        <v>6709385</v>
      </c>
      <c r="AQ100" s="7">
        <v>6709385</v>
      </c>
      <c r="AR100" s="7">
        <v>7077530</v>
      </c>
      <c r="AT100" s="7">
        <v>7077530</v>
      </c>
      <c r="AU100" s="7">
        <v>8216144</v>
      </c>
      <c r="AW100" s="7">
        <v>8216144</v>
      </c>
    </row>
    <row r="101" spans="3:52" x14ac:dyDescent="0.25">
      <c r="C101" s="39"/>
      <c r="D101" s="7" t="s">
        <v>145</v>
      </c>
      <c r="N101" s="7">
        <v>2601</v>
      </c>
      <c r="P101" s="7">
        <v>2601</v>
      </c>
      <c r="Q101" s="7">
        <v>1774035402</v>
      </c>
      <c r="R101" s="7">
        <f>S101-Q101</f>
        <v>5598100000</v>
      </c>
      <c r="S101" s="7">
        <v>7372135402</v>
      </c>
      <c r="T101" s="7">
        <v>100</v>
      </c>
      <c r="U101" s="7">
        <f>V101-T101</f>
        <v>17692750000</v>
      </c>
      <c r="V101" s="7">
        <v>17692750100</v>
      </c>
      <c r="X101" s="7">
        <v>40315670000</v>
      </c>
      <c r="Y101" s="7">
        <v>40315670000</v>
      </c>
      <c r="AA101" s="7">
        <v>57444775000</v>
      </c>
      <c r="AB101" s="7">
        <v>57444775000</v>
      </c>
      <c r="AC101" s="7">
        <f>AE101-AD101</f>
        <v>21931700000</v>
      </c>
      <c r="AD101" s="7">
        <v>48186280000</v>
      </c>
      <c r="AE101" s="7">
        <v>70117980000</v>
      </c>
      <c r="AF101" s="7">
        <f t="shared" si="2"/>
        <v>224308960000</v>
      </c>
      <c r="AG101" s="7">
        <v>186379680000</v>
      </c>
      <c r="AH101" s="7">
        <v>410688640000</v>
      </c>
      <c r="AI101" s="7">
        <f t="shared" si="3"/>
        <v>1178516240566.5</v>
      </c>
      <c r="AJ101" s="7">
        <v>289730320000</v>
      </c>
      <c r="AK101" s="7">
        <v>1468246560566.5</v>
      </c>
      <c r="AL101" s="7">
        <f>AN101-AM101</f>
        <v>1454624940030</v>
      </c>
      <c r="AM101" s="7">
        <v>10587600000</v>
      </c>
      <c r="AN101" s="7">
        <v>1465212540030</v>
      </c>
      <c r="AO101" s="7">
        <v>1993599675000</v>
      </c>
      <c r="AQ101" s="7">
        <v>1993599675000</v>
      </c>
      <c r="AR101" s="7">
        <v>2094088287000</v>
      </c>
      <c r="AT101" s="7">
        <v>2094088287000</v>
      </c>
      <c r="AU101" s="7">
        <v>2733396103200</v>
      </c>
      <c r="AW101" s="7">
        <v>2733396103200</v>
      </c>
    </row>
    <row r="102" spans="3:52" x14ac:dyDescent="0.25">
      <c r="C102" s="39" t="s">
        <v>304</v>
      </c>
      <c r="D102" s="7" t="s">
        <v>144</v>
      </c>
      <c r="T102" s="7">
        <v>6677</v>
      </c>
      <c r="V102" s="7">
        <v>6677</v>
      </c>
      <c r="W102" s="7">
        <v>2827</v>
      </c>
      <c r="Y102" s="7">
        <v>2827</v>
      </c>
      <c r="Z102" s="7">
        <v>341</v>
      </c>
      <c r="AB102" s="7">
        <v>341</v>
      </c>
      <c r="AC102" s="7">
        <v>57</v>
      </c>
      <c r="AE102" s="7">
        <v>57</v>
      </c>
      <c r="AF102" s="7">
        <v>2</v>
      </c>
      <c r="AH102" s="7">
        <v>2</v>
      </c>
      <c r="AI102" s="7">
        <v>15059</v>
      </c>
      <c r="AK102" s="7">
        <v>15059</v>
      </c>
      <c r="AL102" s="7">
        <v>40632</v>
      </c>
      <c r="AN102" s="7">
        <v>40632</v>
      </c>
    </row>
    <row r="103" spans="3:52" x14ac:dyDescent="0.25">
      <c r="C103" s="39"/>
      <c r="D103" s="7" t="s">
        <v>145</v>
      </c>
      <c r="N103" s="7">
        <v>9355500</v>
      </c>
      <c r="P103" s="7">
        <v>9355500</v>
      </c>
      <c r="Q103" s="7">
        <v>3676496500</v>
      </c>
      <c r="S103" s="7">
        <v>3676496500</v>
      </c>
      <c r="T103" s="7">
        <v>2216984000</v>
      </c>
      <c r="V103" s="7">
        <v>2216984000</v>
      </c>
      <c r="W103" s="7">
        <v>1218195000</v>
      </c>
      <c r="Y103" s="7">
        <v>1218195000</v>
      </c>
      <c r="Z103" s="7">
        <v>152325000</v>
      </c>
      <c r="AB103" s="7">
        <v>152325000</v>
      </c>
      <c r="AC103" s="7">
        <v>49330000</v>
      </c>
      <c r="AE103" s="7">
        <v>49330000</v>
      </c>
      <c r="AF103" s="7">
        <v>1220000</v>
      </c>
      <c r="AH103" s="7">
        <v>1220000</v>
      </c>
      <c r="AI103" s="7">
        <v>4668290000</v>
      </c>
      <c r="AK103" s="7">
        <v>4668290000</v>
      </c>
      <c r="AL103" s="7">
        <v>12595920000</v>
      </c>
      <c r="AN103" s="7">
        <v>12595920000</v>
      </c>
    </row>
    <row r="104" spans="3:52" x14ac:dyDescent="0.25">
      <c r="C104" s="39" t="s">
        <v>305</v>
      </c>
      <c r="D104" s="7" t="s">
        <v>144</v>
      </c>
      <c r="T104" s="7">
        <v>407</v>
      </c>
      <c r="V104" s="7">
        <v>407</v>
      </c>
      <c r="AL104" s="7">
        <v>54912</v>
      </c>
      <c r="AM104" s="7">
        <f>AN104-AL104</f>
        <v>46.80000000000291</v>
      </c>
      <c r="AN104" s="7">
        <v>54958.8</v>
      </c>
      <c r="AO104" s="7">
        <v>53680</v>
      </c>
      <c r="AQ104" s="7">
        <v>53680</v>
      </c>
      <c r="AR104" s="7">
        <v>50</v>
      </c>
      <c r="AT104" s="7">
        <v>50</v>
      </c>
      <c r="AX104" s="7">
        <v>9053387</v>
      </c>
      <c r="AZ104" s="7">
        <v>9053387</v>
      </c>
    </row>
    <row r="105" spans="3:52" x14ac:dyDescent="0.25">
      <c r="C105" s="39"/>
      <c r="D105" s="7" t="s">
        <v>145</v>
      </c>
      <c r="N105" s="7">
        <v>1867160000</v>
      </c>
      <c r="P105" s="7">
        <v>1867160000</v>
      </c>
      <c r="Q105" s="7">
        <v>4078912000</v>
      </c>
      <c r="S105" s="7">
        <v>4078912000</v>
      </c>
      <c r="T105" s="7">
        <v>299552000</v>
      </c>
      <c r="V105" s="7">
        <v>299552000</v>
      </c>
      <c r="AL105" s="7">
        <v>12575790838.799999</v>
      </c>
      <c r="AM105" s="7">
        <f>AN105-AL105</f>
        <v>10998000</v>
      </c>
      <c r="AN105" s="7">
        <v>12586788838.799999</v>
      </c>
      <c r="AO105" s="7">
        <v>13678625000</v>
      </c>
      <c r="AQ105" s="7">
        <v>13678625000</v>
      </c>
      <c r="AR105" s="7">
        <v>14750000</v>
      </c>
      <c r="AT105" s="7">
        <v>14750000</v>
      </c>
      <c r="AX105" s="7">
        <v>2558158815600</v>
      </c>
      <c r="AZ105" s="7">
        <v>2558158815600</v>
      </c>
    </row>
    <row r="106" spans="3:52" x14ac:dyDescent="0.25">
      <c r="C106" s="39" t="s">
        <v>306</v>
      </c>
      <c r="D106" s="7" t="s">
        <v>144</v>
      </c>
      <c r="T106" s="7">
        <f>V106-U106</f>
        <v>2862</v>
      </c>
      <c r="U106" s="7">
        <v>11030</v>
      </c>
      <c r="V106" s="7">
        <v>13892</v>
      </c>
      <c r="W106" s="7">
        <f>Y106-X106</f>
        <v>9</v>
      </c>
      <c r="X106" s="7">
        <v>51585</v>
      </c>
      <c r="Y106" s="7">
        <v>51594</v>
      </c>
      <c r="AA106" s="7">
        <v>92090</v>
      </c>
      <c r="AB106" s="7">
        <v>92090</v>
      </c>
      <c r="AC106" s="7">
        <f>AE106-AD106</f>
        <v>84435</v>
      </c>
      <c r="AD106" s="7">
        <v>86350</v>
      </c>
      <c r="AE106" s="7">
        <v>170785</v>
      </c>
      <c r="AF106" s="7">
        <f>AH106-AG106</f>
        <v>109460</v>
      </c>
      <c r="AG106" s="7">
        <v>298160</v>
      </c>
      <c r="AH106" s="7">
        <v>407620</v>
      </c>
      <c r="AI106" s="7">
        <f>AK106-AJ106</f>
        <v>19587.700000000012</v>
      </c>
      <c r="AJ106" s="7">
        <v>169026</v>
      </c>
      <c r="AK106" s="7">
        <v>188613.7</v>
      </c>
      <c r="AL106" s="7">
        <f t="shared" ref="AL106:AL111" si="4">AN106-AM106</f>
        <v>934422</v>
      </c>
      <c r="AM106" s="7">
        <v>27354</v>
      </c>
      <c r="AN106" s="7">
        <v>961776</v>
      </c>
      <c r="AO106" s="7">
        <v>2679165</v>
      </c>
      <c r="AQ106" s="7">
        <v>2679165</v>
      </c>
      <c r="AR106" s="7">
        <v>5147015</v>
      </c>
      <c r="AT106" s="7">
        <v>5147015</v>
      </c>
      <c r="AU106" s="7">
        <v>6870312</v>
      </c>
      <c r="AW106" s="7">
        <v>6870312</v>
      </c>
      <c r="AX106" s="7">
        <v>6560910</v>
      </c>
      <c r="AZ106" s="7">
        <v>6560910</v>
      </c>
    </row>
    <row r="107" spans="3:52" x14ac:dyDescent="0.25">
      <c r="C107" s="39"/>
      <c r="D107" s="7" t="s">
        <v>145</v>
      </c>
      <c r="Q107" s="7">
        <v>389385000</v>
      </c>
      <c r="S107" s="7">
        <v>389385000</v>
      </c>
      <c r="T107" s="7">
        <f>V107-U107</f>
        <v>2189430000</v>
      </c>
      <c r="U107" s="7">
        <v>1749410000</v>
      </c>
      <c r="V107" s="7">
        <v>3938840000</v>
      </c>
      <c r="W107" s="7">
        <f>Y107-X107</f>
        <v>6885000</v>
      </c>
      <c r="X107" s="7">
        <v>9027375000</v>
      </c>
      <c r="Y107" s="7">
        <v>9034260000</v>
      </c>
      <c r="AA107" s="7">
        <v>16729625000</v>
      </c>
      <c r="AB107" s="7">
        <v>16729625000</v>
      </c>
      <c r="AC107" s="7">
        <f>AE107-AD107</f>
        <v>15739200000</v>
      </c>
      <c r="AD107" s="7">
        <v>15084000000</v>
      </c>
      <c r="AE107" s="7">
        <v>30823200000</v>
      </c>
      <c r="AF107" s="7">
        <f>AH107-AG107</f>
        <v>37219800000</v>
      </c>
      <c r="AG107" s="7">
        <v>100257500000</v>
      </c>
      <c r="AH107" s="7">
        <v>137477300000</v>
      </c>
      <c r="AI107" s="7">
        <f>AK107-AJ107</f>
        <v>5139354000</v>
      </c>
      <c r="AJ107" s="7">
        <v>57468840000</v>
      </c>
      <c r="AK107" s="7">
        <v>62608194000</v>
      </c>
      <c r="AL107" s="7">
        <f t="shared" si="4"/>
        <v>275654490000</v>
      </c>
      <c r="AM107" s="7">
        <v>9300360000</v>
      </c>
      <c r="AN107" s="7">
        <v>284954850000</v>
      </c>
      <c r="AO107" s="7">
        <v>790353675000</v>
      </c>
      <c r="AQ107" s="7">
        <v>790353675000</v>
      </c>
      <c r="AR107" s="7">
        <v>1523133524000</v>
      </c>
      <c r="AT107" s="7">
        <v>1523133524000</v>
      </c>
      <c r="AU107" s="7">
        <v>2284156530400</v>
      </c>
      <c r="AW107" s="7">
        <v>2284156530400</v>
      </c>
      <c r="AX107" s="7">
        <v>2109621245040</v>
      </c>
      <c r="AZ107" s="7">
        <v>2109621245040</v>
      </c>
    </row>
    <row r="108" spans="3:52" x14ac:dyDescent="0.25">
      <c r="C108" s="39" t="s">
        <v>307</v>
      </c>
      <c r="D108" s="7" t="s">
        <v>144</v>
      </c>
      <c r="U108" s="7">
        <v>86580</v>
      </c>
      <c r="V108" s="7">
        <v>86580</v>
      </c>
      <c r="X108" s="7">
        <v>178623</v>
      </c>
      <c r="Y108" s="7">
        <v>178623</v>
      </c>
      <c r="Z108" s="7">
        <v>1492</v>
      </c>
      <c r="AA108" s="7">
        <f>AB108-Z108</f>
        <v>284769</v>
      </c>
      <c r="AB108" s="7">
        <v>286261</v>
      </c>
      <c r="AC108" s="7">
        <v>235654</v>
      </c>
      <c r="AD108" s="7">
        <f>AE108-AC108</f>
        <v>95125</v>
      </c>
      <c r="AE108" s="7">
        <v>330779</v>
      </c>
      <c r="AF108" s="7">
        <f>AH108-AG108</f>
        <v>110458</v>
      </c>
      <c r="AG108" s="7">
        <v>293434</v>
      </c>
      <c r="AH108" s="7">
        <v>403892</v>
      </c>
      <c r="AI108" s="7">
        <f>AK108-AJ108</f>
        <v>18692.300000000047</v>
      </c>
      <c r="AJ108" s="7">
        <v>532493.5</v>
      </c>
      <c r="AK108" s="7">
        <v>551185.80000000005</v>
      </c>
      <c r="AL108" s="7">
        <f t="shared" si="4"/>
        <v>727.19999999995343</v>
      </c>
      <c r="AM108" s="7">
        <v>337501.19999999902</v>
      </c>
      <c r="AN108" s="7">
        <v>338228.39999999898</v>
      </c>
      <c r="AO108" s="7">
        <f>AQ108-AP108</f>
        <v>26411</v>
      </c>
      <c r="AP108" s="7">
        <v>345685</v>
      </c>
      <c r="AQ108" s="7">
        <v>372096</v>
      </c>
      <c r="AS108" s="7">
        <v>379862</v>
      </c>
      <c r="AT108" s="7">
        <v>379862</v>
      </c>
      <c r="AV108" s="7">
        <v>412676.80000000005</v>
      </c>
      <c r="AW108" s="7">
        <v>412676.80000000005</v>
      </c>
      <c r="AY108" s="7">
        <v>46386</v>
      </c>
      <c r="AZ108" s="7">
        <v>46386</v>
      </c>
    </row>
    <row r="109" spans="3:52" x14ac:dyDescent="0.25">
      <c r="C109" s="39"/>
      <c r="D109" s="7" t="s">
        <v>145</v>
      </c>
      <c r="R109" s="7">
        <v>2417935000</v>
      </c>
      <c r="S109" s="7">
        <v>2417935000</v>
      </c>
      <c r="U109" s="7">
        <v>5631074091</v>
      </c>
      <c r="V109" s="7">
        <v>5631074091</v>
      </c>
      <c r="X109" s="7">
        <v>11610495000</v>
      </c>
      <c r="Y109" s="7">
        <v>11610495000</v>
      </c>
      <c r="Z109" s="7">
        <v>104440000</v>
      </c>
      <c r="AA109" s="7">
        <f>AB109-Z109</f>
        <v>19965385000</v>
      </c>
      <c r="AB109" s="7">
        <v>20069825000</v>
      </c>
      <c r="AC109" s="7">
        <v>16965346000</v>
      </c>
      <c r="AD109" s="7">
        <f>AE109-AC109</f>
        <v>6560869000</v>
      </c>
      <c r="AE109" s="7">
        <v>23526215000</v>
      </c>
      <c r="AF109" s="7">
        <f>AH109-AG109</f>
        <v>2670880415</v>
      </c>
      <c r="AG109" s="7">
        <v>34112889000</v>
      </c>
      <c r="AH109" s="7">
        <v>36783769415</v>
      </c>
      <c r="AI109" s="7">
        <f>AK109-AJ109</f>
        <v>2218405200</v>
      </c>
      <c r="AJ109" s="7">
        <v>33507875324</v>
      </c>
      <c r="AK109" s="7">
        <v>35726280524</v>
      </c>
      <c r="AL109" s="7">
        <f t="shared" si="4"/>
        <v>87264000</v>
      </c>
      <c r="AM109" s="7">
        <v>43288608000</v>
      </c>
      <c r="AN109" s="7">
        <v>43375872000</v>
      </c>
      <c r="AO109" s="7">
        <f>AQ109-AP109</f>
        <v>3170040000</v>
      </c>
      <c r="AP109" s="7">
        <v>48318500000</v>
      </c>
      <c r="AQ109" s="7">
        <v>51488540000</v>
      </c>
      <c r="AS109" s="7">
        <v>54821050000</v>
      </c>
      <c r="AT109" s="7">
        <v>54821050000</v>
      </c>
      <c r="AV109" s="7">
        <v>74359879360</v>
      </c>
      <c r="AW109" s="7">
        <v>74359879360</v>
      </c>
      <c r="AY109" s="7">
        <v>7862055912</v>
      </c>
      <c r="AZ109" s="7">
        <v>7862055912</v>
      </c>
    </row>
    <row r="110" spans="3:52" x14ac:dyDescent="0.25">
      <c r="C110" s="39" t="s">
        <v>308</v>
      </c>
      <c r="D110" s="7" t="s">
        <v>144</v>
      </c>
      <c r="T110" s="7">
        <v>44645</v>
      </c>
      <c r="V110" s="7">
        <v>44645</v>
      </c>
      <c r="W110" s="7">
        <v>8860</v>
      </c>
      <c r="Y110" s="7">
        <v>8860</v>
      </c>
      <c r="Z110" s="7">
        <v>119140</v>
      </c>
      <c r="AB110" s="7">
        <v>119140</v>
      </c>
      <c r="AC110" s="7">
        <v>480120</v>
      </c>
      <c r="AE110" s="7">
        <v>480120</v>
      </c>
      <c r="AF110" s="7">
        <v>873813</v>
      </c>
      <c r="AH110" s="7">
        <v>873813</v>
      </c>
      <c r="AI110" s="7">
        <v>2507193.7000000002</v>
      </c>
      <c r="AK110" s="7">
        <v>2507193.7000000002</v>
      </c>
      <c r="AL110" s="7">
        <f t="shared" si="4"/>
        <v>3883500</v>
      </c>
      <c r="AM110" s="7">
        <v>21402</v>
      </c>
      <c r="AN110" s="7">
        <v>3904902</v>
      </c>
      <c r="AO110" s="7">
        <v>6239750</v>
      </c>
      <c r="AQ110" s="7">
        <v>6239750</v>
      </c>
      <c r="AR110" s="7">
        <v>7947250</v>
      </c>
      <c r="AU110" s="7">
        <v>10345203.199999999</v>
      </c>
      <c r="AW110" s="7">
        <v>10345203.199999999</v>
      </c>
      <c r="AX110" s="7">
        <v>588429</v>
      </c>
      <c r="AZ110" s="7">
        <v>588429</v>
      </c>
    </row>
    <row r="111" spans="3:52" x14ac:dyDescent="0.25">
      <c r="C111" s="39"/>
      <c r="D111" s="7" t="s">
        <v>145</v>
      </c>
      <c r="Q111" s="7">
        <v>346150000</v>
      </c>
      <c r="S111" s="7">
        <v>346150000</v>
      </c>
      <c r="T111" s="7">
        <v>10087675000</v>
      </c>
      <c r="V111" s="7">
        <v>10087675000</v>
      </c>
      <c r="W111" s="7">
        <v>2082100000</v>
      </c>
      <c r="Y111" s="7">
        <v>2082100000</v>
      </c>
      <c r="Z111" s="7">
        <v>23503266490</v>
      </c>
      <c r="AB111" s="7">
        <v>23503266490</v>
      </c>
      <c r="AC111" s="7">
        <v>102661550000</v>
      </c>
      <c r="AE111" s="7">
        <v>102661550000</v>
      </c>
      <c r="AF111" s="7">
        <v>361186735000</v>
      </c>
      <c r="AH111" s="7">
        <v>361186735000</v>
      </c>
      <c r="AI111" s="7">
        <v>911998106800</v>
      </c>
      <c r="AK111" s="7">
        <v>911998106800</v>
      </c>
      <c r="AL111" s="7">
        <f t="shared" si="4"/>
        <v>1170902688000</v>
      </c>
      <c r="AM111" s="7">
        <v>6634620000</v>
      </c>
      <c r="AN111" s="7">
        <v>1177537308000</v>
      </c>
      <c r="AO111" s="7">
        <v>1842539025000</v>
      </c>
      <c r="AQ111" s="7">
        <v>1842539025000</v>
      </c>
      <c r="AR111" s="7">
        <v>2344597448000</v>
      </c>
      <c r="AU111" s="7">
        <v>3503572681600</v>
      </c>
      <c r="AW111" s="7">
        <v>3503572681600</v>
      </c>
      <c r="AX111" s="7">
        <v>240855758280</v>
      </c>
      <c r="AZ111" s="7">
        <v>240855758280</v>
      </c>
    </row>
    <row r="112" spans="3:52" x14ac:dyDescent="0.25">
      <c r="C112" s="39" t="s">
        <v>309</v>
      </c>
      <c r="D112" s="7" t="s">
        <v>144</v>
      </c>
      <c r="T112" s="7">
        <v>4125</v>
      </c>
      <c r="V112" s="7">
        <v>4125</v>
      </c>
      <c r="X112" s="7">
        <v>6030</v>
      </c>
      <c r="Y112" s="7">
        <v>6030</v>
      </c>
      <c r="Z112" s="7">
        <f>AB112-AA112</f>
        <v>465</v>
      </c>
      <c r="AA112" s="7">
        <v>8835</v>
      </c>
      <c r="AB112" s="7">
        <v>9300</v>
      </c>
      <c r="AD112" s="7">
        <v>10335</v>
      </c>
      <c r="AE112" s="7">
        <v>10335</v>
      </c>
      <c r="AG112" s="7">
        <v>3675</v>
      </c>
      <c r="AH112" s="7">
        <v>3675</v>
      </c>
      <c r="AI112" s="7">
        <f>AK112-AJ112</f>
        <v>90464</v>
      </c>
      <c r="AJ112" s="7">
        <v>918.5</v>
      </c>
      <c r="AK112" s="7">
        <v>91382.5</v>
      </c>
      <c r="AL112" s="7">
        <v>213.6</v>
      </c>
      <c r="AN112" s="7">
        <v>213.6</v>
      </c>
      <c r="AP112" s="7">
        <v>9505</v>
      </c>
      <c r="AQ112" s="7">
        <v>9505</v>
      </c>
      <c r="AS112" s="7">
        <v>46092</v>
      </c>
      <c r="AT112" s="7">
        <v>46092</v>
      </c>
      <c r="AV112" s="7">
        <v>32980.800000000003</v>
      </c>
      <c r="AW112" s="7">
        <v>32980.800000000003</v>
      </c>
      <c r="AY112" s="7">
        <v>865831</v>
      </c>
      <c r="AZ112" s="7">
        <v>865831</v>
      </c>
    </row>
    <row r="113" spans="3:52" x14ac:dyDescent="0.25">
      <c r="C113" s="39"/>
      <c r="D113" s="7" t="s">
        <v>145</v>
      </c>
      <c r="T113" s="7">
        <v>309375000</v>
      </c>
      <c r="V113" s="7">
        <v>309375000</v>
      </c>
      <c r="X113" s="7">
        <v>452250000</v>
      </c>
      <c r="Y113" s="7">
        <v>452250000</v>
      </c>
      <c r="Z113" s="7">
        <f>AB113-AA113</f>
        <v>34875000</v>
      </c>
      <c r="AA113" s="7">
        <v>662625000</v>
      </c>
      <c r="AB113" s="7">
        <v>697500000</v>
      </c>
      <c r="AD113" s="7">
        <v>775125000</v>
      </c>
      <c r="AE113" s="7">
        <v>775125000</v>
      </c>
      <c r="AG113" s="7">
        <v>400550000</v>
      </c>
      <c r="AH113" s="7">
        <v>400550000</v>
      </c>
      <c r="AI113" s="7">
        <f>AK113-AJ113</f>
        <v>1085568000</v>
      </c>
      <c r="AJ113" s="7">
        <v>156145000</v>
      </c>
      <c r="AK113" s="7">
        <v>1241713000</v>
      </c>
      <c r="AL113" s="7">
        <v>25632000</v>
      </c>
      <c r="AN113" s="7">
        <v>25632000</v>
      </c>
      <c r="AP113" s="7">
        <v>682165000</v>
      </c>
      <c r="AQ113" s="7">
        <v>682165000</v>
      </c>
      <c r="AS113" s="7">
        <v>5369041000</v>
      </c>
      <c r="AT113" s="7">
        <v>5369041000</v>
      </c>
      <c r="AV113" s="7">
        <v>5266208160</v>
      </c>
      <c r="AW113" s="7">
        <v>5266208160</v>
      </c>
      <c r="AY113" s="7">
        <v>5008832335</v>
      </c>
      <c r="AZ113" s="7">
        <v>5008832335</v>
      </c>
    </row>
    <row r="114" spans="3:52" x14ac:dyDescent="0.25">
      <c r="C114" s="39" t="s">
        <v>310</v>
      </c>
      <c r="D114" s="7" t="s">
        <v>144</v>
      </c>
      <c r="AC114" s="7">
        <f>AE114-AD114</f>
        <v>8605</v>
      </c>
      <c r="AD114" s="7">
        <v>3908</v>
      </c>
      <c r="AE114" s="7">
        <v>12513</v>
      </c>
      <c r="AF114" s="7">
        <f>AH114-AG114</f>
        <v>32743</v>
      </c>
      <c r="AG114" s="7">
        <v>815</v>
      </c>
      <c r="AH114" s="7">
        <v>33558</v>
      </c>
      <c r="AI114" s="7">
        <v>11614.9</v>
      </c>
      <c r="AK114" s="7">
        <v>11614.9</v>
      </c>
      <c r="AS114" s="7">
        <v>1830</v>
      </c>
      <c r="AT114" s="7">
        <v>1830</v>
      </c>
      <c r="AV114" s="7">
        <v>512</v>
      </c>
      <c r="AW114" s="7">
        <v>512</v>
      </c>
      <c r="AY114" s="7">
        <v>1818589</v>
      </c>
      <c r="AZ114" s="7">
        <v>1818589</v>
      </c>
    </row>
    <row r="115" spans="3:52" x14ac:dyDescent="0.25">
      <c r="C115" s="39"/>
      <c r="D115" s="7" t="s">
        <v>145</v>
      </c>
      <c r="AC115" s="7">
        <f>AE115-AD115</f>
        <v>430250000</v>
      </c>
      <c r="AD115" s="7">
        <v>195400000</v>
      </c>
      <c r="AE115" s="7">
        <v>625650000</v>
      </c>
      <c r="AF115" s="7">
        <f>AH115-AG115</f>
        <v>3136623600</v>
      </c>
      <c r="AG115" s="7">
        <v>24410800</v>
      </c>
      <c r="AH115" s="7">
        <v>3161034400</v>
      </c>
      <c r="AI115" s="7">
        <v>1393788000</v>
      </c>
      <c r="AK115" s="7">
        <v>1393788000</v>
      </c>
      <c r="AS115" s="7">
        <v>199440000</v>
      </c>
      <c r="AT115" s="7">
        <v>199440000</v>
      </c>
      <c r="AV115" s="7">
        <v>38220000</v>
      </c>
      <c r="AW115" s="7">
        <v>38220000</v>
      </c>
      <c r="AY115" s="7">
        <v>22224382678</v>
      </c>
      <c r="AZ115" s="7">
        <v>22224382678</v>
      </c>
    </row>
    <row r="116" spans="3:52" x14ac:dyDescent="0.25">
      <c r="C116" s="39" t="s">
        <v>311</v>
      </c>
      <c r="D116" s="7" t="s">
        <v>144</v>
      </c>
      <c r="AD116" s="7">
        <v>180</v>
      </c>
      <c r="AE116" s="7">
        <v>180</v>
      </c>
      <c r="AG116" s="7">
        <v>435</v>
      </c>
      <c r="AH116" s="7">
        <v>435</v>
      </c>
      <c r="AL116" s="7">
        <f>AN116-AM116</f>
        <v>2211.6</v>
      </c>
      <c r="AM116" s="7">
        <v>324</v>
      </c>
      <c r="AN116" s="7">
        <v>2535.6</v>
      </c>
      <c r="AP116" s="7">
        <v>3315</v>
      </c>
      <c r="AQ116" s="7">
        <v>3315</v>
      </c>
      <c r="AS116" s="7">
        <v>1785</v>
      </c>
      <c r="AT116" s="7">
        <v>1785</v>
      </c>
      <c r="AV116" s="7">
        <v>5680</v>
      </c>
      <c r="AW116" s="7">
        <v>5680</v>
      </c>
    </row>
    <row r="117" spans="3:52" x14ac:dyDescent="0.25">
      <c r="C117" s="39"/>
      <c r="D117" s="7" t="s">
        <v>145</v>
      </c>
      <c r="AD117" s="7">
        <v>9000000</v>
      </c>
      <c r="AE117" s="7">
        <v>9000000</v>
      </c>
      <c r="AG117" s="7">
        <v>25125000</v>
      </c>
      <c r="AH117" s="7">
        <v>25125000</v>
      </c>
      <c r="AL117" s="7">
        <f>AN117-AM117</f>
        <v>265392000</v>
      </c>
      <c r="AM117" s="7">
        <v>21060000</v>
      </c>
      <c r="AN117" s="7">
        <v>286452000</v>
      </c>
      <c r="AP117" s="7">
        <v>251615000</v>
      </c>
      <c r="AQ117" s="7">
        <v>251615000</v>
      </c>
      <c r="AS117" s="7">
        <v>133718000</v>
      </c>
      <c r="AT117" s="7">
        <v>133718000</v>
      </c>
      <c r="AV117" s="7">
        <v>468533600</v>
      </c>
      <c r="AW117" s="7">
        <v>468533600</v>
      </c>
    </row>
    <row r="118" spans="3:52" x14ac:dyDescent="0.25">
      <c r="C118" s="39" t="s">
        <v>312</v>
      </c>
      <c r="D118" s="7" t="s">
        <v>144</v>
      </c>
      <c r="AC118" s="7">
        <v>87</v>
      </c>
      <c r="AE118" s="7">
        <v>87</v>
      </c>
      <c r="AF118" s="7">
        <v>6</v>
      </c>
      <c r="AH118" s="7">
        <v>6</v>
      </c>
      <c r="AI118" s="7">
        <v>88</v>
      </c>
      <c r="AK118" s="7">
        <v>88</v>
      </c>
      <c r="AO118" s="7">
        <v>6</v>
      </c>
      <c r="AQ118" s="7">
        <v>6</v>
      </c>
    </row>
    <row r="119" spans="3:52" x14ac:dyDescent="0.25">
      <c r="C119" s="39"/>
      <c r="D119" s="7" t="s">
        <v>145</v>
      </c>
      <c r="AC119" s="7">
        <v>58024500</v>
      </c>
      <c r="AE119" s="7">
        <v>58024500</v>
      </c>
      <c r="AF119" s="7">
        <v>8400000</v>
      </c>
      <c r="AH119" s="7">
        <v>8400000</v>
      </c>
      <c r="AI119" s="7">
        <v>173624000</v>
      </c>
      <c r="AK119" s="7">
        <v>173624000</v>
      </c>
      <c r="AO119" s="7">
        <v>13026000</v>
      </c>
      <c r="AQ119" s="7">
        <v>13026000</v>
      </c>
    </row>
    <row r="120" spans="3:52" x14ac:dyDescent="0.25">
      <c r="C120" s="39" t="s">
        <v>313</v>
      </c>
      <c r="D120" s="7" t="s">
        <v>144</v>
      </c>
      <c r="AC120" s="7">
        <v>58</v>
      </c>
      <c r="AD120" s="7">
        <f>AE120-AC120</f>
        <v>32261</v>
      </c>
      <c r="AE120" s="7">
        <v>32319</v>
      </c>
      <c r="AG120" s="7">
        <v>19218</v>
      </c>
      <c r="AH120" s="7">
        <v>19218</v>
      </c>
    </row>
    <row r="121" spans="3:52" x14ac:dyDescent="0.25">
      <c r="C121" s="39"/>
      <c r="D121" s="7" t="s">
        <v>145</v>
      </c>
      <c r="AC121" s="7">
        <v>2900000</v>
      </c>
      <c r="AD121" s="7">
        <f>AE121-AC121</f>
        <v>1613050000</v>
      </c>
      <c r="AE121" s="7">
        <v>1615950000</v>
      </c>
      <c r="AG121" s="7">
        <v>474808800</v>
      </c>
      <c r="AH121" s="7">
        <v>474808800</v>
      </c>
    </row>
    <row r="122" spans="3:52" x14ac:dyDescent="0.25">
      <c r="C122" s="39" t="s">
        <v>314</v>
      </c>
      <c r="D122" s="7" t="s">
        <v>144</v>
      </c>
      <c r="AF122" s="7">
        <v>14998</v>
      </c>
      <c r="AH122" s="7">
        <v>14998</v>
      </c>
      <c r="AI122" s="7">
        <v>28726.5</v>
      </c>
      <c r="AK122" s="7">
        <v>28726.5</v>
      </c>
      <c r="AL122" s="7">
        <v>63286.799999999901</v>
      </c>
      <c r="AN122" s="7">
        <v>63286.799999999901</v>
      </c>
      <c r="AO122" s="7">
        <v>141</v>
      </c>
      <c r="AQ122" s="7">
        <v>141</v>
      </c>
    </row>
    <row r="123" spans="3:52" x14ac:dyDescent="0.25">
      <c r="C123" s="39"/>
      <c r="D123" s="7" t="s">
        <v>145</v>
      </c>
      <c r="AF123" s="7">
        <v>1799760000</v>
      </c>
      <c r="AH123" s="7">
        <v>1799760000</v>
      </c>
      <c r="AI123" s="7">
        <v>3321313512</v>
      </c>
      <c r="AK123" s="7">
        <v>3321313512</v>
      </c>
      <c r="AL123" s="7">
        <v>9215774400</v>
      </c>
      <c r="AN123" s="7">
        <v>9215774400</v>
      </c>
      <c r="AO123" s="7">
        <v>19260000</v>
      </c>
      <c r="AQ123" s="7">
        <v>19260000</v>
      </c>
    </row>
    <row r="124" spans="3:52" x14ac:dyDescent="0.25">
      <c r="C124" s="39" t="s">
        <v>315</v>
      </c>
      <c r="D124" s="7" t="s">
        <v>144</v>
      </c>
      <c r="AF124" s="7">
        <v>50</v>
      </c>
      <c r="AH124" s="7">
        <v>50</v>
      </c>
      <c r="AI124" s="7">
        <v>220</v>
      </c>
      <c r="AK124" s="7">
        <v>220</v>
      </c>
      <c r="AO124" s="7">
        <v>78275</v>
      </c>
      <c r="AQ124" s="7">
        <v>78275</v>
      </c>
      <c r="AR124" s="7">
        <v>428195</v>
      </c>
      <c r="AS124" s="7">
        <v>49179</v>
      </c>
      <c r="AT124" s="7">
        <v>477374</v>
      </c>
      <c r="AU124" s="7">
        <v>682422.4</v>
      </c>
      <c r="AV124" s="7">
        <v>32363.200000000001</v>
      </c>
      <c r="AW124" s="7">
        <f>SUM(AU124:AV124)</f>
        <v>714785.6</v>
      </c>
      <c r="AX124" s="7">
        <v>842810</v>
      </c>
      <c r="AY124" s="7">
        <v>842810</v>
      </c>
      <c r="AZ124" s="7">
        <f>AY124+AX124</f>
        <v>1685620</v>
      </c>
    </row>
    <row r="125" spans="3:52" x14ac:dyDescent="0.25">
      <c r="C125" s="39"/>
      <c r="D125" s="7" t="s">
        <v>145</v>
      </c>
      <c r="AF125" s="7">
        <v>49425000</v>
      </c>
      <c r="AH125" s="7">
        <v>49425000</v>
      </c>
      <c r="AI125" s="7">
        <v>178980890</v>
      </c>
      <c r="AK125" s="7">
        <v>178980890</v>
      </c>
      <c r="AO125" s="7">
        <v>27816025040</v>
      </c>
      <c r="AQ125" s="7">
        <v>27816025040</v>
      </c>
      <c r="AR125" s="7">
        <v>152662425000</v>
      </c>
      <c r="AS125" s="7">
        <v>5901480000</v>
      </c>
      <c r="AT125" s="7">
        <v>158563905000</v>
      </c>
      <c r="AU125" s="7">
        <v>258536560000</v>
      </c>
      <c r="AV125" s="7">
        <v>5264482560</v>
      </c>
      <c r="AW125" s="7">
        <f>SUM(AU125:AV125)</f>
        <v>263801042560</v>
      </c>
      <c r="AX125" s="7">
        <v>274166093000</v>
      </c>
      <c r="AY125" s="7">
        <v>274166093000</v>
      </c>
      <c r="AZ125" s="7">
        <f>AY125+AX125</f>
        <v>548332186000</v>
      </c>
    </row>
    <row r="126" spans="3:52" x14ac:dyDescent="0.25">
      <c r="C126" s="39" t="s">
        <v>308</v>
      </c>
      <c r="D126" s="7" t="s">
        <v>144</v>
      </c>
      <c r="T126" s="7">
        <v>44645</v>
      </c>
      <c r="V126" s="7">
        <v>44645</v>
      </c>
      <c r="W126" s="7">
        <v>8860</v>
      </c>
      <c r="Y126" s="7">
        <v>8860</v>
      </c>
      <c r="Z126" s="7">
        <v>119140</v>
      </c>
      <c r="AB126" s="7">
        <v>119140</v>
      </c>
      <c r="AC126" s="7">
        <v>480120</v>
      </c>
      <c r="AE126" s="7">
        <v>480120</v>
      </c>
      <c r="AF126" s="7">
        <v>873813</v>
      </c>
      <c r="AH126" s="7">
        <v>873813</v>
      </c>
      <c r="AI126" s="7">
        <v>2507193.7000000002</v>
      </c>
      <c r="AK126" s="7">
        <v>2507193.7000000002</v>
      </c>
      <c r="AL126" s="7">
        <f>AN126-AM126</f>
        <v>3883500</v>
      </c>
      <c r="AM126" s="7">
        <v>21402</v>
      </c>
      <c r="AN126" s="7">
        <v>3904902</v>
      </c>
      <c r="AO126" s="7">
        <v>6239750</v>
      </c>
      <c r="AQ126" s="7">
        <v>6239750</v>
      </c>
      <c r="AR126" s="7">
        <v>7947250</v>
      </c>
      <c r="AT126" s="7">
        <v>7947250</v>
      </c>
      <c r="AU126" s="7">
        <v>10345203.199999999</v>
      </c>
      <c r="AW126" s="7">
        <v>10345203.199999999</v>
      </c>
      <c r="AX126" s="7">
        <v>588429</v>
      </c>
      <c r="AZ126" s="7">
        <v>588429</v>
      </c>
    </row>
    <row r="127" spans="3:52" x14ac:dyDescent="0.25">
      <c r="C127" s="39"/>
      <c r="D127" s="7" t="s">
        <v>145</v>
      </c>
      <c r="Q127" s="7">
        <v>346150000</v>
      </c>
      <c r="S127" s="7">
        <v>346150000</v>
      </c>
      <c r="T127" s="7">
        <v>10087675000</v>
      </c>
      <c r="V127" s="7">
        <v>10087675000</v>
      </c>
      <c r="W127" s="7">
        <v>2082100000</v>
      </c>
      <c r="Y127" s="7">
        <v>2082100000</v>
      </c>
      <c r="Z127" s="7">
        <v>23503266490</v>
      </c>
      <c r="AB127" s="7">
        <v>23503266490</v>
      </c>
      <c r="AC127" s="7">
        <v>102661550000</v>
      </c>
      <c r="AE127" s="7">
        <v>102661550000</v>
      </c>
      <c r="AF127" s="7">
        <v>361186735000</v>
      </c>
      <c r="AH127" s="7">
        <v>361186735000</v>
      </c>
      <c r="AI127" s="7">
        <v>911998106800</v>
      </c>
      <c r="AK127" s="7">
        <v>911998106800</v>
      </c>
      <c r="AL127" s="7">
        <f>AN127-AM127</f>
        <v>1170902688000</v>
      </c>
      <c r="AM127" s="7">
        <v>6634620000</v>
      </c>
      <c r="AN127" s="7">
        <v>1177537308000</v>
      </c>
      <c r="AO127" s="7">
        <v>1842539025000</v>
      </c>
      <c r="AQ127" s="7">
        <v>1842539025000</v>
      </c>
      <c r="AR127" s="7">
        <v>2344597448000</v>
      </c>
      <c r="AT127" s="7">
        <v>2344597448000</v>
      </c>
      <c r="AU127" s="7">
        <v>3503572681600</v>
      </c>
      <c r="AW127" s="7">
        <v>3503572681600</v>
      </c>
      <c r="AX127" s="7">
        <v>240855758280</v>
      </c>
      <c r="AZ127" s="7">
        <v>240855758280</v>
      </c>
    </row>
    <row r="128" spans="3:52" x14ac:dyDescent="0.25">
      <c r="C128" s="39" t="s">
        <v>316</v>
      </c>
      <c r="D128" s="7" t="s">
        <v>144</v>
      </c>
      <c r="AO128" s="7">
        <v>166526</v>
      </c>
      <c r="AQ128" s="7">
        <v>166526</v>
      </c>
      <c r="AR128" s="7">
        <v>463210</v>
      </c>
      <c r="AT128" s="7">
        <v>463210</v>
      </c>
      <c r="AU128" s="7">
        <v>624070.40000000002</v>
      </c>
      <c r="AW128" s="7">
        <v>624070.40000000002</v>
      </c>
    </row>
    <row r="129" spans="3:52" x14ac:dyDescent="0.25">
      <c r="C129" s="39"/>
      <c r="D129" s="7" t="s">
        <v>145</v>
      </c>
      <c r="AO129" s="7">
        <v>39133610000</v>
      </c>
      <c r="AQ129" s="7">
        <v>39133610000</v>
      </c>
      <c r="AR129" s="7">
        <v>108780640000</v>
      </c>
      <c r="AT129" s="7">
        <v>108780640000</v>
      </c>
      <c r="AU129" s="7">
        <v>186741564800</v>
      </c>
      <c r="AW129" s="7">
        <v>186741564800</v>
      </c>
    </row>
    <row r="130" spans="3:52" x14ac:dyDescent="0.25">
      <c r="C130" s="39" t="s">
        <v>317</v>
      </c>
      <c r="D130" s="7" t="s">
        <v>144</v>
      </c>
      <c r="AO130" s="7">
        <v>23</v>
      </c>
      <c r="AP130" s="7">
        <f>AQ130-AO130</f>
        <v>10455</v>
      </c>
      <c r="AQ130" s="7">
        <v>10478</v>
      </c>
      <c r="AS130" s="7">
        <v>62023</v>
      </c>
      <c r="AT130" s="7">
        <v>62023</v>
      </c>
      <c r="AV130" s="7">
        <v>14131.2</v>
      </c>
      <c r="AW130" s="7">
        <v>14131.2</v>
      </c>
      <c r="AY130" s="7">
        <v>146202</v>
      </c>
      <c r="AZ130" s="7">
        <v>146202</v>
      </c>
    </row>
    <row r="131" spans="3:52" x14ac:dyDescent="0.25">
      <c r="C131" s="39"/>
      <c r="D131" s="7" t="s">
        <v>145</v>
      </c>
      <c r="AO131" s="7">
        <v>3220000</v>
      </c>
      <c r="AP131" s="7">
        <f>AQ131-AO131</f>
        <v>736895000</v>
      </c>
      <c r="AQ131" s="7">
        <v>740115000</v>
      </c>
      <c r="AS131" s="7">
        <v>8175012200</v>
      </c>
      <c r="AT131" s="7">
        <v>8175012200</v>
      </c>
      <c r="AV131" s="7">
        <v>2024166080</v>
      </c>
      <c r="AW131" s="7">
        <v>2024166080</v>
      </c>
      <c r="AY131" s="7">
        <v>705600</v>
      </c>
      <c r="AZ131" s="7">
        <v>705600</v>
      </c>
    </row>
    <row r="132" spans="3:52" x14ac:dyDescent="0.25">
      <c r="C132" s="39" t="s">
        <v>318</v>
      </c>
      <c r="D132" s="7" t="s">
        <v>144</v>
      </c>
      <c r="AU132" s="7">
        <v>1245562</v>
      </c>
      <c r="AW132" s="7">
        <v>1245562</v>
      </c>
      <c r="AX132" s="7">
        <v>1312182</v>
      </c>
      <c r="AZ132" s="7">
        <v>1312182</v>
      </c>
    </row>
    <row r="133" spans="3:52" x14ac:dyDescent="0.25">
      <c r="C133" s="39"/>
      <c r="D133" s="7" t="s">
        <v>145</v>
      </c>
      <c r="AU133" s="7">
        <v>2202776397000</v>
      </c>
      <c r="AW133" s="7">
        <v>2202776397000</v>
      </c>
      <c r="AX133" s="7">
        <v>2320593867000</v>
      </c>
      <c r="AZ133" s="7">
        <v>2320593867000</v>
      </c>
    </row>
    <row r="134" spans="3:52" x14ac:dyDescent="0.25">
      <c r="C134" s="39" t="s">
        <v>319</v>
      </c>
      <c r="D134" s="7" t="s">
        <v>144</v>
      </c>
      <c r="AU134" s="7">
        <v>1468611</v>
      </c>
      <c r="AW134" s="7">
        <v>1468611</v>
      </c>
      <c r="AX134" s="7">
        <v>1447704</v>
      </c>
      <c r="AZ134" s="7">
        <v>1447704</v>
      </c>
    </row>
    <row r="135" spans="3:52" x14ac:dyDescent="0.25">
      <c r="C135" s="39"/>
      <c r="D135" s="7" t="s">
        <v>145</v>
      </c>
      <c r="AU135" s="7">
        <v>2597238553500</v>
      </c>
      <c r="AW135" s="7">
        <v>2597238553500</v>
      </c>
      <c r="AX135" s="7">
        <v>2560264524000</v>
      </c>
      <c r="AZ135" s="7">
        <v>2560264524000</v>
      </c>
    </row>
    <row r="136" spans="3:52" x14ac:dyDescent="0.25">
      <c r="C136" s="39" t="s">
        <v>320</v>
      </c>
      <c r="D136" s="7" t="s">
        <v>144</v>
      </c>
      <c r="AV136" s="7">
        <v>59954</v>
      </c>
      <c r="AW136" s="7">
        <v>59954</v>
      </c>
      <c r="AY136" s="7">
        <v>46386</v>
      </c>
      <c r="AZ136" s="7">
        <v>46386</v>
      </c>
    </row>
    <row r="137" spans="3:52" x14ac:dyDescent="0.25">
      <c r="C137" s="39"/>
      <c r="D137" s="7" t="s">
        <v>145</v>
      </c>
      <c r="AV137" s="7">
        <v>11990800000</v>
      </c>
      <c r="AW137" s="7">
        <v>11990800000</v>
      </c>
      <c r="AY137" s="7">
        <v>9277200000</v>
      </c>
      <c r="AZ137" s="7">
        <v>9277200000</v>
      </c>
    </row>
    <row r="138" spans="3:52" x14ac:dyDescent="0.25">
      <c r="C138" s="39" t="s">
        <v>321</v>
      </c>
      <c r="D138" s="7" t="s">
        <v>144</v>
      </c>
      <c r="AV138" s="7">
        <v>1942457</v>
      </c>
      <c r="AW138" s="7">
        <v>1942457</v>
      </c>
      <c r="AY138" s="7">
        <v>1705276</v>
      </c>
      <c r="AZ138" s="7">
        <v>1705276</v>
      </c>
    </row>
    <row r="139" spans="3:52" x14ac:dyDescent="0.25">
      <c r="C139" s="39"/>
      <c r="D139" s="7" t="s">
        <v>145</v>
      </c>
      <c r="AV139" s="7">
        <v>27671301500</v>
      </c>
      <c r="AW139" s="7">
        <v>27671301500</v>
      </c>
      <c r="AY139" s="7">
        <v>26887905500</v>
      </c>
      <c r="AZ139" s="7">
        <v>26887905500</v>
      </c>
    </row>
    <row r="140" spans="3:52" x14ac:dyDescent="0.25">
      <c r="C140" s="39" t="s">
        <v>322</v>
      </c>
      <c r="D140" s="7" t="s">
        <v>144</v>
      </c>
      <c r="AU140" s="7">
        <v>134272</v>
      </c>
      <c r="AW140" s="7">
        <v>134272</v>
      </c>
      <c r="AX140" s="7">
        <v>168562</v>
      </c>
      <c r="AZ140" s="7">
        <v>168562</v>
      </c>
    </row>
    <row r="141" spans="3:52" x14ac:dyDescent="0.25">
      <c r="C141" s="39"/>
      <c r="D141" s="7" t="s">
        <v>145</v>
      </c>
      <c r="AU141" s="7">
        <v>238332800000</v>
      </c>
      <c r="AW141" s="7">
        <v>238332800000</v>
      </c>
      <c r="AX141" s="7">
        <v>299197550000</v>
      </c>
      <c r="AZ141" s="7">
        <v>299197550000</v>
      </c>
    </row>
    <row r="142" spans="3:52" x14ac:dyDescent="0.25">
      <c r="C142" s="39" t="s">
        <v>323</v>
      </c>
      <c r="D142" s="7" t="s">
        <v>144</v>
      </c>
      <c r="AU142" s="7">
        <v>1880059</v>
      </c>
      <c r="AW142" s="7">
        <v>1880059</v>
      </c>
      <c r="AX142" s="7">
        <v>1865091</v>
      </c>
      <c r="AZ142" s="7">
        <v>1865091</v>
      </c>
    </row>
    <row r="143" spans="3:52" x14ac:dyDescent="0.25">
      <c r="C143" s="39"/>
      <c r="D143" s="7" t="s">
        <v>145</v>
      </c>
      <c r="AU143" s="7">
        <v>2867089975000</v>
      </c>
      <c r="AW143" s="7">
        <v>2867089975000</v>
      </c>
      <c r="AX143" s="7">
        <v>2844263775000</v>
      </c>
      <c r="AZ143" s="7">
        <v>2844263775000</v>
      </c>
    </row>
    <row r="144" spans="3:52" x14ac:dyDescent="0.25">
      <c r="C144" s="39" t="s">
        <v>324</v>
      </c>
      <c r="D144" s="7" t="s">
        <v>144</v>
      </c>
      <c r="AU144" s="7">
        <v>6504</v>
      </c>
      <c r="AW144" s="7">
        <v>6504</v>
      </c>
      <c r="AX144" s="7">
        <v>196143</v>
      </c>
      <c r="AZ144" s="7">
        <v>196143</v>
      </c>
    </row>
    <row r="145" spans="3:52" x14ac:dyDescent="0.25">
      <c r="C145" s="39"/>
      <c r="D145" s="7" t="s">
        <v>145</v>
      </c>
      <c r="AU145" s="7">
        <v>8926740000</v>
      </c>
      <c r="AW145" s="7">
        <v>8926740000</v>
      </c>
      <c r="AX145" s="7">
        <v>269206267500</v>
      </c>
      <c r="AZ145" s="7">
        <v>269206267500</v>
      </c>
    </row>
    <row r="146" spans="3:52" x14ac:dyDescent="0.25">
      <c r="C146" s="39" t="s">
        <v>325</v>
      </c>
      <c r="D146" s="7" t="s">
        <v>144</v>
      </c>
      <c r="AU146" s="7">
        <v>134045</v>
      </c>
      <c r="AW146" s="7">
        <v>134045</v>
      </c>
      <c r="AX146" s="7">
        <v>213521</v>
      </c>
      <c r="AZ146" s="7">
        <v>213521</v>
      </c>
    </row>
    <row r="147" spans="3:52" x14ac:dyDescent="0.25">
      <c r="C147" s="39"/>
      <c r="D147" s="7" t="s">
        <v>145</v>
      </c>
      <c r="AU147" s="7">
        <v>212461325000</v>
      </c>
      <c r="AW147" s="7">
        <v>212461325000</v>
      </c>
      <c r="AX147" s="7">
        <v>338430785000</v>
      </c>
      <c r="AZ147" s="7">
        <v>338430785000</v>
      </c>
    </row>
    <row r="148" spans="3:52" x14ac:dyDescent="0.25">
      <c r="C148" s="39" t="s">
        <v>326</v>
      </c>
      <c r="D148" s="7" t="s">
        <v>144</v>
      </c>
      <c r="AV148" s="7">
        <v>254062</v>
      </c>
      <c r="AW148" s="7">
        <v>254062</v>
      </c>
      <c r="AY148" s="7">
        <v>348893</v>
      </c>
      <c r="AZ148" s="7">
        <v>348893</v>
      </c>
    </row>
    <row r="149" spans="3:52" x14ac:dyDescent="0.25">
      <c r="C149" s="39"/>
      <c r="D149" s="7" t="s">
        <v>145</v>
      </c>
      <c r="AV149" s="7">
        <v>50812400000</v>
      </c>
      <c r="AW149" s="7">
        <v>50812400000</v>
      </c>
      <c r="AY149" s="7">
        <v>69682668000</v>
      </c>
      <c r="AZ149" s="7">
        <v>69682668000</v>
      </c>
    </row>
    <row r="150" spans="3:52" x14ac:dyDescent="0.25">
      <c r="C150" s="39" t="s">
        <v>327</v>
      </c>
      <c r="D150" s="7" t="s">
        <v>144</v>
      </c>
      <c r="AV150" s="7">
        <v>405</v>
      </c>
      <c r="AW150" s="7">
        <v>405</v>
      </c>
      <c r="AY150" s="7">
        <v>1464</v>
      </c>
      <c r="AZ150" s="7">
        <v>1464</v>
      </c>
    </row>
    <row r="151" spans="3:52" x14ac:dyDescent="0.25">
      <c r="C151" s="39"/>
      <c r="D151" s="7" t="s">
        <v>145</v>
      </c>
      <c r="AV151" s="7">
        <v>168682500</v>
      </c>
      <c r="AW151" s="7">
        <v>168682500</v>
      </c>
      <c r="AY151" s="7">
        <v>833000</v>
      </c>
      <c r="AZ151" s="7">
        <v>833000</v>
      </c>
    </row>
    <row r="152" spans="3:52" x14ac:dyDescent="0.25">
      <c r="C152" s="39" t="s">
        <v>328</v>
      </c>
      <c r="D152" s="7" t="s">
        <v>144</v>
      </c>
      <c r="AV152" s="7">
        <v>186871</v>
      </c>
      <c r="AW152" s="7">
        <v>186871</v>
      </c>
      <c r="AY152" s="7">
        <v>315431</v>
      </c>
      <c r="AZ152" s="7">
        <v>315431</v>
      </c>
    </row>
    <row r="153" spans="3:52" x14ac:dyDescent="0.25">
      <c r="C153" s="39"/>
      <c r="D153" s="7" t="s">
        <v>145</v>
      </c>
      <c r="AV153" s="7">
        <v>37374200000</v>
      </c>
      <c r="AW153" s="7">
        <v>37374200000</v>
      </c>
      <c r="AY153" s="7">
        <v>63086200000</v>
      </c>
      <c r="AZ153" s="7">
        <v>63086200000</v>
      </c>
    </row>
    <row r="154" spans="3:52" x14ac:dyDescent="0.25">
      <c r="C154" s="39" t="s">
        <v>329</v>
      </c>
      <c r="D154" s="7" t="s">
        <v>144</v>
      </c>
      <c r="AV154" s="7">
        <v>1008515</v>
      </c>
      <c r="AW154" s="7">
        <v>1008515</v>
      </c>
      <c r="AY154" s="7">
        <v>865831</v>
      </c>
      <c r="AZ154" s="7">
        <v>865831</v>
      </c>
    </row>
    <row r="155" spans="3:52" x14ac:dyDescent="0.25">
      <c r="C155" s="39"/>
      <c r="D155" s="7" t="s">
        <v>145</v>
      </c>
      <c r="AV155" s="7">
        <v>7139457500</v>
      </c>
      <c r="AW155" s="7">
        <v>7139457500</v>
      </c>
      <c r="AY155" s="7">
        <v>6060817000</v>
      </c>
      <c r="AZ155" s="7">
        <v>6060817000</v>
      </c>
    </row>
    <row r="156" spans="3:52" x14ac:dyDescent="0.25">
      <c r="C156" s="39" t="s">
        <v>330</v>
      </c>
      <c r="D156" s="7" t="s">
        <v>144</v>
      </c>
      <c r="AV156" s="7">
        <v>470416</v>
      </c>
      <c r="AW156" s="7">
        <v>470416</v>
      </c>
      <c r="AY156" s="7">
        <v>455660</v>
      </c>
      <c r="AZ156" s="7">
        <v>455660</v>
      </c>
    </row>
    <row r="157" spans="3:52" x14ac:dyDescent="0.25">
      <c r="C157" s="39"/>
      <c r="D157" s="7" t="s">
        <v>145</v>
      </c>
      <c r="AV157" s="7">
        <v>370288273000</v>
      </c>
      <c r="AW157" s="7">
        <v>370288273000</v>
      </c>
      <c r="AY157" s="7">
        <v>355004378000</v>
      </c>
      <c r="AZ157" s="7">
        <v>355004378000</v>
      </c>
    </row>
    <row r="158" spans="3:52" x14ac:dyDescent="0.25">
      <c r="C158" s="39" t="s">
        <v>331</v>
      </c>
      <c r="D158" s="7" t="s">
        <v>144</v>
      </c>
      <c r="AV158" s="7">
        <v>84146</v>
      </c>
      <c r="AW158" s="7">
        <v>84146</v>
      </c>
      <c r="AY158" s="7">
        <v>8898</v>
      </c>
      <c r="AZ158" s="7">
        <v>8898</v>
      </c>
    </row>
    <row r="159" spans="3:52" x14ac:dyDescent="0.25">
      <c r="C159" s="39"/>
      <c r="D159" s="7" t="s">
        <v>145</v>
      </c>
      <c r="AV159" s="7">
        <v>15820808400</v>
      </c>
      <c r="AW159" s="7">
        <v>15820808400</v>
      </c>
      <c r="AY159" s="7">
        <v>1844792400</v>
      </c>
      <c r="AZ159" s="7">
        <v>1844792400</v>
      </c>
    </row>
    <row r="160" spans="3:52" x14ac:dyDescent="0.25">
      <c r="C160" s="39" t="s">
        <v>332</v>
      </c>
      <c r="D160" s="7" t="s">
        <v>144</v>
      </c>
      <c r="AU160" s="7">
        <v>16404</v>
      </c>
      <c r="AV160" s="7">
        <f>AW160-AU160</f>
        <v>939453</v>
      </c>
      <c r="AW160" s="7">
        <v>955857</v>
      </c>
      <c r="AX160" s="7" t="s">
        <v>333</v>
      </c>
      <c r="AY160" s="7">
        <f>AZ160-AX160</f>
        <v>820832</v>
      </c>
      <c r="AZ160" s="7">
        <v>835369</v>
      </c>
    </row>
    <row r="161" spans="3:52" x14ac:dyDescent="0.25">
      <c r="C161" s="39"/>
      <c r="D161" s="7" t="s">
        <v>145</v>
      </c>
      <c r="AU161" s="7">
        <v>15616608000</v>
      </c>
      <c r="AV161" s="7">
        <f>AW161-AU161</f>
        <v>364844501000</v>
      </c>
      <c r="AW161" s="7">
        <v>380461109000</v>
      </c>
      <c r="AX161" s="7" t="s">
        <v>334</v>
      </c>
      <c r="AY161" s="7">
        <f>AZ161-AX161</f>
        <v>322381164000</v>
      </c>
      <c r="AZ161" s="7">
        <v>336220388000</v>
      </c>
    </row>
    <row r="162" spans="3:52" x14ac:dyDescent="0.25">
      <c r="C162" s="39" t="s">
        <v>335</v>
      </c>
      <c r="D162" s="7" t="s">
        <v>144</v>
      </c>
      <c r="AV162" s="7">
        <v>153494</v>
      </c>
      <c r="AW162" s="7">
        <v>153494</v>
      </c>
    </row>
    <row r="163" spans="3:52" x14ac:dyDescent="0.25">
      <c r="C163" s="39"/>
      <c r="D163" s="7" t="s">
        <v>145</v>
      </c>
      <c r="AV163" s="7">
        <v>193402440000</v>
      </c>
      <c r="AW163" s="7">
        <v>193402440000</v>
      </c>
    </row>
    <row r="164" spans="3:52" x14ac:dyDescent="0.25">
      <c r="C164" s="39" t="s">
        <v>336</v>
      </c>
      <c r="D164" s="7" t="s">
        <v>144</v>
      </c>
      <c r="AV164" s="7">
        <v>6288</v>
      </c>
      <c r="AW164" s="7">
        <v>6288</v>
      </c>
    </row>
    <row r="165" spans="3:52" x14ac:dyDescent="0.25">
      <c r="C165" s="39"/>
      <c r="D165" s="7" t="s">
        <v>145</v>
      </c>
      <c r="AV165" s="7">
        <v>10563840000</v>
      </c>
      <c r="AW165" s="7">
        <v>10563840000</v>
      </c>
    </row>
    <row r="166" spans="3:52" x14ac:dyDescent="0.25">
      <c r="C166" s="39" t="s">
        <v>337</v>
      </c>
      <c r="D166" s="7" t="s">
        <v>144</v>
      </c>
      <c r="AY166" s="7">
        <v>179715</v>
      </c>
      <c r="AZ166" s="7">
        <v>179715</v>
      </c>
    </row>
    <row r="167" spans="3:52" x14ac:dyDescent="0.25">
      <c r="C167" s="39"/>
      <c r="D167" s="7" t="s">
        <v>145</v>
      </c>
      <c r="AY167" s="7">
        <v>153196650000</v>
      </c>
      <c r="AZ167" s="7">
        <v>153196650000</v>
      </c>
    </row>
    <row r="168" spans="3:52" x14ac:dyDescent="0.25">
      <c r="C168" s="39" t="s">
        <v>338</v>
      </c>
      <c r="D168" s="7" t="s">
        <v>144</v>
      </c>
      <c r="AY168" s="7">
        <v>54379</v>
      </c>
      <c r="AZ168" s="7">
        <v>54379</v>
      </c>
    </row>
    <row r="169" spans="3:52" x14ac:dyDescent="0.25">
      <c r="C169" s="39"/>
      <c r="D169" s="7" t="s">
        <v>145</v>
      </c>
      <c r="AY169" s="7">
        <v>77602425000</v>
      </c>
      <c r="AZ169" s="7">
        <v>77602425000</v>
      </c>
    </row>
    <row r="170" spans="3:52" x14ac:dyDescent="0.25">
      <c r="C170" s="39" t="s">
        <v>339</v>
      </c>
      <c r="D170" s="7" t="s">
        <v>144</v>
      </c>
      <c r="AI170" s="7">
        <v>3141.6</v>
      </c>
      <c r="AK170" s="7">
        <v>3141.6</v>
      </c>
      <c r="AP170" s="7">
        <v>6584730</v>
      </c>
      <c r="AQ170" s="7">
        <v>6584730</v>
      </c>
      <c r="AS170" s="7">
        <v>234616552640</v>
      </c>
      <c r="AT170" s="7">
        <v>234616552640</v>
      </c>
    </row>
    <row r="171" spans="3:52" x14ac:dyDescent="0.25">
      <c r="C171" s="39"/>
      <c r="D171" s="7" t="s">
        <v>145</v>
      </c>
      <c r="AI171" s="7">
        <v>242800800</v>
      </c>
      <c r="AK171" s="7">
        <v>242800800</v>
      </c>
      <c r="AP171" s="7">
        <v>132239400000</v>
      </c>
      <c r="AQ171" s="7">
        <v>132239400000</v>
      </c>
      <c r="AS171" s="7">
        <v>14225554</v>
      </c>
      <c r="AT171" s="7">
        <v>14225554</v>
      </c>
    </row>
    <row r="172" spans="3:52" x14ac:dyDescent="0.25">
      <c r="C172" s="39" t="s">
        <v>340</v>
      </c>
      <c r="D172" s="7" t="s">
        <v>144</v>
      </c>
      <c r="AJ172" s="7">
        <v>5610</v>
      </c>
      <c r="AK172" s="7">
        <v>5610</v>
      </c>
      <c r="AM172" s="7">
        <v>1734168</v>
      </c>
      <c r="AN172" s="7">
        <v>1734168</v>
      </c>
      <c r="AP172" s="7">
        <v>44742</v>
      </c>
      <c r="AQ172" s="7">
        <v>44742</v>
      </c>
      <c r="AR172" s="7">
        <v>304516</v>
      </c>
      <c r="AS172" s="7">
        <f>AT172-AR172</f>
        <v>264420</v>
      </c>
      <c r="AT172" s="7">
        <v>568936</v>
      </c>
    </row>
    <row r="173" spans="3:52" x14ac:dyDescent="0.25">
      <c r="C173" s="39"/>
      <c r="D173" s="7" t="s">
        <v>145</v>
      </c>
      <c r="AJ173" s="7">
        <v>30294018.699999999</v>
      </c>
      <c r="AK173" s="7">
        <v>30294018.699999999</v>
      </c>
      <c r="AM173" s="7">
        <v>16862832000</v>
      </c>
      <c r="AN173" s="7">
        <v>16862832000</v>
      </c>
      <c r="AP173" s="7">
        <v>262238780</v>
      </c>
      <c r="AQ173" s="7">
        <v>262238780</v>
      </c>
      <c r="AR173" s="7">
        <v>28929020000</v>
      </c>
      <c r="AS173" s="7">
        <f>AT173-AR173</f>
        <v>895987370</v>
      </c>
      <c r="AT173" s="7">
        <v>29825007370</v>
      </c>
    </row>
    <row r="174" spans="3:52" x14ac:dyDescent="0.25">
      <c r="C174" s="39" t="s">
        <v>341</v>
      </c>
      <c r="D174" s="7" t="s">
        <v>144</v>
      </c>
      <c r="AJ174" s="7">
        <v>1041216</v>
      </c>
      <c r="AK174" s="7">
        <v>1041216</v>
      </c>
      <c r="AL174" s="7">
        <v>100.8</v>
      </c>
      <c r="AM174" s="7">
        <f>AN174-AL174</f>
        <v>10785465.6</v>
      </c>
      <c r="AN174" s="7">
        <v>10785566.4</v>
      </c>
      <c r="AO174" s="7">
        <v>114328</v>
      </c>
      <c r="AP174" s="7">
        <f>AQ174-AO174</f>
        <v>21278648</v>
      </c>
      <c r="AQ174" s="7">
        <v>21392976</v>
      </c>
      <c r="AR174" s="7">
        <v>454844</v>
      </c>
      <c r="AS174" s="7">
        <f>AT174-AR174</f>
        <v>24608640</v>
      </c>
      <c r="AT174" s="7">
        <v>25063484</v>
      </c>
    </row>
    <row r="175" spans="3:52" x14ac:dyDescent="0.25">
      <c r="C175" s="39"/>
      <c r="D175" s="7" t="s">
        <v>145</v>
      </c>
      <c r="AJ175" s="7">
        <v>10336920250.799999</v>
      </c>
      <c r="AK175" s="7">
        <v>10336920250.799999</v>
      </c>
      <c r="AL175" s="7">
        <v>100.8</v>
      </c>
      <c r="AM175" s="7">
        <f>AN175-AL175</f>
        <v>108024604800</v>
      </c>
      <c r="AN175" s="7">
        <v>108024604900.8</v>
      </c>
      <c r="AO175" s="7">
        <v>3746294160</v>
      </c>
      <c r="AP175" s="7">
        <f>AQ175-AO175</f>
        <v>212588340990</v>
      </c>
      <c r="AQ175" s="7">
        <v>216334635150</v>
      </c>
      <c r="AR175" s="7">
        <v>12902576000</v>
      </c>
      <c r="AS175" s="7">
        <f>AT175-AR175</f>
        <v>245122748508.88199</v>
      </c>
      <c r="AT175" s="7">
        <v>258025324508.88199</v>
      </c>
    </row>
    <row r="176" spans="3:52" x14ac:dyDescent="0.25">
      <c r="C176" s="39"/>
    </row>
    <row r="177" spans="3:3" x14ac:dyDescent="0.25">
      <c r="C177" s="39"/>
    </row>
    <row r="178" spans="3:3" x14ac:dyDescent="0.25">
      <c r="C178" s="39"/>
    </row>
    <row r="179" spans="3:3" x14ac:dyDescent="0.25">
      <c r="C179" s="39"/>
    </row>
    <row r="180" spans="3:3" x14ac:dyDescent="0.25">
      <c r="C180" s="39"/>
    </row>
    <row r="181" spans="3:3" x14ac:dyDescent="0.25">
      <c r="C181" s="39"/>
    </row>
    <row r="182" spans="3:3" x14ac:dyDescent="0.25">
      <c r="C182" s="39"/>
    </row>
    <row r="183" spans="3:3" x14ac:dyDescent="0.25">
      <c r="C183" s="39"/>
    </row>
    <row r="184" spans="3:3" x14ac:dyDescent="0.25">
      <c r="C184" s="39"/>
    </row>
    <row r="185" spans="3:3" x14ac:dyDescent="0.25">
      <c r="C185" s="39"/>
    </row>
    <row r="186" spans="3:3" x14ac:dyDescent="0.25">
      <c r="C186" s="39"/>
    </row>
    <row r="187" spans="3:3" x14ac:dyDescent="0.25">
      <c r="C187" s="39"/>
    </row>
    <row r="188" spans="3:3" x14ac:dyDescent="0.25">
      <c r="C188" s="39"/>
    </row>
    <row r="189" spans="3:3" x14ac:dyDescent="0.25">
      <c r="C189" s="39"/>
    </row>
    <row r="190" spans="3:3" x14ac:dyDescent="0.25">
      <c r="C190" s="39"/>
    </row>
    <row r="191" spans="3:3" x14ac:dyDescent="0.25">
      <c r="C191" s="39"/>
    </row>
    <row r="192" spans="3:3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3"/>
  <sheetViews>
    <sheetView topLeftCell="F1" workbookViewId="0">
      <selection activeCell="J10" sqref="J10"/>
    </sheetView>
  </sheetViews>
  <sheetFormatPr defaultColWidth="8.85546875" defaultRowHeight="15" x14ac:dyDescent="0.25"/>
  <cols>
    <col min="1" max="1" width="8.85546875" style="13"/>
    <col min="2" max="2" width="8.85546875" style="4"/>
    <col min="3" max="5" width="8.85546875" style="7"/>
    <col min="6" max="6" width="30.85546875" style="7" customWidth="1"/>
    <col min="7" max="16384" width="8.85546875" style="7"/>
  </cols>
  <sheetData>
    <row r="1" spans="6:55" x14ac:dyDescent="0.25">
      <c r="F1" s="39" t="s">
        <v>252</v>
      </c>
      <c r="H1" s="7" t="s">
        <v>141</v>
      </c>
      <c r="I1" s="7" t="s">
        <v>142</v>
      </c>
      <c r="J1" s="7">
        <v>1383</v>
      </c>
      <c r="K1" s="7" t="s">
        <v>141</v>
      </c>
      <c r="L1" s="7" t="s">
        <v>142</v>
      </c>
      <c r="M1" s="7">
        <v>1384</v>
      </c>
      <c r="N1" s="7" t="s">
        <v>141</v>
      </c>
      <c r="O1" s="7" t="s">
        <v>142</v>
      </c>
      <c r="P1" s="7">
        <v>1385</v>
      </c>
      <c r="Q1" s="7" t="s">
        <v>141</v>
      </c>
      <c r="R1" s="7" t="s">
        <v>142</v>
      </c>
      <c r="S1" s="7">
        <v>1386</v>
      </c>
      <c r="T1" s="7" t="s">
        <v>141</v>
      </c>
      <c r="U1" s="7" t="s">
        <v>142</v>
      </c>
      <c r="V1" s="7">
        <v>1387</v>
      </c>
      <c r="W1" s="7" t="s">
        <v>141</v>
      </c>
      <c r="X1" s="7" t="s">
        <v>142</v>
      </c>
      <c r="Y1" s="7">
        <v>1388</v>
      </c>
      <c r="Z1" s="7" t="s">
        <v>141</v>
      </c>
      <c r="AA1" s="7" t="s">
        <v>142</v>
      </c>
      <c r="AB1" s="7">
        <v>1389</v>
      </c>
      <c r="AC1" s="7" t="s">
        <v>141</v>
      </c>
      <c r="AD1" s="7" t="s">
        <v>142</v>
      </c>
      <c r="AE1" s="7">
        <v>1390</v>
      </c>
      <c r="AF1" s="7" t="s">
        <v>141</v>
      </c>
      <c r="AG1" s="7" t="s">
        <v>142</v>
      </c>
      <c r="AH1" s="7">
        <v>1391</v>
      </c>
      <c r="AI1" s="7" t="s">
        <v>141</v>
      </c>
      <c r="AJ1" s="7" t="s">
        <v>142</v>
      </c>
      <c r="AK1" s="7">
        <v>1392</v>
      </c>
      <c r="AL1" s="7" t="s">
        <v>141</v>
      </c>
      <c r="AM1" s="7" t="s">
        <v>142</v>
      </c>
      <c r="AN1" s="7">
        <v>1393</v>
      </c>
      <c r="AO1" s="7" t="s">
        <v>141</v>
      </c>
      <c r="AP1" s="7" t="s">
        <v>142</v>
      </c>
      <c r="AQ1" s="7">
        <v>1394</v>
      </c>
      <c r="AR1" s="7" t="s">
        <v>141</v>
      </c>
      <c r="AS1" s="7" t="s">
        <v>142</v>
      </c>
      <c r="AT1" s="7">
        <v>1395</v>
      </c>
      <c r="AU1" s="7" t="s">
        <v>141</v>
      </c>
      <c r="AV1" s="7" t="s">
        <v>142</v>
      </c>
      <c r="AW1" s="7">
        <v>1396</v>
      </c>
      <c r="AX1" s="7" t="s">
        <v>141</v>
      </c>
      <c r="AY1" s="7" t="s">
        <v>142</v>
      </c>
      <c r="AZ1" s="7">
        <v>1397</v>
      </c>
      <c r="BA1" s="7" t="s">
        <v>141</v>
      </c>
      <c r="BB1" s="7" t="s">
        <v>142</v>
      </c>
      <c r="BC1" s="7">
        <v>1398</v>
      </c>
    </row>
    <row r="2" spans="6:55" x14ac:dyDescent="0.25">
      <c r="F2" s="39" t="s">
        <v>342</v>
      </c>
      <c r="G2" s="7" t="s">
        <v>144</v>
      </c>
      <c r="I2" s="7">
        <v>249780</v>
      </c>
      <c r="J2" s="7">
        <v>249780</v>
      </c>
      <c r="L2" s="7">
        <v>872670</v>
      </c>
      <c r="M2" s="7">
        <v>872670</v>
      </c>
      <c r="O2" s="7">
        <v>901080</v>
      </c>
      <c r="P2" s="7">
        <v>901080</v>
      </c>
      <c r="R2" s="7">
        <v>511670</v>
      </c>
      <c r="S2" s="7">
        <v>511670</v>
      </c>
      <c r="T2" s="7">
        <v>684310</v>
      </c>
      <c r="V2" s="7">
        <v>684310</v>
      </c>
      <c r="W2" s="7">
        <v>2074650</v>
      </c>
      <c r="Y2" s="7">
        <v>2074650</v>
      </c>
      <c r="Z2" s="7">
        <f>AB2-AA2</f>
        <v>2140126</v>
      </c>
      <c r="AA2" s="7">
        <v>532510</v>
      </c>
      <c r="AB2" s="7">
        <v>2672636</v>
      </c>
      <c r="AC2" s="7">
        <v>1069950</v>
      </c>
      <c r="AE2" s="7">
        <v>1069950</v>
      </c>
      <c r="AF2" s="7">
        <v>2515170</v>
      </c>
      <c r="AH2" s="7">
        <v>2515170</v>
      </c>
      <c r="AI2" s="7">
        <v>6940100</v>
      </c>
      <c r="AK2" s="7">
        <v>7122060</v>
      </c>
      <c r="AL2" s="7">
        <f>AN2-AM2</f>
        <v>1714286.2000000002</v>
      </c>
      <c r="AM2" s="7">
        <v>1116203</v>
      </c>
      <c r="AN2" s="7">
        <v>2830489.2</v>
      </c>
      <c r="AO2" s="7">
        <f>AQ2-AP2</f>
        <v>906060</v>
      </c>
      <c r="AP2" s="7">
        <v>1929372</v>
      </c>
      <c r="AQ2" s="7">
        <v>2835432</v>
      </c>
      <c r="AR2" s="7">
        <f>AT2-AS2</f>
        <v>1250450</v>
      </c>
      <c r="AS2" s="7">
        <v>1385010</v>
      </c>
      <c r="AT2" s="7">
        <v>2635460</v>
      </c>
      <c r="AU2" s="7">
        <v>566840</v>
      </c>
      <c r="AV2" s="7">
        <v>2213437</v>
      </c>
      <c r="AW2" s="7">
        <v>2780277</v>
      </c>
      <c r="AX2" s="7">
        <v>413616</v>
      </c>
      <c r="AY2" s="7">
        <v>2156350.4</v>
      </c>
      <c r="AZ2" s="7">
        <f>SUM(AX2:AY2)</f>
        <v>2569966.4</v>
      </c>
      <c r="BA2" s="7">
        <v>98190</v>
      </c>
      <c r="BB2" s="7">
        <v>1548862</v>
      </c>
      <c r="BC2" s="7">
        <f>SUM(BA2:BB2)</f>
        <v>1647052</v>
      </c>
    </row>
    <row r="3" spans="6:55" x14ac:dyDescent="0.25">
      <c r="F3" s="39"/>
      <c r="G3" s="7" t="s">
        <v>145</v>
      </c>
      <c r="I3" s="7">
        <v>11838222000</v>
      </c>
      <c r="J3" s="7">
        <v>11838222000</v>
      </c>
      <c r="L3" s="7">
        <v>20813179500</v>
      </c>
      <c r="M3" s="7">
        <v>20813179500</v>
      </c>
      <c r="O3" s="7">
        <v>21549870000</v>
      </c>
      <c r="P3" s="7">
        <v>21549870000</v>
      </c>
      <c r="R3" s="7">
        <v>11768410000</v>
      </c>
      <c r="S3" s="7">
        <v>11768410000</v>
      </c>
      <c r="T3" s="7">
        <v>23129678000</v>
      </c>
      <c r="V3" s="7">
        <v>23129678000</v>
      </c>
      <c r="W3" s="7">
        <v>70123170000</v>
      </c>
      <c r="Y3" s="7">
        <v>70123170000</v>
      </c>
      <c r="Z3" s="7">
        <f>AB3-AA3</f>
        <v>39873184000</v>
      </c>
      <c r="AA3" s="7">
        <v>17998838000</v>
      </c>
      <c r="AB3" s="7">
        <v>57872022000</v>
      </c>
      <c r="AC3" s="7">
        <v>43189498000</v>
      </c>
      <c r="AE3" s="7">
        <v>43189498000</v>
      </c>
      <c r="AF3" s="7">
        <v>110667480000</v>
      </c>
      <c r="AH3" s="7">
        <v>110667480000</v>
      </c>
      <c r="AI3" s="7">
        <v>118285720000</v>
      </c>
      <c r="AK3" s="7">
        <v>126388440000</v>
      </c>
      <c r="AL3" s="7">
        <f>AN3-AM3</f>
        <v>102127467321</v>
      </c>
      <c r="AM3" s="7">
        <v>72930880000</v>
      </c>
      <c r="AN3" s="7">
        <v>175058347321</v>
      </c>
      <c r="AO3" s="7">
        <f>AQ3-AP3</f>
        <v>65522400000</v>
      </c>
      <c r="AP3" s="7">
        <v>138349394400</v>
      </c>
      <c r="AQ3" s="7">
        <v>203871794400</v>
      </c>
      <c r="AR3" s="7">
        <f>AT3-AS3</f>
        <v>53361000000</v>
      </c>
      <c r="AS3" s="7">
        <v>102088390470</v>
      </c>
      <c r="AT3" s="7">
        <v>155449390470</v>
      </c>
      <c r="AU3" s="7">
        <v>43323000000</v>
      </c>
      <c r="AV3" s="7">
        <v>152519103900</v>
      </c>
      <c r="AW3" s="7">
        <v>195842103900</v>
      </c>
      <c r="AX3" s="7">
        <v>31284000000</v>
      </c>
      <c r="AY3" s="7">
        <v>143344445280</v>
      </c>
      <c r="AZ3" s="7">
        <f>SUM(AX3:AY3)</f>
        <v>174628445280</v>
      </c>
      <c r="BA3" s="7">
        <v>4958685570</v>
      </c>
      <c r="BB3" s="7">
        <v>77415967590</v>
      </c>
      <c r="BC3" s="7">
        <f>SUM(BA3:BB3)</f>
        <v>82374653160</v>
      </c>
    </row>
    <row r="4" spans="6:55" x14ac:dyDescent="0.25">
      <c r="F4" s="39" t="s">
        <v>343</v>
      </c>
      <c r="G4" s="7" t="s">
        <v>144</v>
      </c>
      <c r="AY4" s="7">
        <v>104829</v>
      </c>
      <c r="AZ4" s="7">
        <v>104829</v>
      </c>
      <c r="BA4" s="7">
        <v>3331</v>
      </c>
      <c r="BB4" s="7">
        <f>BC4-BA4</f>
        <v>80891</v>
      </c>
      <c r="BC4" s="7">
        <v>84222</v>
      </c>
    </row>
    <row r="5" spans="6:55" x14ac:dyDescent="0.25">
      <c r="F5" s="39"/>
      <c r="G5" s="7" t="s">
        <v>145</v>
      </c>
      <c r="AY5" s="7">
        <v>99571500000</v>
      </c>
      <c r="AZ5" s="7">
        <v>99571500000</v>
      </c>
      <c r="BA5" s="7">
        <v>6001350000</v>
      </c>
      <c r="BB5" s="7">
        <f>BC5-BA5</f>
        <v>93829050000</v>
      </c>
      <c r="BC5" s="7">
        <v>99830400000</v>
      </c>
    </row>
    <row r="6" spans="6:55" x14ac:dyDescent="0.25">
      <c r="F6" s="39" t="s">
        <v>344</v>
      </c>
      <c r="G6" s="7" t="s">
        <v>144</v>
      </c>
      <c r="N6" s="7">
        <v>45780</v>
      </c>
      <c r="P6" s="7">
        <v>45780</v>
      </c>
      <c r="W6" s="7">
        <f>Y6-X6</f>
        <v>52440</v>
      </c>
      <c r="X6" s="7">
        <v>95700</v>
      </c>
      <c r="Y6" s="7">
        <v>148140</v>
      </c>
      <c r="Z6" s="7">
        <f>AB6-AA6</f>
        <v>41820</v>
      </c>
      <c r="AA6" s="7">
        <v>836340</v>
      </c>
      <c r="AB6" s="7">
        <v>878160</v>
      </c>
      <c r="AC6" s="7">
        <f>AE6-AD6</f>
        <v>41460</v>
      </c>
      <c r="AD6" s="7">
        <v>1629270</v>
      </c>
      <c r="AE6" s="7">
        <v>1670730</v>
      </c>
      <c r="AF6" s="7">
        <f>AH6-AG6</f>
        <v>40680</v>
      </c>
      <c r="AG6" s="7">
        <v>2074620</v>
      </c>
      <c r="AH6" s="7">
        <v>2115300</v>
      </c>
      <c r="AI6" s="7">
        <v>35640</v>
      </c>
      <c r="AJ6" s="7">
        <f>AK6-AI6</f>
        <v>4570800</v>
      </c>
      <c r="AK6" s="7">
        <v>4606440</v>
      </c>
      <c r="AL6" s="7">
        <f>AN6-AM6</f>
        <v>145985.39999999991</v>
      </c>
      <c r="AM6" s="7">
        <v>2216148</v>
      </c>
      <c r="AN6" s="7">
        <v>2362133.4</v>
      </c>
      <c r="AO6" s="7">
        <f>AQ6-AP6</f>
        <v>2952</v>
      </c>
      <c r="AP6" s="7">
        <v>2093016</v>
      </c>
      <c r="AQ6" s="7">
        <v>2095968</v>
      </c>
      <c r="AR6" s="7">
        <v>5940</v>
      </c>
      <c r="AS6" s="7">
        <f>AT6-AR6</f>
        <v>2161980</v>
      </c>
      <c r="AT6" s="7">
        <v>2167920</v>
      </c>
      <c r="AV6" s="43">
        <v>2660380</v>
      </c>
      <c r="AW6" s="7">
        <v>2660380</v>
      </c>
      <c r="AY6" s="7">
        <v>2651264</v>
      </c>
      <c r="AZ6" s="7">
        <v>2651264</v>
      </c>
      <c r="BB6" s="7">
        <v>2867730</v>
      </c>
      <c r="BC6" s="7">
        <v>2867730</v>
      </c>
    </row>
    <row r="7" spans="6:55" x14ac:dyDescent="0.25">
      <c r="F7" s="39"/>
      <c r="G7" s="7" t="s">
        <v>145</v>
      </c>
      <c r="N7" s="7">
        <v>759075212.60000002</v>
      </c>
      <c r="P7" s="7">
        <v>759075212.60000002</v>
      </c>
      <c r="Q7" s="7">
        <v>12384567624</v>
      </c>
      <c r="S7" s="7">
        <v>12384567624</v>
      </c>
      <c r="T7" s="7">
        <v>16763928000</v>
      </c>
      <c r="V7" s="7">
        <v>16763928000</v>
      </c>
      <c r="W7" s="7">
        <f>Y7-X7</f>
        <v>21762600000</v>
      </c>
      <c r="X7" s="7">
        <v>1722600000</v>
      </c>
      <c r="Y7" s="7">
        <v>23485200000</v>
      </c>
      <c r="Z7" s="7">
        <f>AB7-AA7</f>
        <v>17987100000</v>
      </c>
      <c r="AA7" s="7">
        <v>15054120000</v>
      </c>
      <c r="AB7" s="7">
        <v>33041220000</v>
      </c>
      <c r="AC7" s="7">
        <f>AE7-AD7</f>
        <v>21024300000</v>
      </c>
      <c r="AD7" s="7">
        <v>29300080500</v>
      </c>
      <c r="AE7" s="7">
        <v>50324380500</v>
      </c>
      <c r="AF7" s="7">
        <f>AH7-AG7</f>
        <v>21240000000</v>
      </c>
      <c r="AG7" s="7">
        <v>55284960000</v>
      </c>
      <c r="AH7" s="7">
        <v>76524960000</v>
      </c>
      <c r="AI7" s="7">
        <v>36744840000</v>
      </c>
      <c r="AJ7" s="7">
        <f>AK7-AI7</f>
        <v>103596706500</v>
      </c>
      <c r="AK7" s="7">
        <v>140341546500</v>
      </c>
      <c r="AL7" s="7">
        <f>AN7-AM7</f>
        <v>71017966800</v>
      </c>
      <c r="AM7" s="7">
        <v>82475711472</v>
      </c>
      <c r="AN7" s="7">
        <v>153493678272</v>
      </c>
      <c r="AO7" s="7">
        <f>AQ7-AP7</f>
        <v>2256408000</v>
      </c>
      <c r="AP7" s="7">
        <v>105275974492.8</v>
      </c>
      <c r="AQ7" s="7">
        <v>107532382492.8</v>
      </c>
      <c r="AR7" s="7">
        <v>446400000</v>
      </c>
      <c r="AS7" s="7">
        <f>AT7-AR7</f>
        <v>157386884670</v>
      </c>
      <c r="AT7" s="7">
        <v>157833284670</v>
      </c>
      <c r="AV7" s="7">
        <v>254300161840</v>
      </c>
      <c r="AW7" s="7">
        <v>254300161840</v>
      </c>
      <c r="AY7" s="7">
        <v>194346800000</v>
      </c>
      <c r="AZ7" s="7">
        <v>194346800000</v>
      </c>
      <c r="BB7" s="7">
        <v>143386500000</v>
      </c>
      <c r="BC7" s="7">
        <v>143386500000</v>
      </c>
    </row>
    <row r="8" spans="6:55" x14ac:dyDescent="0.25">
      <c r="F8" s="39" t="s">
        <v>345</v>
      </c>
      <c r="G8" s="7" t="s">
        <v>144</v>
      </c>
      <c r="AO8" s="7">
        <v>1800</v>
      </c>
      <c r="AQ8" s="7">
        <v>1800</v>
      </c>
      <c r="AR8" s="7">
        <v>15180</v>
      </c>
      <c r="AS8" s="7">
        <f>AT8-AR8</f>
        <v>3210</v>
      </c>
      <c r="AT8" s="7">
        <v>18390</v>
      </c>
      <c r="AU8" s="7">
        <v>60</v>
      </c>
      <c r="AV8" s="7">
        <v>71430</v>
      </c>
      <c r="AW8" s="7">
        <v>71490</v>
      </c>
      <c r="AX8" s="7">
        <v>6576</v>
      </c>
      <c r="AY8" s="7">
        <v>339792</v>
      </c>
      <c r="AZ8" s="7">
        <f>AY8+AX8</f>
        <v>346368</v>
      </c>
      <c r="BB8" s="7">
        <v>3060</v>
      </c>
      <c r="BC8" s="7">
        <v>3060</v>
      </c>
    </row>
    <row r="9" spans="6:55" x14ac:dyDescent="0.25">
      <c r="F9" s="39"/>
      <c r="G9" s="7" t="s">
        <v>145</v>
      </c>
      <c r="AO9" s="7">
        <v>60</v>
      </c>
      <c r="AQ9" s="7">
        <v>60</v>
      </c>
      <c r="AR9" s="7">
        <v>4250400000</v>
      </c>
      <c r="AS9" s="7">
        <f>AT9-AR9</f>
        <v>642000000</v>
      </c>
      <c r="AT9" s="7">
        <v>4892400000</v>
      </c>
      <c r="AU9" s="7">
        <v>16800000</v>
      </c>
      <c r="AV9" s="7">
        <v>4903050000</v>
      </c>
      <c r="AW9" s="7">
        <v>4919850000</v>
      </c>
      <c r="AX9" s="7">
        <v>1414512000</v>
      </c>
      <c r="AY9" s="7">
        <v>19433280000</v>
      </c>
      <c r="AZ9" s="7">
        <f>AY9+AX9</f>
        <v>20847792000</v>
      </c>
      <c r="BB9" s="7">
        <v>532173780</v>
      </c>
      <c r="BC9" s="7">
        <v>532173780</v>
      </c>
    </row>
    <row r="10" spans="6:55" x14ac:dyDescent="0.25">
      <c r="F10" s="39" t="s">
        <v>346</v>
      </c>
      <c r="G10" s="7" t="s">
        <v>144</v>
      </c>
      <c r="AY10" s="7" t="s">
        <v>347</v>
      </c>
      <c r="AZ10" s="7" t="s">
        <v>347</v>
      </c>
      <c r="BB10" s="7">
        <v>270</v>
      </c>
      <c r="BC10" s="7">
        <v>270</v>
      </c>
    </row>
    <row r="11" spans="6:55" x14ac:dyDescent="0.25">
      <c r="F11" s="39"/>
      <c r="G11" s="7" t="s">
        <v>145</v>
      </c>
      <c r="BB11" s="7">
        <v>564300000</v>
      </c>
      <c r="BC11" s="7">
        <v>564300000</v>
      </c>
    </row>
    <row r="12" spans="6:55" x14ac:dyDescent="0.25">
      <c r="F12" s="39" t="s">
        <v>348</v>
      </c>
      <c r="G12" s="7" t="s">
        <v>144</v>
      </c>
      <c r="AY12" s="7" t="s">
        <v>349</v>
      </c>
      <c r="AZ12" s="7" t="s">
        <v>349</v>
      </c>
      <c r="BB12" s="7">
        <v>248</v>
      </c>
      <c r="BC12" s="7">
        <v>248</v>
      </c>
    </row>
    <row r="13" spans="6:55" x14ac:dyDescent="0.25">
      <c r="F13" s="39"/>
      <c r="G13" s="7" t="s">
        <v>145</v>
      </c>
      <c r="AY13" s="7" t="s">
        <v>350</v>
      </c>
      <c r="AZ13" s="7" t="s">
        <v>350</v>
      </c>
      <c r="BB13" s="7">
        <v>29760000</v>
      </c>
      <c r="BC13" s="7">
        <v>29760000</v>
      </c>
    </row>
    <row r="14" spans="6:55" x14ac:dyDescent="0.25">
      <c r="F14" s="39" t="s">
        <v>351</v>
      </c>
      <c r="G14" s="7" t="s">
        <v>144</v>
      </c>
      <c r="AY14" s="7">
        <v>86234</v>
      </c>
      <c r="AZ14" s="7">
        <v>86234</v>
      </c>
      <c r="BB14" s="7">
        <v>95591</v>
      </c>
      <c r="BC14" s="7">
        <v>95591</v>
      </c>
    </row>
    <row r="15" spans="6:55" x14ac:dyDescent="0.25">
      <c r="F15" s="39"/>
      <c r="G15" s="7" t="s">
        <v>145</v>
      </c>
      <c r="AY15" s="7">
        <v>142286100000</v>
      </c>
      <c r="AZ15" s="7">
        <v>142286100000</v>
      </c>
      <c r="BB15" s="7">
        <v>157725150000</v>
      </c>
      <c r="BC15" s="7">
        <v>157725150000</v>
      </c>
    </row>
    <row r="16" spans="6:55" x14ac:dyDescent="0.25">
      <c r="F16" s="39" t="s">
        <v>352</v>
      </c>
      <c r="G16" s="7" t="s">
        <v>144</v>
      </c>
      <c r="AY16" s="7">
        <v>84</v>
      </c>
      <c r="AZ16" s="7">
        <v>84</v>
      </c>
      <c r="BB16" s="7">
        <v>102</v>
      </c>
      <c r="BC16" s="7">
        <v>102</v>
      </c>
    </row>
    <row r="17" spans="6:55" x14ac:dyDescent="0.25">
      <c r="F17" s="39"/>
      <c r="G17" s="7" t="s">
        <v>145</v>
      </c>
      <c r="AY17" s="7">
        <v>504000000</v>
      </c>
      <c r="AZ17" s="7">
        <v>504000000</v>
      </c>
      <c r="BB17" s="7">
        <v>612000000</v>
      </c>
      <c r="BC17" s="7">
        <v>612000000</v>
      </c>
    </row>
    <row r="18" spans="6:55" x14ac:dyDescent="0.25">
      <c r="F18" s="39" t="s">
        <v>353</v>
      </c>
      <c r="G18" s="7" t="s">
        <v>144</v>
      </c>
      <c r="W18" s="7">
        <v>15</v>
      </c>
      <c r="Y18" s="7">
        <v>15</v>
      </c>
      <c r="Z18" s="7">
        <v>2699</v>
      </c>
      <c r="AB18" s="7">
        <v>2699</v>
      </c>
      <c r="AC18" s="7">
        <v>6840</v>
      </c>
      <c r="AE18" s="7">
        <v>6840</v>
      </c>
      <c r="AF18" s="7">
        <v>-2100</v>
      </c>
      <c r="AH18" s="7">
        <v>-2100</v>
      </c>
      <c r="AI18" s="7">
        <v>6360</v>
      </c>
      <c r="AK18" s="7">
        <v>6360</v>
      </c>
      <c r="AL18" s="7">
        <f>AN18-AM18</f>
        <v>7679.0999999999985</v>
      </c>
      <c r="AM18" s="7">
        <v>10791</v>
      </c>
      <c r="AN18" s="7">
        <v>18470.099999999999</v>
      </c>
      <c r="AO18" s="7">
        <f>AQ18-AP18</f>
        <v>3024</v>
      </c>
      <c r="AP18" s="7">
        <v>35004</v>
      </c>
      <c r="AQ18" s="7">
        <v>38028</v>
      </c>
      <c r="AR18" s="7">
        <f>AT18-AS18</f>
        <v>59460</v>
      </c>
      <c r="AS18" s="7">
        <v>60690</v>
      </c>
      <c r="AT18" s="7">
        <v>120150</v>
      </c>
      <c r="AU18" s="7">
        <v>27030</v>
      </c>
      <c r="AV18" s="7">
        <v>146190</v>
      </c>
      <c r="AW18" s="7">
        <v>12750</v>
      </c>
      <c r="AX18" s="7">
        <v>63744</v>
      </c>
      <c r="AY18" s="7">
        <v>152208</v>
      </c>
      <c r="AZ18" s="7">
        <f>AY18+AX18</f>
        <v>215952</v>
      </c>
      <c r="BA18" s="7">
        <v>1590</v>
      </c>
      <c r="BB18" s="7">
        <v>84025</v>
      </c>
      <c r="BC18" s="7">
        <f>BB18+BA18</f>
        <v>85615</v>
      </c>
    </row>
    <row r="19" spans="6:55" x14ac:dyDescent="0.25">
      <c r="F19" s="39"/>
      <c r="G19" s="7" t="s">
        <v>145</v>
      </c>
      <c r="W19" s="7">
        <v>463650000</v>
      </c>
      <c r="Y19" s="7">
        <v>463650000</v>
      </c>
      <c r="Z19" s="7">
        <v>4770986000</v>
      </c>
      <c r="AB19" s="7">
        <v>4770986000</v>
      </c>
      <c r="AC19" s="7">
        <v>9842921760</v>
      </c>
      <c r="AE19" s="7">
        <v>9842921760</v>
      </c>
      <c r="AF19" s="7">
        <v>4768751520</v>
      </c>
      <c r="AH19" s="7">
        <v>4768751520</v>
      </c>
      <c r="AI19" s="7">
        <v>5413255920</v>
      </c>
      <c r="AK19" s="7">
        <v>5413255920</v>
      </c>
      <c r="AL19" s="7">
        <f>AN19-AM19</f>
        <v>17867158658.799999</v>
      </c>
      <c r="AM19" s="7">
        <v>6550632000</v>
      </c>
      <c r="AN19" s="7">
        <v>24417790658.799999</v>
      </c>
      <c r="AO19" s="7">
        <f>AQ19-AP19</f>
        <v>3974040001.2000008</v>
      </c>
      <c r="AP19" s="7">
        <v>19258200072</v>
      </c>
      <c r="AQ19" s="7">
        <v>23232240073.200001</v>
      </c>
      <c r="AR19" s="7">
        <f>AT19-AS19</f>
        <v>71258765370</v>
      </c>
      <c r="AS19" s="7">
        <v>37497319920</v>
      </c>
      <c r="AT19" s="7">
        <v>108756085290</v>
      </c>
      <c r="AU19" s="7">
        <v>43754561497.199997</v>
      </c>
      <c r="AV19" s="7">
        <v>23294021218.021603</v>
      </c>
      <c r="AW19" s="7">
        <v>9786000000</v>
      </c>
      <c r="AX19" s="7">
        <v>98334643200</v>
      </c>
      <c r="AY19" s="7">
        <v>33850368000</v>
      </c>
      <c r="AZ19" s="7">
        <f>AY19+AX19</f>
        <v>132185011200</v>
      </c>
      <c r="BA19" s="7">
        <v>2415739470</v>
      </c>
      <c r="BB19" s="7">
        <v>52181100450</v>
      </c>
      <c r="BC19" s="7">
        <f>BB19+BA19</f>
        <v>54596839920</v>
      </c>
    </row>
    <row r="20" spans="6:55" ht="30" x14ac:dyDescent="0.25">
      <c r="F20" s="10" t="s">
        <v>354</v>
      </c>
      <c r="G20" s="7" t="s">
        <v>144</v>
      </c>
      <c r="AX20" s="7">
        <v>75</v>
      </c>
      <c r="AY20" s="7">
        <f>AZ20-AX20</f>
        <v>120</v>
      </c>
      <c r="AZ20" s="7">
        <v>195</v>
      </c>
      <c r="BA20" s="7">
        <v>19</v>
      </c>
      <c r="BB20" s="7">
        <f>BC20-BA20</f>
        <v>252</v>
      </c>
      <c r="BC20" s="7">
        <v>271</v>
      </c>
    </row>
    <row r="21" spans="6:55" x14ac:dyDescent="0.25">
      <c r="F21" s="10"/>
      <c r="G21" s="7" t="s">
        <v>145</v>
      </c>
      <c r="AX21" s="7">
        <v>2362500000</v>
      </c>
      <c r="AY21" s="7">
        <f>AZ21-AX21</f>
        <v>2388000000</v>
      </c>
      <c r="AZ21" s="7">
        <v>4750500000</v>
      </c>
      <c r="BA21" s="7">
        <v>612500000</v>
      </c>
      <c r="BB21" s="7">
        <f>BC21-BA21</f>
        <v>3402000000</v>
      </c>
      <c r="BC21" s="7">
        <v>4014500000</v>
      </c>
    </row>
    <row r="22" spans="6:55" x14ac:dyDescent="0.25">
      <c r="F22" s="39" t="s">
        <v>355</v>
      </c>
      <c r="G22" s="7" t="s">
        <v>144</v>
      </c>
      <c r="W22" s="7">
        <v>15690</v>
      </c>
      <c r="Y22" s="7">
        <v>15690</v>
      </c>
      <c r="Z22" s="7">
        <v>18480</v>
      </c>
      <c r="AB22" s="7">
        <v>18480</v>
      </c>
      <c r="AC22" s="7">
        <v>17940</v>
      </c>
      <c r="AE22" s="7">
        <v>17940</v>
      </c>
      <c r="AF22" s="7">
        <v>10860</v>
      </c>
      <c r="AH22" s="7">
        <v>10860</v>
      </c>
      <c r="AI22" s="7">
        <f>AK22-AJ22</f>
        <v>46350</v>
      </c>
      <c r="AJ22" s="7">
        <v>210</v>
      </c>
      <c r="AK22" s="7">
        <v>46560</v>
      </c>
      <c r="AL22" s="7">
        <f>AN22-AM22</f>
        <v>27299.8</v>
      </c>
      <c r="AM22" s="7">
        <v>4587</v>
      </c>
      <c r="AN22" s="7">
        <v>31886.799999999999</v>
      </c>
      <c r="AO22" s="7">
        <v>1476</v>
      </c>
      <c r="AP22" s="7">
        <f>AQ22-AO22</f>
        <v>36552</v>
      </c>
      <c r="AQ22" s="7">
        <v>38028</v>
      </c>
      <c r="AR22" s="7">
        <f>AT22-AS22</f>
        <v>105420</v>
      </c>
      <c r="AS22" s="7">
        <v>14730</v>
      </c>
      <c r="AT22" s="7">
        <v>120150</v>
      </c>
      <c r="AU22" s="7">
        <v>10710</v>
      </c>
      <c r="AV22" s="7">
        <v>2040</v>
      </c>
      <c r="AW22" s="7">
        <f>AV22+AU22</f>
        <v>12750</v>
      </c>
      <c r="AX22" s="7">
        <v>10608</v>
      </c>
      <c r="AY22" s="7">
        <v>6432</v>
      </c>
      <c r="AZ22" s="7">
        <f>SUM(AX22:AY22)</f>
        <v>17040</v>
      </c>
      <c r="BA22" s="7">
        <v>490</v>
      </c>
      <c r="BB22" s="7">
        <v>14000</v>
      </c>
      <c r="BC22" s="7">
        <f>SUM(BA22:BB22)</f>
        <v>14490</v>
      </c>
    </row>
    <row r="23" spans="6:55" x14ac:dyDescent="0.25">
      <c r="F23" s="39"/>
      <c r="G23" s="7" t="s">
        <v>145</v>
      </c>
      <c r="Q23" s="7">
        <v>46887847.520000003</v>
      </c>
      <c r="S23" s="7">
        <v>46887847.520000003</v>
      </c>
      <c r="T23" s="7">
        <v>9022502001.5</v>
      </c>
      <c r="V23" s="7">
        <v>9022502001.5</v>
      </c>
      <c r="W23" s="7">
        <v>18511050860</v>
      </c>
      <c r="Y23" s="7">
        <v>18511050860</v>
      </c>
      <c r="Z23" s="7">
        <v>23428994610</v>
      </c>
      <c r="AB23" s="7">
        <v>23428994610</v>
      </c>
      <c r="AC23" s="7">
        <v>31355712740</v>
      </c>
      <c r="AE23" s="7">
        <v>31355712740</v>
      </c>
      <c r="AF23" s="7">
        <v>24753244540</v>
      </c>
      <c r="AH23" s="7">
        <v>24753244540</v>
      </c>
      <c r="AI23" s="7">
        <f>AK23-AJ23</f>
        <v>22750104977</v>
      </c>
      <c r="AJ23" s="7">
        <v>136500000</v>
      </c>
      <c r="AK23" s="7">
        <v>22886604977</v>
      </c>
      <c r="AL23" s="7">
        <f>AN23-AM23</f>
        <v>40959896431.300003</v>
      </c>
      <c r="AM23" s="7">
        <v>1926540000</v>
      </c>
      <c r="AN23" s="7">
        <v>42886436431.300003</v>
      </c>
      <c r="AO23" s="7">
        <v>1579320000</v>
      </c>
      <c r="AP23" s="7">
        <f>AQ23-AO23</f>
        <v>21652920073.200001</v>
      </c>
      <c r="AQ23" s="7">
        <v>23232240073.200001</v>
      </c>
      <c r="AR23" s="7">
        <f>AT23-AS23</f>
        <v>101589085290</v>
      </c>
      <c r="AS23" s="7">
        <v>7167000000</v>
      </c>
      <c r="AT23" s="7">
        <v>108756085290</v>
      </c>
      <c r="AU23" s="7">
        <v>8646000000</v>
      </c>
      <c r="AV23" s="7">
        <v>1140000000</v>
      </c>
      <c r="AW23" s="7">
        <f>AV23+AU23</f>
        <v>9786000000</v>
      </c>
      <c r="AX23" s="7">
        <v>12540000000</v>
      </c>
      <c r="AY23" s="7">
        <v>2937600000</v>
      </c>
      <c r="AZ23" s="7">
        <f>SUM(AX23:AY23)</f>
        <v>15477600000</v>
      </c>
      <c r="BA23" s="7">
        <v>581548170</v>
      </c>
      <c r="BB23" s="7">
        <v>2967733320</v>
      </c>
      <c r="BC23" s="7">
        <f>SUM(BA23:BB23)</f>
        <v>3549281490</v>
      </c>
    </row>
    <row r="24" spans="6:55" x14ac:dyDescent="0.25">
      <c r="F24" s="39" t="s">
        <v>356</v>
      </c>
      <c r="G24" s="7" t="s">
        <v>144</v>
      </c>
      <c r="AX24" s="7">
        <v>1724</v>
      </c>
      <c r="AY24" s="7">
        <f>AZ24-AX24</f>
        <v>1489</v>
      </c>
      <c r="AZ24" s="7">
        <v>3213</v>
      </c>
      <c r="BA24" s="7">
        <v>53</v>
      </c>
      <c r="BB24" s="7">
        <f>BC24-BA24</f>
        <v>2486</v>
      </c>
      <c r="BC24" s="7">
        <v>2539</v>
      </c>
    </row>
    <row r="25" spans="6:55" x14ac:dyDescent="0.25">
      <c r="F25" s="39"/>
      <c r="G25" s="7" t="s">
        <v>145</v>
      </c>
      <c r="AX25" s="7">
        <v>42880000000</v>
      </c>
      <c r="AY25" s="7">
        <f>AZ25-AX25</f>
        <v>33601500000</v>
      </c>
      <c r="AZ25" s="7">
        <v>76481500000</v>
      </c>
      <c r="BA25" s="7">
        <v>2544000000</v>
      </c>
      <c r="BB25" s="7">
        <f>BC25-BA25</f>
        <v>55822500000</v>
      </c>
      <c r="BC25" s="7">
        <v>58366500000</v>
      </c>
    </row>
    <row r="26" spans="6:55" x14ac:dyDescent="0.25">
      <c r="F26" s="39" t="s">
        <v>357</v>
      </c>
      <c r="G26" s="7" t="s">
        <v>144</v>
      </c>
      <c r="W26" s="7">
        <v>175</v>
      </c>
      <c r="Y26" s="7">
        <v>175</v>
      </c>
      <c r="Z26" s="7">
        <v>462</v>
      </c>
      <c r="AB26" s="7">
        <v>462</v>
      </c>
      <c r="AC26" s="7">
        <v>241</v>
      </c>
      <c r="AE26" s="7">
        <v>241</v>
      </c>
      <c r="AR26" s="7">
        <f>AT26-AS26</f>
        <v>250</v>
      </c>
      <c r="AS26" s="7">
        <v>105</v>
      </c>
      <c r="AT26" s="7">
        <v>355</v>
      </c>
      <c r="AV26" s="7">
        <v>795</v>
      </c>
      <c r="AW26" s="7">
        <v>795</v>
      </c>
      <c r="AY26" s="7">
        <v>104</v>
      </c>
      <c r="AZ26" s="7">
        <v>104</v>
      </c>
      <c r="BB26" s="7">
        <v>127</v>
      </c>
      <c r="BC26" s="7">
        <v>127</v>
      </c>
    </row>
    <row r="27" spans="6:55" x14ac:dyDescent="0.25">
      <c r="F27" s="39"/>
      <c r="G27" s="7" t="s">
        <v>145</v>
      </c>
      <c r="I27" s="7">
        <v>989601000</v>
      </c>
      <c r="J27" s="7">
        <v>989601000</v>
      </c>
      <c r="L27" s="7">
        <v>1387009000</v>
      </c>
      <c r="M27" s="7">
        <v>1387009000</v>
      </c>
      <c r="O27" s="7">
        <v>722500000</v>
      </c>
      <c r="P27" s="7">
        <v>722500000</v>
      </c>
      <c r="R27" s="7">
        <v>350000000</v>
      </c>
      <c r="S27" s="7">
        <v>350000000</v>
      </c>
      <c r="W27" s="7">
        <v>498750000</v>
      </c>
      <c r="Y27" s="7">
        <v>498750000</v>
      </c>
      <c r="Z27" s="7">
        <v>1351000000</v>
      </c>
      <c r="AB27" s="7">
        <v>1351000000</v>
      </c>
      <c r="AC27" s="7">
        <v>771200000</v>
      </c>
      <c r="AE27" s="7">
        <v>771200000</v>
      </c>
      <c r="AR27" s="7">
        <f>AT27-AS27</f>
        <v>2626000000</v>
      </c>
      <c r="AS27" s="7">
        <v>836000000</v>
      </c>
      <c r="AT27" s="7">
        <v>3462000000</v>
      </c>
      <c r="AV27" s="7">
        <v>6360000000</v>
      </c>
      <c r="AW27" s="7">
        <v>6360000000</v>
      </c>
      <c r="AY27" s="7">
        <v>832000000</v>
      </c>
      <c r="AZ27" s="7">
        <v>832000000</v>
      </c>
      <c r="BB27" s="7">
        <v>955675000</v>
      </c>
      <c r="BC27" s="7">
        <v>955675000</v>
      </c>
    </row>
    <row r="28" spans="6:55" x14ac:dyDescent="0.25">
      <c r="F28" s="42" t="s">
        <v>358</v>
      </c>
      <c r="G28" s="7" t="s">
        <v>144</v>
      </c>
      <c r="AF28" s="7">
        <v>90</v>
      </c>
      <c r="AH28" s="7">
        <v>90</v>
      </c>
      <c r="AI28" s="7">
        <v>190</v>
      </c>
      <c r="AK28" s="7">
        <v>190</v>
      </c>
      <c r="AL28" s="7">
        <v>2269.3000000000002</v>
      </c>
      <c r="AN28" s="7">
        <v>2269.3000000000002</v>
      </c>
      <c r="AO28" s="7">
        <v>1618.8</v>
      </c>
      <c r="AQ28" s="7">
        <v>1618.8</v>
      </c>
      <c r="AR28" s="7">
        <v>1523</v>
      </c>
      <c r="AT28" s="7">
        <v>1523</v>
      </c>
      <c r="AU28" s="7">
        <v>923</v>
      </c>
      <c r="AV28" s="7">
        <v>261</v>
      </c>
      <c r="AW28" s="7">
        <f>AV28+AU28</f>
        <v>1184</v>
      </c>
      <c r="AX28" s="7">
        <v>313.60000000000002</v>
      </c>
      <c r="AY28" s="7">
        <v>2124.8000000000002</v>
      </c>
      <c r="AZ28" s="7">
        <f>SUM(AX28:AY28)</f>
        <v>2438.4</v>
      </c>
      <c r="BA28" s="7">
        <v>294</v>
      </c>
      <c r="BB28" s="7">
        <v>1618</v>
      </c>
      <c r="BC28" s="7">
        <f>SUM(BA28:BB28)</f>
        <v>1912</v>
      </c>
    </row>
    <row r="29" spans="6:55" x14ac:dyDescent="0.25">
      <c r="F29" s="39"/>
      <c r="G29" s="7" t="s">
        <v>145</v>
      </c>
      <c r="AF29" s="7">
        <v>468000000</v>
      </c>
      <c r="AH29" s="7">
        <v>468000000</v>
      </c>
      <c r="AI29" s="7">
        <v>9889865000</v>
      </c>
      <c r="AK29" s="7">
        <v>9889865000</v>
      </c>
      <c r="AL29" s="7">
        <v>29395920400</v>
      </c>
      <c r="AN29" s="7">
        <v>29395920400</v>
      </c>
      <c r="AO29" s="7">
        <v>21044400000</v>
      </c>
      <c r="AQ29" s="7">
        <v>21044400000</v>
      </c>
      <c r="AR29" s="7">
        <v>18419000000</v>
      </c>
      <c r="AT29" s="7">
        <v>18419000000</v>
      </c>
      <c r="AU29" s="7">
        <v>11033000000</v>
      </c>
      <c r="AV29" s="7">
        <v>2088000000</v>
      </c>
      <c r="AW29" s="7">
        <f>AV29+AU29</f>
        <v>13121000000</v>
      </c>
      <c r="AX29" s="7">
        <v>5478880000</v>
      </c>
      <c r="AY29" s="7">
        <v>16998400000</v>
      </c>
      <c r="AZ29" s="7">
        <f>SUM(AX29:AY29)</f>
        <v>22477280000</v>
      </c>
      <c r="BA29" s="7">
        <v>3253110000</v>
      </c>
      <c r="BB29" s="7">
        <v>12175450000</v>
      </c>
      <c r="BC29" s="7">
        <f>SUM(BA29:BB29)</f>
        <v>15428560000</v>
      </c>
    </row>
    <row r="30" spans="6:55" ht="45" x14ac:dyDescent="0.25">
      <c r="F30" s="10" t="s">
        <v>359</v>
      </c>
      <c r="G30" s="7" t="s">
        <v>144</v>
      </c>
      <c r="AY30" s="7">
        <v>111</v>
      </c>
      <c r="AZ30" s="7">
        <v>111</v>
      </c>
      <c r="BB30" s="7">
        <v>127</v>
      </c>
      <c r="BC30" s="7">
        <v>127</v>
      </c>
    </row>
    <row r="31" spans="6:55" x14ac:dyDescent="0.25">
      <c r="F31" s="39"/>
      <c r="G31" s="7" t="s">
        <v>145</v>
      </c>
      <c r="AY31" s="7">
        <v>888000000</v>
      </c>
      <c r="AZ31" s="7">
        <v>888000000</v>
      </c>
      <c r="BB31" s="7">
        <v>1016000000</v>
      </c>
      <c r="BC31" s="7">
        <v>1016000000</v>
      </c>
    </row>
    <row r="32" spans="6:55" ht="45" x14ac:dyDescent="0.25">
      <c r="F32" s="44" t="s">
        <v>360</v>
      </c>
      <c r="G32" s="7" t="s">
        <v>144</v>
      </c>
      <c r="AX32" s="7">
        <v>342</v>
      </c>
      <c r="AY32" s="7">
        <f>AZ32-AX32</f>
        <v>1755</v>
      </c>
      <c r="AZ32" s="7">
        <v>2097</v>
      </c>
      <c r="BA32" s="7" t="s">
        <v>361</v>
      </c>
      <c r="BB32" s="7">
        <f>BC32-BA32</f>
        <v>1618</v>
      </c>
      <c r="BC32" s="7">
        <v>1912</v>
      </c>
    </row>
    <row r="33" spans="6:55" x14ac:dyDescent="0.25">
      <c r="F33" s="39"/>
      <c r="G33" s="7" t="s">
        <v>145</v>
      </c>
      <c r="AX33" s="7">
        <v>4035600000</v>
      </c>
      <c r="AY33" s="7">
        <f>AZ33-AX33</f>
        <v>14040000000</v>
      </c>
      <c r="AZ33" s="7">
        <v>18075600000</v>
      </c>
      <c r="BA33" s="7" t="s">
        <v>362</v>
      </c>
      <c r="BB33" s="7">
        <f>BC33-BA33</f>
        <v>12944000000</v>
      </c>
      <c r="BC33" s="7">
        <v>16413200000</v>
      </c>
    </row>
    <row r="34" spans="6:55" x14ac:dyDescent="0.25">
      <c r="F34" s="39" t="s">
        <v>363</v>
      </c>
      <c r="G34" s="7" t="s">
        <v>144</v>
      </c>
      <c r="W34" s="7">
        <v>9513</v>
      </c>
      <c r="Y34" s="7">
        <v>9513</v>
      </c>
      <c r="Z34" s="7">
        <v>11126</v>
      </c>
      <c r="AB34" s="7">
        <v>11126</v>
      </c>
      <c r="AC34" s="7">
        <v>6314</v>
      </c>
      <c r="AE34" s="7">
        <v>6314</v>
      </c>
      <c r="AF34" s="7">
        <f>AH34-AG34</f>
        <v>6490</v>
      </c>
      <c r="AG34" s="7">
        <v>1555</v>
      </c>
      <c r="AH34" s="7">
        <v>8045</v>
      </c>
      <c r="AI34" s="7">
        <f>AK34-AJ34</f>
        <v>5129</v>
      </c>
      <c r="AJ34" s="7">
        <v>351</v>
      </c>
      <c r="AK34" s="7">
        <v>5480</v>
      </c>
      <c r="AL34" s="7">
        <f>AN34-AM34</f>
        <v>11504.9</v>
      </c>
      <c r="AM34" s="7">
        <v>247.5</v>
      </c>
      <c r="AN34" s="7">
        <v>11752.4</v>
      </c>
      <c r="AO34" s="7">
        <v>9676.7999999999993</v>
      </c>
      <c r="AQ34" s="7">
        <v>9676.7999999999993</v>
      </c>
      <c r="AR34" s="7">
        <v>11038</v>
      </c>
      <c r="AT34" s="7">
        <v>11038</v>
      </c>
      <c r="AU34" s="7">
        <v>7012</v>
      </c>
      <c r="AW34" s="7">
        <v>7012</v>
      </c>
      <c r="AX34" s="7">
        <v>12632</v>
      </c>
      <c r="AZ34" s="7">
        <v>12632</v>
      </c>
      <c r="BA34" s="7">
        <v>5405</v>
      </c>
      <c r="BC34" s="7">
        <v>5405</v>
      </c>
    </row>
    <row r="35" spans="6:55" x14ac:dyDescent="0.25">
      <c r="F35" s="39"/>
      <c r="G35" s="7" t="s">
        <v>145</v>
      </c>
      <c r="I35" s="7">
        <v>4003286800</v>
      </c>
      <c r="J35" s="7">
        <v>4003286800</v>
      </c>
      <c r="K35" s="7">
        <v>4433940000</v>
      </c>
      <c r="L35" s="7">
        <f>M35-K35</f>
        <v>2136811890</v>
      </c>
      <c r="M35" s="7">
        <v>6570751890</v>
      </c>
      <c r="N35" s="7">
        <v>7963980000</v>
      </c>
      <c r="P35" s="7">
        <v>7963980000</v>
      </c>
      <c r="Q35" s="7">
        <v>7329900000</v>
      </c>
      <c r="S35" s="7">
        <v>7329900000</v>
      </c>
      <c r="T35" s="7">
        <v>20824450000</v>
      </c>
      <c r="V35" s="7">
        <v>20824450000</v>
      </c>
      <c r="W35" s="7">
        <v>18298410000</v>
      </c>
      <c r="Y35" s="7">
        <v>18298410000</v>
      </c>
      <c r="Z35" s="7">
        <v>17745220005</v>
      </c>
      <c r="AB35" s="7">
        <v>17745220005</v>
      </c>
      <c r="AC35" s="7">
        <v>11338878096</v>
      </c>
      <c r="AE35" s="7">
        <v>11338878096</v>
      </c>
      <c r="AF35" s="7">
        <f>AH35-AG35</f>
        <v>12576691825</v>
      </c>
      <c r="AG35" s="7">
        <v>2993700000</v>
      </c>
      <c r="AH35" s="7">
        <v>15570391825</v>
      </c>
      <c r="AI35" s="7">
        <f>AK35-AJ35</f>
        <v>15983144000</v>
      </c>
      <c r="AJ35" s="7">
        <v>799450000</v>
      </c>
      <c r="AK35" s="7">
        <v>16782594000</v>
      </c>
      <c r="AL35" s="7">
        <f>AN35-AM35</f>
        <v>33307598885</v>
      </c>
      <c r="AM35" s="7">
        <v>1117374748.5999999</v>
      </c>
      <c r="AN35" s="7">
        <v>34424973633.599998</v>
      </c>
      <c r="AO35" s="7">
        <v>27815481600</v>
      </c>
      <c r="AQ35" s="7">
        <v>27815481600</v>
      </c>
      <c r="AR35" s="7">
        <v>22374328000</v>
      </c>
      <c r="AT35" s="7">
        <v>22374328000</v>
      </c>
      <c r="AU35" s="7">
        <v>11317804000</v>
      </c>
      <c r="AW35" s="7">
        <v>11317804000</v>
      </c>
      <c r="AX35" s="7">
        <v>27097280000</v>
      </c>
      <c r="AZ35" s="7">
        <v>27097280000</v>
      </c>
      <c r="BA35" s="7">
        <v>10215541885</v>
      </c>
      <c r="BC35" s="7">
        <v>10215541885</v>
      </c>
    </row>
    <row r="36" spans="6:55" ht="45" x14ac:dyDescent="0.25">
      <c r="F36" s="10" t="s">
        <v>364</v>
      </c>
      <c r="G36" s="7" t="s">
        <v>144</v>
      </c>
      <c r="AX36" s="7">
        <v>2315</v>
      </c>
      <c r="AZ36" s="45">
        <v>2315</v>
      </c>
      <c r="BA36" s="45">
        <v>1081</v>
      </c>
      <c r="BB36" s="45"/>
      <c r="BC36" s="7">
        <v>1081</v>
      </c>
    </row>
    <row r="37" spans="6:55" x14ac:dyDescent="0.25">
      <c r="F37" s="39"/>
      <c r="G37" s="7" t="s">
        <v>145</v>
      </c>
      <c r="AX37" s="7">
        <v>24076000000</v>
      </c>
      <c r="AZ37" s="45">
        <v>24076000000</v>
      </c>
      <c r="BA37" s="45">
        <v>11242400000</v>
      </c>
      <c r="BB37" s="45"/>
      <c r="BC37" s="7">
        <v>11242400000</v>
      </c>
    </row>
    <row r="38" spans="6:55" ht="45" x14ac:dyDescent="0.25">
      <c r="F38" s="10" t="s">
        <v>365</v>
      </c>
      <c r="G38" s="7" t="s">
        <v>144</v>
      </c>
      <c r="AZ38" s="45"/>
      <c r="BA38" s="45"/>
      <c r="BB38" s="45">
        <v>1</v>
      </c>
      <c r="BC38" s="7">
        <v>1</v>
      </c>
    </row>
    <row r="39" spans="6:55" x14ac:dyDescent="0.25">
      <c r="F39" s="39"/>
      <c r="G39" s="7" t="s">
        <v>145</v>
      </c>
      <c r="AZ39" s="45"/>
      <c r="BA39" s="45"/>
      <c r="BB39" s="45">
        <v>1500000</v>
      </c>
      <c r="BC39" s="7">
        <v>1500000</v>
      </c>
    </row>
    <row r="40" spans="6:55" x14ac:dyDescent="0.25">
      <c r="F40" s="39" t="s">
        <v>366</v>
      </c>
      <c r="G40" s="7" t="s">
        <v>144</v>
      </c>
      <c r="AU40" s="7">
        <v>67186</v>
      </c>
      <c r="AW40" s="7">
        <v>67186</v>
      </c>
    </row>
    <row r="41" spans="6:55" x14ac:dyDescent="0.25">
      <c r="F41" s="39"/>
      <c r="G41" s="7" t="s">
        <v>145</v>
      </c>
      <c r="H41" s="7">
        <v>129444000</v>
      </c>
      <c r="J41" s="7">
        <v>129444000</v>
      </c>
      <c r="K41" s="7">
        <v>675360000</v>
      </c>
      <c r="M41" s="7">
        <v>675360000</v>
      </c>
      <c r="AU41" s="7">
        <v>28595030800</v>
      </c>
      <c r="AW41" s="7">
        <v>28595030800</v>
      </c>
    </row>
    <row r="42" spans="6:55" x14ac:dyDescent="0.25">
      <c r="F42" s="39" t="s">
        <v>367</v>
      </c>
      <c r="G42" s="7" t="s">
        <v>144</v>
      </c>
      <c r="H42" s="7">
        <v>109320</v>
      </c>
      <c r="J42" s="7">
        <v>109320</v>
      </c>
      <c r="K42" s="7">
        <v>69990</v>
      </c>
      <c r="M42" s="7">
        <v>69990</v>
      </c>
    </row>
    <row r="43" spans="6:55" x14ac:dyDescent="0.25">
      <c r="F43" s="39"/>
      <c r="G43" s="7" t="s">
        <v>145</v>
      </c>
      <c r="H43" s="7">
        <v>1462071500</v>
      </c>
      <c r="J43" s="7">
        <v>1462071500</v>
      </c>
      <c r="K43" s="7">
        <v>705704500</v>
      </c>
      <c r="M43" s="7">
        <v>705704500</v>
      </c>
    </row>
    <row r="44" spans="6:55" x14ac:dyDescent="0.25">
      <c r="F44" s="39" t="s">
        <v>368</v>
      </c>
      <c r="G44" s="7" t="s">
        <v>144</v>
      </c>
      <c r="N44" s="7">
        <v>121924</v>
      </c>
      <c r="P44" s="7">
        <v>121924</v>
      </c>
      <c r="Q44" s="7">
        <v>97385</v>
      </c>
      <c r="S44" s="7">
        <v>97385</v>
      </c>
      <c r="T44" s="7">
        <v>51312</v>
      </c>
      <c r="V44" s="7">
        <v>51312</v>
      </c>
      <c r="W44" s="7">
        <v>84841</v>
      </c>
      <c r="Y44" s="7">
        <v>84841</v>
      </c>
      <c r="Z44" s="7">
        <v>95313</v>
      </c>
      <c r="AB44" s="7">
        <v>95313</v>
      </c>
      <c r="AC44" s="7">
        <v>50735</v>
      </c>
      <c r="AE44" s="7">
        <v>50735</v>
      </c>
      <c r="AF44" s="7">
        <v>47042</v>
      </c>
      <c r="AH44" s="7">
        <v>47042</v>
      </c>
      <c r="AI44" s="7">
        <f>AK44-AJ44</f>
        <v>46885</v>
      </c>
      <c r="AJ44" s="7">
        <v>691</v>
      </c>
      <c r="AK44" s="7">
        <v>47576</v>
      </c>
      <c r="AL44" s="7">
        <f>AN44-AM44</f>
        <v>72182</v>
      </c>
      <c r="AM44" s="7">
        <v>2622.4</v>
      </c>
      <c r="AN44" s="7">
        <v>74804.399999999994</v>
      </c>
      <c r="AO44" s="7">
        <v>87525.6</v>
      </c>
      <c r="AQ44" s="7">
        <v>87525.6</v>
      </c>
      <c r="AR44" s="7">
        <v>70147</v>
      </c>
      <c r="AT44" s="7">
        <v>70147</v>
      </c>
      <c r="AU44" s="7">
        <v>70215</v>
      </c>
      <c r="AW44" s="7">
        <v>70215</v>
      </c>
      <c r="AX44" s="7">
        <v>95465.600000000006</v>
      </c>
      <c r="AZ44" s="7">
        <v>95465.600000000006</v>
      </c>
      <c r="BA44" s="7">
        <v>83264</v>
      </c>
      <c r="BB44" s="7">
        <v>975125</v>
      </c>
      <c r="BC44" s="7">
        <f>BB44+BA44</f>
        <v>1058389</v>
      </c>
    </row>
    <row r="45" spans="6:55" x14ac:dyDescent="0.25">
      <c r="F45" s="39"/>
      <c r="G45" s="7" t="s">
        <v>145</v>
      </c>
      <c r="N45" s="7">
        <v>1800217000</v>
      </c>
      <c r="P45" s="7">
        <v>1800217000</v>
      </c>
      <c r="Q45" s="7">
        <v>2063334200</v>
      </c>
      <c r="S45" s="7">
        <v>2063334200</v>
      </c>
      <c r="T45" s="7">
        <v>2453910800</v>
      </c>
      <c r="V45" s="7">
        <v>2453910800</v>
      </c>
      <c r="W45" s="7">
        <v>2697700200</v>
      </c>
      <c r="Y45" s="7">
        <v>2697700200</v>
      </c>
      <c r="Z45" s="7">
        <v>3776582200</v>
      </c>
      <c r="AB45" s="7">
        <v>3776582200</v>
      </c>
      <c r="AC45" s="7">
        <v>3102610500</v>
      </c>
      <c r="AE45" s="7">
        <v>3102610500</v>
      </c>
      <c r="AF45" s="7">
        <v>3665328704</v>
      </c>
      <c r="AH45" s="7">
        <v>3665328704</v>
      </c>
      <c r="AI45" s="7">
        <f>AK45-AJ45</f>
        <v>4222399923</v>
      </c>
      <c r="AJ45" s="7">
        <v>78774000</v>
      </c>
      <c r="AK45" s="7">
        <v>4301173923</v>
      </c>
      <c r="AL45" s="7">
        <f>AN45-AM45</f>
        <v>6836135257.6000004</v>
      </c>
      <c r="AM45" s="7">
        <v>308413600</v>
      </c>
      <c r="AN45" s="7">
        <v>7144548857.6000004</v>
      </c>
      <c r="AO45" s="7">
        <v>9786878400</v>
      </c>
      <c r="AQ45" s="7">
        <v>9786878400</v>
      </c>
      <c r="AR45" s="7">
        <v>10817031000</v>
      </c>
      <c r="AT45" s="7">
        <v>10817031000</v>
      </c>
      <c r="AU45" s="7">
        <v>14793680000</v>
      </c>
      <c r="AW45" s="7">
        <v>14793680000</v>
      </c>
      <c r="AX45" s="7">
        <v>18466375520</v>
      </c>
      <c r="AZ45" s="7">
        <v>18466375520</v>
      </c>
      <c r="BA45" s="7">
        <v>15398844160</v>
      </c>
      <c r="BB45" s="7">
        <v>1933672875</v>
      </c>
      <c r="BC45" s="7">
        <f>BB45+BA45</f>
        <v>17332517035</v>
      </c>
    </row>
    <row r="46" spans="6:55" x14ac:dyDescent="0.25">
      <c r="F46" s="39" t="s">
        <v>369</v>
      </c>
      <c r="G46" s="7" t="s">
        <v>144</v>
      </c>
      <c r="W46" s="7">
        <v>20543</v>
      </c>
      <c r="Y46" s="7">
        <v>20543</v>
      </c>
      <c r="Z46" s="7">
        <v>28839</v>
      </c>
      <c r="AB46" s="7">
        <v>28839</v>
      </c>
      <c r="AC46" s="7">
        <v>13414</v>
      </c>
      <c r="AE46" s="7">
        <v>13414</v>
      </c>
      <c r="AF46" s="7">
        <v>33792</v>
      </c>
      <c r="AH46" s="7">
        <v>33792</v>
      </c>
      <c r="AI46" s="7">
        <f>AK46-AJ46</f>
        <v>23613</v>
      </c>
      <c r="AJ46" s="7">
        <v>165</v>
      </c>
      <c r="AK46" s="7">
        <v>23778</v>
      </c>
      <c r="AL46" s="7">
        <f>AN46-AM46</f>
        <v>38318.5</v>
      </c>
      <c r="AM46" s="7">
        <v>1404.7</v>
      </c>
      <c r="AN46" s="7">
        <v>39723.199999999997</v>
      </c>
      <c r="AO46" s="7">
        <v>55791.6</v>
      </c>
      <c r="AQ46" s="7">
        <v>55791.6</v>
      </c>
      <c r="AR46" s="7">
        <f>AT46-AS46</f>
        <v>50038</v>
      </c>
      <c r="AS46" s="7">
        <v>11771</v>
      </c>
      <c r="AT46" s="7">
        <v>61809</v>
      </c>
      <c r="AU46" s="7">
        <v>54683</v>
      </c>
      <c r="AV46" s="7">
        <v>12503</v>
      </c>
      <c r="AW46" s="7">
        <f>AV46+AU46</f>
        <v>67186</v>
      </c>
      <c r="AX46" s="7">
        <v>76281.600000000006</v>
      </c>
      <c r="AZ46" s="7">
        <v>76281.600000000006</v>
      </c>
      <c r="BA46" s="7">
        <v>186995</v>
      </c>
      <c r="BC46" s="7">
        <v>186995</v>
      </c>
    </row>
    <row r="47" spans="6:55" x14ac:dyDescent="0.25">
      <c r="F47" s="39"/>
      <c r="G47" s="7" t="s">
        <v>145</v>
      </c>
      <c r="N47" s="7">
        <v>57600000</v>
      </c>
      <c r="P47" s="7">
        <v>57600000</v>
      </c>
      <c r="Q47" s="7">
        <v>2570449400</v>
      </c>
      <c r="S47" s="7">
        <v>2570449400</v>
      </c>
      <c r="T47" s="7">
        <v>4012930600</v>
      </c>
      <c r="V47" s="7">
        <v>4012930600</v>
      </c>
      <c r="W47" s="7">
        <v>5388904000</v>
      </c>
      <c r="Y47" s="7">
        <v>5388904000</v>
      </c>
      <c r="Z47" s="7">
        <v>7685270000</v>
      </c>
      <c r="AB47" s="7">
        <v>7685270000</v>
      </c>
      <c r="AC47" s="7">
        <v>3846994500</v>
      </c>
      <c r="AE47" s="7">
        <v>3846994500</v>
      </c>
      <c r="AF47" s="7">
        <v>11204075120</v>
      </c>
      <c r="AH47" s="7">
        <v>11204075120</v>
      </c>
      <c r="AI47" s="7">
        <f>AK47-AJ47</f>
        <v>12927885774</v>
      </c>
      <c r="AJ47" s="7">
        <v>165847500</v>
      </c>
      <c r="AK47" s="7">
        <v>13093733274</v>
      </c>
      <c r="AL47" s="7">
        <f>AN47-AM47</f>
        <v>22664028539.900002</v>
      </c>
      <c r="AM47" s="7">
        <v>739574550</v>
      </c>
      <c r="AN47" s="7">
        <v>23403603089.900002</v>
      </c>
      <c r="AO47" s="7">
        <v>34720982400</v>
      </c>
      <c r="AQ47" s="7">
        <v>34720982400</v>
      </c>
      <c r="AR47" s="7">
        <f>AT47-AS47</f>
        <v>30112298000</v>
      </c>
      <c r="AS47" s="7">
        <v>2236490000</v>
      </c>
      <c r="AT47" s="7">
        <v>32348788000</v>
      </c>
      <c r="AU47" s="7">
        <v>28032395800</v>
      </c>
      <c r="AV47" s="7">
        <v>562635000</v>
      </c>
      <c r="AW47" s="7">
        <f>AV47+AU47</f>
        <v>28595030800</v>
      </c>
      <c r="AX47" s="7">
        <v>49497714560</v>
      </c>
      <c r="AZ47" s="7">
        <v>49497714560</v>
      </c>
      <c r="BA47" s="7">
        <v>1268063566</v>
      </c>
      <c r="BC47" s="7">
        <v>1268063566</v>
      </c>
    </row>
    <row r="48" spans="6:55" ht="45" x14ac:dyDescent="0.25">
      <c r="F48" s="10" t="s">
        <v>370</v>
      </c>
      <c r="G48" s="7" t="s">
        <v>144</v>
      </c>
      <c r="AX48" s="7">
        <v>7337</v>
      </c>
      <c r="AZ48" s="7">
        <v>7337</v>
      </c>
      <c r="BA48" s="7">
        <v>4401</v>
      </c>
      <c r="BC48" s="7">
        <v>4401</v>
      </c>
    </row>
    <row r="49" spans="6:55" x14ac:dyDescent="0.25">
      <c r="F49" s="39"/>
      <c r="G49" s="7" t="s">
        <v>145</v>
      </c>
      <c r="AX49" s="7">
        <v>3742776500</v>
      </c>
      <c r="AZ49" s="7">
        <v>3742776500</v>
      </c>
      <c r="BA49" s="7">
        <v>1387237000</v>
      </c>
      <c r="BC49" s="7">
        <v>1387237000</v>
      </c>
    </row>
    <row r="50" spans="6:55" ht="45" x14ac:dyDescent="0.25">
      <c r="F50" s="10" t="s">
        <v>371</v>
      </c>
      <c r="G50" s="7" t="s">
        <v>144</v>
      </c>
      <c r="AX50" s="7">
        <v>1935</v>
      </c>
      <c r="AZ50" s="7">
        <v>1935</v>
      </c>
      <c r="BA50" s="7">
        <v>929</v>
      </c>
      <c r="BC50" s="7">
        <v>929</v>
      </c>
    </row>
    <row r="51" spans="6:55" x14ac:dyDescent="0.25">
      <c r="F51" s="39"/>
      <c r="G51" s="7" t="s">
        <v>145</v>
      </c>
      <c r="AX51" s="7">
        <v>700280000</v>
      </c>
      <c r="AZ51" s="7">
        <v>700280000</v>
      </c>
      <c r="BA51" s="7">
        <v>27450000</v>
      </c>
      <c r="BC51" s="7">
        <v>27450000</v>
      </c>
    </row>
    <row r="52" spans="6:55" ht="45" x14ac:dyDescent="0.25">
      <c r="F52" s="10" t="s">
        <v>372</v>
      </c>
      <c r="G52" s="7" t="s">
        <v>144</v>
      </c>
      <c r="AX52" s="7">
        <v>86197</v>
      </c>
      <c r="AZ52" s="7">
        <v>86197</v>
      </c>
      <c r="BA52" s="7">
        <v>83264</v>
      </c>
      <c r="BC52" s="7">
        <v>83264</v>
      </c>
    </row>
    <row r="53" spans="6:55" x14ac:dyDescent="0.25">
      <c r="F53" s="39"/>
      <c r="G53" s="7" t="s">
        <v>145</v>
      </c>
      <c r="AX53" s="7">
        <v>17392534500</v>
      </c>
      <c r="AZ53" s="7">
        <v>17392534500</v>
      </c>
      <c r="BA53" s="7">
        <v>16944224000</v>
      </c>
      <c r="BC53" s="7">
        <v>16944224000</v>
      </c>
    </row>
    <row r="54" spans="6:55" ht="45" x14ac:dyDescent="0.25">
      <c r="F54" s="10" t="s">
        <v>373</v>
      </c>
      <c r="G54" s="7" t="s">
        <v>144</v>
      </c>
      <c r="AX54" s="7">
        <v>49099</v>
      </c>
      <c r="AZ54" s="7">
        <v>49099</v>
      </c>
      <c r="BA54" s="7">
        <v>43357</v>
      </c>
      <c r="BC54" s="7">
        <v>43357</v>
      </c>
    </row>
    <row r="55" spans="6:55" x14ac:dyDescent="0.25">
      <c r="F55" s="39"/>
      <c r="G55" s="7" t="s">
        <v>145</v>
      </c>
      <c r="AX55" s="7">
        <v>37413438000</v>
      </c>
      <c r="AZ55" s="7">
        <v>37413438000</v>
      </c>
      <c r="BA55" s="7">
        <v>32079438000</v>
      </c>
      <c r="BC55" s="7">
        <v>32079438000</v>
      </c>
    </row>
    <row r="56" spans="6:55" x14ac:dyDescent="0.25">
      <c r="F56" s="39" t="s">
        <v>374</v>
      </c>
      <c r="G56" s="7" t="s">
        <v>144</v>
      </c>
      <c r="I56" s="7">
        <v>86520</v>
      </c>
      <c r="J56" s="7">
        <v>86520</v>
      </c>
      <c r="K56" s="7">
        <v>368880</v>
      </c>
      <c r="M56" s="7">
        <v>368880</v>
      </c>
      <c r="N56" s="7">
        <v>567240</v>
      </c>
      <c r="P56" s="7">
        <v>567240</v>
      </c>
      <c r="Q56" s="7">
        <v>733680</v>
      </c>
      <c r="S56" s="7">
        <v>733680</v>
      </c>
      <c r="T56" s="7">
        <v>1229280</v>
      </c>
      <c r="V56" s="7">
        <v>1229280</v>
      </c>
      <c r="W56" s="7">
        <v>695640</v>
      </c>
      <c r="X56" s="7">
        <f>Y56-W56</f>
        <v>1193400</v>
      </c>
      <c r="Y56" s="7">
        <v>1889040</v>
      </c>
      <c r="Z56" s="7">
        <v>367690</v>
      </c>
      <c r="AA56" s="7">
        <f>AB56-Z56</f>
        <v>1998960</v>
      </c>
      <c r="AB56" s="7">
        <v>2366650</v>
      </c>
      <c r="AC56" s="7">
        <v>645600</v>
      </c>
      <c r="AD56" s="7">
        <f>AE56-AC56</f>
        <v>1928160</v>
      </c>
      <c r="AE56" s="7">
        <v>2573760</v>
      </c>
      <c r="AF56" s="7">
        <f>AH56-AG56</f>
        <v>1837879</v>
      </c>
      <c r="AG56" s="7">
        <v>1846260</v>
      </c>
      <c r="AH56" s="7">
        <v>3684139</v>
      </c>
      <c r="AI56" s="7">
        <f>AK56-AJ56</f>
        <v>34675904</v>
      </c>
      <c r="AJ56" s="7">
        <v>1445610</v>
      </c>
      <c r="AK56" s="7">
        <v>36121514</v>
      </c>
      <c r="AL56" s="7">
        <f>AN56-AM56</f>
        <v>2654433.1</v>
      </c>
      <c r="AM56" s="7">
        <v>794585</v>
      </c>
      <c r="AN56" s="7">
        <v>3449018.1</v>
      </c>
      <c r="AO56" s="7">
        <f>AQ56-AP56</f>
        <v>3033840</v>
      </c>
      <c r="AP56" s="7">
        <v>471324</v>
      </c>
      <c r="AQ56" s="7">
        <v>3505164</v>
      </c>
      <c r="AR56" s="7">
        <f>AT56-AS56</f>
        <v>1954620</v>
      </c>
      <c r="AS56" s="7">
        <v>3312450</v>
      </c>
      <c r="AT56" s="7">
        <v>5267070</v>
      </c>
      <c r="AU56" s="7">
        <v>3718378</v>
      </c>
      <c r="AV56" s="7">
        <v>854190</v>
      </c>
      <c r="AW56" s="7">
        <f>AV56+AU56</f>
        <v>4572568</v>
      </c>
      <c r="AX56" s="7">
        <v>4742409.5999999996</v>
      </c>
      <c r="AY56" s="7">
        <v>2141120</v>
      </c>
      <c r="AZ56" s="7">
        <f>AY56+AX56</f>
        <v>6883529.5999999996</v>
      </c>
      <c r="BA56" s="7">
        <v>349180</v>
      </c>
      <c r="BB56" s="7">
        <v>4648670</v>
      </c>
      <c r="BC56" s="7">
        <f>BB56+BA56</f>
        <v>4997850</v>
      </c>
    </row>
    <row r="57" spans="6:55" x14ac:dyDescent="0.25">
      <c r="F57" s="39"/>
      <c r="G57" s="7" t="s">
        <v>145</v>
      </c>
      <c r="I57" s="7">
        <v>2710428000</v>
      </c>
      <c r="J57" s="7">
        <v>2710428000</v>
      </c>
      <c r="K57" s="7">
        <v>491840000</v>
      </c>
      <c r="M57" s="7">
        <v>491840000</v>
      </c>
      <c r="N57" s="7">
        <v>756320000</v>
      </c>
      <c r="P57" s="7">
        <v>756320000</v>
      </c>
      <c r="Q57" s="7">
        <v>1220880000</v>
      </c>
      <c r="S57" s="7">
        <v>1220880000</v>
      </c>
      <c r="T57" s="7">
        <v>56179000000</v>
      </c>
      <c r="V57" s="7">
        <v>56179000000</v>
      </c>
      <c r="W57" s="7">
        <v>33390720000</v>
      </c>
      <c r="X57" s="7">
        <f>Y57-W57</f>
        <v>60405120000</v>
      </c>
      <c r="Y57" s="7">
        <v>93795840000</v>
      </c>
      <c r="Z57" s="7">
        <v>22540760000</v>
      </c>
      <c r="AA57" s="7">
        <f>AB57-Z57</f>
        <v>98546640000</v>
      </c>
      <c r="AB57" s="7">
        <v>121087400000</v>
      </c>
      <c r="AC57" s="7">
        <v>39507000000</v>
      </c>
      <c r="AD57" s="7">
        <f>AE57-AC57</f>
        <v>104025780000</v>
      </c>
      <c r="AE57" s="7">
        <v>143532780000</v>
      </c>
      <c r="AF57" s="7">
        <f>AH57-AG57</f>
        <v>132773040000</v>
      </c>
      <c r="AG57" s="7">
        <v>78939900000</v>
      </c>
      <c r="AH57" s="7">
        <v>211712940000</v>
      </c>
      <c r="AI57" s="7">
        <f>AK57-AJ57</f>
        <v>230491328000</v>
      </c>
      <c r="AJ57" s="7">
        <v>89411730000</v>
      </c>
      <c r="AK57" s="7">
        <v>319903058000</v>
      </c>
      <c r="AL57" s="7">
        <f>AN57-AM57</f>
        <v>198918619665.698</v>
      </c>
      <c r="AM57" s="7">
        <v>49312758305.800003</v>
      </c>
      <c r="AN57" s="7">
        <v>248231377971.49799</v>
      </c>
      <c r="AO57" s="7">
        <f>AQ57-AP57</f>
        <v>217729774080</v>
      </c>
      <c r="AP57" s="7">
        <v>27356347200</v>
      </c>
      <c r="AQ57" s="7">
        <v>245086121280</v>
      </c>
      <c r="AR57" s="7">
        <f>AT57-AS57</f>
        <v>102749180542.25201</v>
      </c>
      <c r="AS57" s="7">
        <v>187144848000</v>
      </c>
      <c r="AT57" s="7">
        <v>289894028542.25201</v>
      </c>
      <c r="AU57" s="7">
        <v>220720015800</v>
      </c>
      <c r="AV57" s="7">
        <v>46529688000</v>
      </c>
      <c r="AW57" s="7">
        <f>AV57+AU57</f>
        <v>267249703800</v>
      </c>
      <c r="AX57" s="7">
        <v>289073060160</v>
      </c>
      <c r="AY57" s="7">
        <v>126410208000</v>
      </c>
      <c r="AZ57" s="7">
        <f>AY57+AX57</f>
        <v>415483268160</v>
      </c>
      <c r="BA57" s="7">
        <v>22247410660</v>
      </c>
      <c r="BB57" s="7">
        <v>243181225040</v>
      </c>
      <c r="BC57" s="7">
        <f>BB57+BA57</f>
        <v>265428635700</v>
      </c>
    </row>
    <row r="58" spans="6:55" x14ac:dyDescent="0.25">
      <c r="F58" s="39" t="s">
        <v>375</v>
      </c>
      <c r="G58" s="7" t="s">
        <v>144</v>
      </c>
      <c r="AX58" s="7">
        <v>6420</v>
      </c>
      <c r="AY58" s="7">
        <f>AZ58-AX58</f>
        <v>53955</v>
      </c>
      <c r="AZ58" s="7">
        <v>60375</v>
      </c>
      <c r="BA58" s="7">
        <v>2910</v>
      </c>
      <c r="BB58" s="7">
        <f>BC58-BA58</f>
        <v>55242</v>
      </c>
      <c r="BC58" s="7">
        <v>58152</v>
      </c>
    </row>
    <row r="59" spans="6:55" x14ac:dyDescent="0.25">
      <c r="F59" s="39"/>
      <c r="G59" s="7" t="s">
        <v>145</v>
      </c>
      <c r="AX59" s="7">
        <v>40297200000</v>
      </c>
      <c r="AY59" s="7">
        <f>AZ59-AX59</f>
        <v>222744404000</v>
      </c>
      <c r="AZ59" s="7">
        <v>263041604000</v>
      </c>
      <c r="BA59" s="7">
        <v>24441600000</v>
      </c>
      <c r="BB59" s="7">
        <f>BC59-BA59</f>
        <v>286822939000</v>
      </c>
      <c r="BC59" s="7">
        <v>311264539000</v>
      </c>
    </row>
    <row r="60" spans="6:55" x14ac:dyDescent="0.25">
      <c r="F60" s="39" t="s">
        <v>376</v>
      </c>
      <c r="G60" s="7" t="s">
        <v>144</v>
      </c>
      <c r="AM60" s="7">
        <v>402864</v>
      </c>
      <c r="AN60" s="7">
        <v>402864</v>
      </c>
    </row>
    <row r="61" spans="6:55" x14ac:dyDescent="0.25">
      <c r="F61" s="39"/>
      <c r="G61" s="7" t="s">
        <v>145</v>
      </c>
      <c r="AM61" s="7">
        <v>30214800000</v>
      </c>
      <c r="AN61" s="7">
        <v>30214800000</v>
      </c>
    </row>
    <row r="62" spans="6:55" x14ac:dyDescent="0.25">
      <c r="F62" s="39" t="s">
        <v>377</v>
      </c>
      <c r="G62" s="7" t="s">
        <v>144</v>
      </c>
      <c r="N62" s="7">
        <v>730688</v>
      </c>
      <c r="O62" s="7">
        <f>P62-N62</f>
        <v>235530</v>
      </c>
      <c r="P62" s="7">
        <v>966218</v>
      </c>
      <c r="Q62" s="7">
        <v>1347416</v>
      </c>
      <c r="R62" s="7">
        <f>S62-Q62</f>
        <v>1909290</v>
      </c>
      <c r="S62" s="7">
        <v>3256706</v>
      </c>
      <c r="T62" s="7">
        <v>1532104</v>
      </c>
      <c r="U62" s="7">
        <f>V62-T62</f>
        <v>2295310</v>
      </c>
      <c r="V62" s="7">
        <v>3827414</v>
      </c>
      <c r="W62" s="7">
        <v>1794408</v>
      </c>
      <c r="X62" s="7">
        <f>Y62-W62</f>
        <v>2343110</v>
      </c>
      <c r="Y62" s="7">
        <v>4137518</v>
      </c>
      <c r="Z62" s="7">
        <v>2121252</v>
      </c>
      <c r="AA62" s="7">
        <f>AB62-Z62</f>
        <v>2366736</v>
      </c>
      <c r="AB62" s="7">
        <v>4487988</v>
      </c>
      <c r="AC62" s="7">
        <v>2649164</v>
      </c>
      <c r="AD62" s="7">
        <f>AE62-AC62</f>
        <v>2423598</v>
      </c>
      <c r="AE62" s="7">
        <v>5072762</v>
      </c>
      <c r="AF62" s="7">
        <v>2214293</v>
      </c>
      <c r="AG62" s="7">
        <f>AH62-AF62</f>
        <v>2125027</v>
      </c>
      <c r="AH62" s="7">
        <v>4339320</v>
      </c>
      <c r="AI62" s="7">
        <v>1383564</v>
      </c>
      <c r="AJ62" s="7">
        <f>AK62-AI62</f>
        <v>2211190</v>
      </c>
      <c r="AK62" s="7">
        <v>3594754</v>
      </c>
      <c r="AL62" s="7">
        <f>AN62-AM62</f>
        <v>1106567.0000000005</v>
      </c>
      <c r="AM62" s="7">
        <v>3992949.4</v>
      </c>
      <c r="AN62" s="7">
        <v>5099516.4000000004</v>
      </c>
      <c r="AO62" s="7">
        <v>731976</v>
      </c>
      <c r="AP62" s="7">
        <f>AQ62-AO62</f>
        <v>1949328</v>
      </c>
      <c r="AQ62" s="7">
        <v>2681304</v>
      </c>
      <c r="AR62" s="7">
        <v>844704</v>
      </c>
      <c r="AS62" s="7">
        <f>AT62-AR62</f>
        <v>1760160</v>
      </c>
      <c r="AT62" s="7">
        <v>2604864</v>
      </c>
      <c r="AU62" s="7">
        <v>466704</v>
      </c>
      <c r="AV62" s="7">
        <v>1953590</v>
      </c>
      <c r="AW62" s="7">
        <f>AV62+AU62</f>
        <v>2420294</v>
      </c>
      <c r="AX62" s="7">
        <v>36198.400000000001</v>
      </c>
      <c r="AY62" s="7">
        <v>1930144</v>
      </c>
      <c r="AZ62" s="7">
        <f>SUM(AX62:AY62)</f>
        <v>1966342.4</v>
      </c>
      <c r="BB62" s="7">
        <v>807340</v>
      </c>
      <c r="BC62" s="7">
        <v>807340</v>
      </c>
    </row>
    <row r="63" spans="6:55" x14ac:dyDescent="0.25">
      <c r="F63" s="39"/>
      <c r="G63" s="7" t="s">
        <v>145</v>
      </c>
      <c r="I63" s="7">
        <v>436403800</v>
      </c>
      <c r="J63" s="7">
        <v>436403800</v>
      </c>
      <c r="N63" s="7">
        <v>12104512000</v>
      </c>
      <c r="O63" s="7">
        <f>P63-N63</f>
        <v>447507000</v>
      </c>
      <c r="P63" s="7">
        <v>12552019000</v>
      </c>
      <c r="Q63" s="7">
        <v>21558656000</v>
      </c>
      <c r="R63" s="7">
        <f>S63-Q63</f>
        <v>3627651000</v>
      </c>
      <c r="S63" s="7">
        <v>25186307000</v>
      </c>
      <c r="T63" s="7">
        <v>24513664000</v>
      </c>
      <c r="U63" s="7">
        <f>V63-T63</f>
        <v>4412503000</v>
      </c>
      <c r="V63" s="7">
        <v>28926167000</v>
      </c>
      <c r="W63" s="7">
        <v>28710528000</v>
      </c>
      <c r="X63" s="7">
        <f>Y63-W63</f>
        <v>4451909000</v>
      </c>
      <c r="Y63" s="7">
        <v>33162437000</v>
      </c>
      <c r="Z63" s="7">
        <v>33498066000</v>
      </c>
      <c r="AA63" s="7">
        <f>AB63-Z63</f>
        <v>4636779000</v>
      </c>
      <c r="AB63" s="7">
        <v>38134845000</v>
      </c>
      <c r="AC63" s="7">
        <v>43724125620</v>
      </c>
      <c r="AD63" s="7">
        <f>AE63-AC63</f>
        <v>4539550626</v>
      </c>
      <c r="AE63" s="7">
        <v>48263676246</v>
      </c>
      <c r="AF63" s="7">
        <v>36931613600</v>
      </c>
      <c r="AG63" s="7">
        <f>AH63-AF63</f>
        <v>4884867000</v>
      </c>
      <c r="AH63" s="7">
        <v>41816480600</v>
      </c>
      <c r="AI63" s="7">
        <v>22978782400</v>
      </c>
      <c r="AJ63" s="7">
        <f>AK63-AI63</f>
        <v>8550039000</v>
      </c>
      <c r="AK63" s="7">
        <v>31528821400</v>
      </c>
      <c r="AL63" s="7">
        <f>AN63-AM63</f>
        <v>31633770731.199997</v>
      </c>
      <c r="AM63" s="7">
        <v>9480833340</v>
      </c>
      <c r="AN63" s="7">
        <v>41114604071.199997</v>
      </c>
      <c r="AO63" s="7">
        <v>21639391200</v>
      </c>
      <c r="AP63" s="7">
        <f>AQ63-AO63</f>
        <v>7776572400</v>
      </c>
      <c r="AQ63" s="7">
        <v>29415963600</v>
      </c>
      <c r="AR63" s="7">
        <v>24966676000</v>
      </c>
      <c r="AS63" s="7">
        <f>AT63-AR63</f>
        <v>7282485050</v>
      </c>
      <c r="AT63" s="7">
        <v>32249161050</v>
      </c>
      <c r="AU63" s="7">
        <v>13896092000</v>
      </c>
      <c r="AV63" s="7">
        <v>7973528088.9781389</v>
      </c>
      <c r="AW63" s="7">
        <f>AV63+AU63</f>
        <v>21869620088.978138</v>
      </c>
      <c r="AX63" s="7">
        <v>1085952000</v>
      </c>
      <c r="AY63" s="7">
        <v>8519777570.625617</v>
      </c>
      <c r="AZ63" s="7">
        <f>SUM(AX63:AY63)</f>
        <v>9605729570.625618</v>
      </c>
      <c r="BB63" s="7">
        <v>3175918200</v>
      </c>
      <c r="BC63" s="7">
        <v>3175918200</v>
      </c>
    </row>
    <row r="64" spans="6:55" x14ac:dyDescent="0.25">
      <c r="F64" s="39" t="s">
        <v>378</v>
      </c>
      <c r="G64" s="7" t="s">
        <v>144</v>
      </c>
      <c r="AX64" s="7" t="s">
        <v>379</v>
      </c>
      <c r="AY64" s="7">
        <f>AZ64-AX64</f>
        <v>38332</v>
      </c>
      <c r="AZ64" s="7">
        <v>39147</v>
      </c>
      <c r="BB64" s="7">
        <v>26950</v>
      </c>
      <c r="BC64" s="7">
        <v>26950</v>
      </c>
    </row>
    <row r="65" spans="6:55" x14ac:dyDescent="0.25">
      <c r="F65" s="39"/>
      <c r="G65" s="7" t="s">
        <v>145</v>
      </c>
      <c r="AX65" s="7" t="s">
        <v>380</v>
      </c>
      <c r="AY65" s="7">
        <f>AZ65-AX65</f>
        <v>5471424000</v>
      </c>
      <c r="AZ65" s="7">
        <v>6130922000</v>
      </c>
      <c r="BB65" s="7">
        <v>3875040000</v>
      </c>
      <c r="BC65" s="7">
        <v>3875040000</v>
      </c>
    </row>
    <row r="66" spans="6:55" x14ac:dyDescent="0.25">
      <c r="F66" s="39" t="s">
        <v>381</v>
      </c>
      <c r="G66" s="7" t="s">
        <v>144</v>
      </c>
      <c r="I66" s="7">
        <v>12291630</v>
      </c>
      <c r="J66" s="7">
        <v>12291630</v>
      </c>
      <c r="L66" s="7">
        <v>13030740</v>
      </c>
      <c r="M66" s="7">
        <v>13030740</v>
      </c>
      <c r="O66" s="7">
        <v>11910750</v>
      </c>
      <c r="P66" s="7">
        <v>11910750</v>
      </c>
      <c r="R66" s="7">
        <v>11523450</v>
      </c>
      <c r="S66" s="7">
        <v>11523450</v>
      </c>
      <c r="U66" s="7">
        <v>12111210</v>
      </c>
      <c r="V66" s="7">
        <v>12111210</v>
      </c>
      <c r="X66" s="7">
        <v>13020150</v>
      </c>
      <c r="Y66" s="7">
        <v>13020150</v>
      </c>
      <c r="AA66" s="7">
        <v>13692120</v>
      </c>
      <c r="AB66" s="7">
        <v>13692120</v>
      </c>
      <c r="AC66" s="7">
        <f>AE66-AD66</f>
        <v>1770</v>
      </c>
      <c r="AD66" s="7">
        <v>13993710</v>
      </c>
      <c r="AE66" s="7">
        <v>13995480</v>
      </c>
      <c r="AF66" s="7">
        <f>AH66-AG66</f>
        <v>1620</v>
      </c>
      <c r="AG66" s="7">
        <v>15174750</v>
      </c>
      <c r="AH66" s="7">
        <v>15176370</v>
      </c>
      <c r="AI66" s="7">
        <f>AK66-AJ66</f>
        <v>600</v>
      </c>
      <c r="AJ66" s="7">
        <v>13727970</v>
      </c>
      <c r="AK66" s="7">
        <v>13728570</v>
      </c>
      <c r="AL66" s="7">
        <f>AN66-AM66</f>
        <v>38909.199999999255</v>
      </c>
      <c r="AM66" s="7">
        <v>11686950</v>
      </c>
      <c r="AN66" s="7">
        <v>11725859.199999999</v>
      </c>
      <c r="AP66" s="7">
        <v>10950264</v>
      </c>
      <c r="AQ66" s="7">
        <v>10950264</v>
      </c>
      <c r="AS66" s="7">
        <v>11989410</v>
      </c>
      <c r="AT66" s="7">
        <v>11989410</v>
      </c>
      <c r="AV66" s="7">
        <v>11080470</v>
      </c>
      <c r="AW66" s="7">
        <v>11080470</v>
      </c>
      <c r="AY66" s="7">
        <v>11097376</v>
      </c>
      <c r="AZ66" s="7">
        <v>11097376</v>
      </c>
      <c r="BB66" s="7">
        <v>13146840</v>
      </c>
      <c r="BC66" s="7">
        <v>13146840</v>
      </c>
    </row>
    <row r="67" spans="6:55" x14ac:dyDescent="0.25">
      <c r="F67" s="39"/>
      <c r="G67" s="7" t="s">
        <v>145</v>
      </c>
      <c r="I67" s="7">
        <v>1315204410</v>
      </c>
      <c r="J67" s="7">
        <v>1315204410</v>
      </c>
      <c r="L67" s="7">
        <v>1474433370</v>
      </c>
      <c r="M67" s="7">
        <v>1474433370</v>
      </c>
      <c r="O67" s="7">
        <v>2966047500</v>
      </c>
      <c r="P67" s="7">
        <v>2966047500</v>
      </c>
      <c r="R67" s="7">
        <v>2996097000</v>
      </c>
      <c r="S67" s="7">
        <v>2996097000</v>
      </c>
      <c r="U67" s="7">
        <v>3922247850</v>
      </c>
      <c r="V67" s="7">
        <v>3922247850</v>
      </c>
      <c r="X67" s="7">
        <v>5208060000</v>
      </c>
      <c r="Y67" s="7">
        <v>5208060000</v>
      </c>
      <c r="AA67" s="7">
        <v>5476848000</v>
      </c>
      <c r="AB67" s="7">
        <v>5476848000</v>
      </c>
      <c r="AC67" s="7">
        <f>AE67-AD67</f>
        <v>11281500</v>
      </c>
      <c r="AD67" s="7">
        <v>6144695700</v>
      </c>
      <c r="AE67" s="7">
        <v>6155977200</v>
      </c>
      <c r="AF67" s="7">
        <f>AH67-AG67</f>
        <v>10530000</v>
      </c>
      <c r="AG67" s="7">
        <v>7151594100</v>
      </c>
      <c r="AH67" s="7">
        <v>7162124100</v>
      </c>
      <c r="AI67" s="7">
        <f>AK67-AJ67</f>
        <v>6900000</v>
      </c>
      <c r="AJ67" s="7">
        <v>12126245400</v>
      </c>
      <c r="AK67" s="7">
        <v>12133145400</v>
      </c>
      <c r="AL67" s="7">
        <f>AN67-AM67</f>
        <v>34203180</v>
      </c>
      <c r="AM67" s="7">
        <v>10452937572</v>
      </c>
      <c r="AN67" s="7">
        <v>10487140752</v>
      </c>
      <c r="AP67" s="7">
        <v>8811203040</v>
      </c>
      <c r="AQ67" s="7">
        <v>8811203040</v>
      </c>
      <c r="AS67" s="7">
        <v>10760713548</v>
      </c>
      <c r="AT67" s="7">
        <v>10760713548</v>
      </c>
      <c r="AV67" s="7">
        <v>13934068800</v>
      </c>
      <c r="AW67" s="7">
        <v>13934068800</v>
      </c>
      <c r="AY67" s="7">
        <v>16508848320</v>
      </c>
      <c r="AZ67" s="7">
        <v>16508848320</v>
      </c>
      <c r="BB67" s="7">
        <v>15000544440</v>
      </c>
      <c r="BC67" s="7">
        <v>15000544440</v>
      </c>
    </row>
    <row r="68" spans="6:55" x14ac:dyDescent="0.25">
      <c r="F68" s="39" t="s">
        <v>382</v>
      </c>
      <c r="G68" s="7" t="s">
        <v>144</v>
      </c>
      <c r="AY68" s="7">
        <v>238981</v>
      </c>
      <c r="AZ68" s="7">
        <v>238981</v>
      </c>
      <c r="BB68" s="7">
        <v>438228</v>
      </c>
      <c r="BC68" s="7">
        <v>438228</v>
      </c>
    </row>
    <row r="69" spans="6:55" x14ac:dyDescent="0.25">
      <c r="F69" s="39"/>
      <c r="G69" s="7" t="s">
        <v>145</v>
      </c>
      <c r="AY69" s="7">
        <v>10395673500</v>
      </c>
      <c r="AZ69" s="7">
        <v>10395673500</v>
      </c>
      <c r="BB69" s="7">
        <v>19062918000</v>
      </c>
      <c r="BC69" s="7">
        <v>19062918000</v>
      </c>
    </row>
    <row r="70" spans="6:55" x14ac:dyDescent="0.25">
      <c r="F70" s="39" t="s">
        <v>383</v>
      </c>
      <c r="G70" s="7" t="s">
        <v>144</v>
      </c>
      <c r="O70" s="7">
        <v>158940</v>
      </c>
      <c r="P70" s="7">
        <v>158940</v>
      </c>
      <c r="R70" s="7">
        <v>162300</v>
      </c>
      <c r="S70" s="7">
        <v>162300</v>
      </c>
      <c r="U70" s="7">
        <v>216720</v>
      </c>
      <c r="V70" s="7">
        <v>216720</v>
      </c>
      <c r="X70" s="7">
        <v>328260</v>
      </c>
      <c r="Y70" s="7">
        <v>328260</v>
      </c>
      <c r="AA70" s="7">
        <v>502020</v>
      </c>
      <c r="AB70" s="7">
        <v>502020</v>
      </c>
      <c r="AD70" s="7">
        <v>1001370</v>
      </c>
      <c r="AE70" s="7">
        <v>1001370</v>
      </c>
      <c r="AG70" s="7">
        <v>1886280</v>
      </c>
      <c r="AH70" s="7">
        <v>1886280</v>
      </c>
      <c r="AI70" s="7">
        <f>AK70-AJ70</f>
        <v>60</v>
      </c>
      <c r="AJ70" s="7">
        <v>3811440</v>
      </c>
      <c r="AK70" s="7">
        <v>3811500</v>
      </c>
      <c r="AL70" s="7">
        <f>AN70-AM70</f>
        <v>42189.399999999907</v>
      </c>
      <c r="AM70" s="7">
        <v>3515523</v>
      </c>
      <c r="AN70" s="7">
        <v>3557712.4</v>
      </c>
      <c r="AO70" s="7">
        <f>AQ70-AP70</f>
        <v>360</v>
      </c>
      <c r="AP70" s="7">
        <v>5393664</v>
      </c>
      <c r="AQ70" s="7">
        <v>5394024</v>
      </c>
      <c r="AS70" s="7">
        <v>6431490</v>
      </c>
      <c r="AT70" s="7">
        <v>6431490</v>
      </c>
      <c r="AV70" s="7">
        <v>8287200</v>
      </c>
      <c r="AW70" s="7">
        <v>8287200</v>
      </c>
      <c r="AY70" s="7">
        <v>10095664</v>
      </c>
      <c r="AZ70" s="7">
        <v>10095664</v>
      </c>
      <c r="BA70" s="7">
        <v>172600</v>
      </c>
      <c r="BB70" s="7">
        <v>10957110</v>
      </c>
      <c r="BC70" s="7">
        <f>SUM(BA70:BB70)</f>
        <v>11129710</v>
      </c>
    </row>
    <row r="71" spans="6:55" x14ac:dyDescent="0.25">
      <c r="F71" s="39"/>
      <c r="G71" s="7" t="s">
        <v>145</v>
      </c>
      <c r="O71" s="7">
        <v>79470000</v>
      </c>
      <c r="P71" s="7">
        <v>79470000</v>
      </c>
      <c r="R71" s="7">
        <v>88095000</v>
      </c>
      <c r="S71" s="7">
        <v>88095000</v>
      </c>
      <c r="U71" s="7">
        <v>131010000</v>
      </c>
      <c r="V71" s="7">
        <v>131010000</v>
      </c>
      <c r="X71" s="7">
        <v>246195000</v>
      </c>
      <c r="Y71" s="7">
        <v>246195000</v>
      </c>
      <c r="AA71" s="7">
        <v>376515000</v>
      </c>
      <c r="AB71" s="7">
        <v>376515000</v>
      </c>
      <c r="AD71" s="7">
        <v>802192500</v>
      </c>
      <c r="AE71" s="7">
        <v>802192500</v>
      </c>
      <c r="AG71" s="7">
        <v>1560676500</v>
      </c>
      <c r="AH71" s="7">
        <v>1560676500</v>
      </c>
      <c r="AI71" s="7">
        <f>AK71-AJ71</f>
        <v>1200000</v>
      </c>
      <c r="AJ71" s="7">
        <v>5436801000</v>
      </c>
      <c r="AK71" s="7">
        <v>5438001000</v>
      </c>
      <c r="AL71" s="7">
        <f>AN71-AM71</f>
        <v>105914600</v>
      </c>
      <c r="AM71" s="7">
        <v>5273008290</v>
      </c>
      <c r="AN71" s="7">
        <v>5378922890</v>
      </c>
      <c r="AO71" s="7">
        <f>AQ71-AP71</f>
        <v>3.6000003814697266</v>
      </c>
      <c r="AP71" s="7">
        <v>7456572000</v>
      </c>
      <c r="AQ71" s="7">
        <v>7456572003.6000004</v>
      </c>
      <c r="AS71" s="7">
        <v>9490182300</v>
      </c>
      <c r="AT71" s="7">
        <v>9490182300</v>
      </c>
      <c r="AV71" s="7">
        <v>16244184960</v>
      </c>
      <c r="AW71" s="7">
        <v>16244184960</v>
      </c>
      <c r="AY71" s="7">
        <v>22273910400</v>
      </c>
      <c r="AZ71" s="7">
        <v>22273910400</v>
      </c>
      <c r="BA71" s="7">
        <v>471025400</v>
      </c>
      <c r="BB71" s="7">
        <v>19240685160</v>
      </c>
      <c r="BC71" s="7">
        <f>SUM(BA71:BB71)</f>
        <v>19711710560</v>
      </c>
    </row>
    <row r="72" spans="6:55" x14ac:dyDescent="0.25">
      <c r="F72" s="39" t="s">
        <v>384</v>
      </c>
      <c r="G72" s="7" t="s">
        <v>144</v>
      </c>
      <c r="AY72" s="7">
        <v>170595</v>
      </c>
      <c r="AZ72" s="7">
        <v>170595</v>
      </c>
      <c r="BA72" s="7" t="s">
        <v>385</v>
      </c>
      <c r="BB72" s="7">
        <f>BC72-BA72</f>
        <v>365237</v>
      </c>
      <c r="BC72" s="7">
        <v>366963</v>
      </c>
    </row>
    <row r="73" spans="6:55" x14ac:dyDescent="0.25">
      <c r="F73" s="39"/>
      <c r="G73" s="7" t="s">
        <v>145</v>
      </c>
      <c r="AY73" s="7">
        <v>11259270000</v>
      </c>
      <c r="AZ73" s="7">
        <v>11259270000</v>
      </c>
      <c r="BA73" s="7" t="s">
        <v>386</v>
      </c>
      <c r="BB73" s="7">
        <f>BC73-BA73</f>
        <v>24105642000</v>
      </c>
      <c r="BC73" s="7">
        <v>24675222000</v>
      </c>
    </row>
    <row r="74" spans="6:55" x14ac:dyDescent="0.25">
      <c r="F74" s="39" t="s">
        <v>387</v>
      </c>
      <c r="G74" s="7" t="s">
        <v>144</v>
      </c>
      <c r="Z74" s="7">
        <v>11</v>
      </c>
      <c r="AB74" s="7">
        <v>11</v>
      </c>
      <c r="AL74" s="7">
        <v>1.1000000000000001</v>
      </c>
      <c r="AN74" s="7">
        <v>1.1000000000000001</v>
      </c>
    </row>
    <row r="75" spans="6:55" x14ac:dyDescent="0.25">
      <c r="F75" s="39"/>
      <c r="G75" s="7" t="s">
        <v>145</v>
      </c>
      <c r="I75" s="7">
        <v>10137600</v>
      </c>
      <c r="J75" s="7">
        <v>10137600</v>
      </c>
      <c r="L75" s="7">
        <v>21550800</v>
      </c>
      <c r="M75" s="7">
        <v>21550800</v>
      </c>
      <c r="O75" s="7">
        <v>7388400</v>
      </c>
      <c r="P75" s="7">
        <v>7388400</v>
      </c>
      <c r="Z75" s="7">
        <v>8315780</v>
      </c>
      <c r="AB75" s="7">
        <v>8315780</v>
      </c>
      <c r="AL75" s="7">
        <v>352000</v>
      </c>
      <c r="AN75" s="7">
        <v>352000</v>
      </c>
    </row>
    <row r="76" spans="6:55" x14ac:dyDescent="0.25">
      <c r="F76" s="39" t="s">
        <v>388</v>
      </c>
      <c r="G76" s="7" t="s">
        <v>144</v>
      </c>
    </row>
    <row r="77" spans="6:55" x14ac:dyDescent="0.25">
      <c r="F77" s="39"/>
      <c r="G77" s="7" t="s">
        <v>145</v>
      </c>
      <c r="H77" s="7">
        <v>1490217450</v>
      </c>
      <c r="J77" s="7">
        <v>1490217450</v>
      </c>
    </row>
    <row r="78" spans="6:55" x14ac:dyDescent="0.25">
      <c r="F78" s="39" t="s">
        <v>389</v>
      </c>
      <c r="G78" s="7" t="s">
        <v>144</v>
      </c>
      <c r="W78" s="7">
        <v>34978</v>
      </c>
      <c r="X78" s="7">
        <f>Y78-W78</f>
        <v>2903</v>
      </c>
      <c r="Y78" s="7">
        <v>37881</v>
      </c>
      <c r="Z78" s="7">
        <v>45626</v>
      </c>
      <c r="AA78" s="7">
        <f>AB78-Z78</f>
        <v>5349</v>
      </c>
      <c r="AB78" s="7">
        <v>50975</v>
      </c>
      <c r="AC78" s="7">
        <v>28084</v>
      </c>
      <c r="AD78" s="7">
        <f>AE78-AC78</f>
        <v>4601</v>
      </c>
      <c r="AE78" s="7">
        <v>32685</v>
      </c>
      <c r="AF78" s="7">
        <v>22248</v>
      </c>
      <c r="AG78" s="7">
        <f>AH78-AF78</f>
        <v>32534</v>
      </c>
      <c r="AH78" s="7">
        <v>54782</v>
      </c>
      <c r="AI78" s="7">
        <v>6125</v>
      </c>
      <c r="AJ78" s="7">
        <f>AK78-AI78</f>
        <v>45096</v>
      </c>
      <c r="AK78" s="7">
        <v>51221</v>
      </c>
      <c r="AL78" s="7">
        <v>258.5</v>
      </c>
      <c r="AM78" s="7">
        <f>AN78-AL78</f>
        <v>49109.5</v>
      </c>
      <c r="AN78" s="7">
        <v>49368</v>
      </c>
      <c r="AP78" s="7">
        <v>873635.99999999895</v>
      </c>
      <c r="AQ78" s="7">
        <v>873635.99999999895</v>
      </c>
      <c r="AS78" s="7">
        <v>166427</v>
      </c>
      <c r="AT78" s="7">
        <v>166427</v>
      </c>
      <c r="AU78" s="7">
        <v>7453</v>
      </c>
      <c r="AV78" s="7">
        <v>36732</v>
      </c>
      <c r="AW78" s="7">
        <v>44185</v>
      </c>
      <c r="AX78" s="7">
        <v>8400</v>
      </c>
      <c r="AY78" s="7">
        <v>36268.800000000003</v>
      </c>
      <c r="AZ78" s="7">
        <f>SUM(AX78:AY78)</f>
        <v>44668.800000000003</v>
      </c>
      <c r="BB78" s="7">
        <v>36141</v>
      </c>
      <c r="BC78" s="7">
        <v>36141</v>
      </c>
    </row>
    <row r="79" spans="6:55" x14ac:dyDescent="0.25">
      <c r="F79" s="39"/>
      <c r="G79" s="7" t="s">
        <v>145</v>
      </c>
      <c r="K79" s="7">
        <f>M79-L79</f>
        <v>1479606560</v>
      </c>
      <c r="L79" s="7">
        <v>522717900</v>
      </c>
      <c r="M79" s="7">
        <v>2002324460</v>
      </c>
      <c r="N79" s="7">
        <f>P79-O79</f>
        <v>6373162950</v>
      </c>
      <c r="O79" s="7">
        <v>77500500</v>
      </c>
      <c r="P79" s="7">
        <v>6450663450</v>
      </c>
      <c r="Q79" s="7">
        <v>11858868540</v>
      </c>
      <c r="R79" s="7">
        <f>S79-Q79</f>
        <v>883566600</v>
      </c>
      <c r="S79" s="7">
        <v>12742435140</v>
      </c>
      <c r="T79" s="7">
        <v>9108277000</v>
      </c>
      <c r="U79" s="7">
        <f>V79-T79</f>
        <v>297628000</v>
      </c>
      <c r="V79" s="7">
        <v>9405905000</v>
      </c>
      <c r="W79" s="7">
        <v>11297894000</v>
      </c>
      <c r="X79" s="7">
        <f>Y79-W79</f>
        <v>420600000</v>
      </c>
      <c r="Y79" s="7">
        <v>11718494000</v>
      </c>
      <c r="Z79" s="7">
        <v>14737198000</v>
      </c>
      <c r="AA79" s="7">
        <f>AB79-Z79</f>
        <v>856000000</v>
      </c>
      <c r="AB79" s="7">
        <v>15593198000</v>
      </c>
      <c r="AC79" s="7">
        <v>9254904043</v>
      </c>
      <c r="AD79" s="7">
        <f>AE79-AC79</f>
        <v>870360000</v>
      </c>
      <c r="AE79" s="7">
        <v>10125264043</v>
      </c>
      <c r="AF79" s="7">
        <v>8306760000</v>
      </c>
      <c r="AG79" s="7">
        <f>AH79-AF79</f>
        <v>7796715000</v>
      </c>
      <c r="AH79" s="7">
        <v>16103475000</v>
      </c>
      <c r="AI79" s="7">
        <v>4698588000</v>
      </c>
      <c r="AJ79" s="7">
        <f>AK79-AI79</f>
        <v>15665600000</v>
      </c>
      <c r="AK79" s="7">
        <v>20364188000</v>
      </c>
      <c r="AL79" s="7">
        <v>94545000</v>
      </c>
      <c r="AM79" s="7">
        <f>AN79-AL79</f>
        <v>21462045000</v>
      </c>
      <c r="AN79" s="7">
        <v>21556590000</v>
      </c>
      <c r="AP79" s="7">
        <v>20289276000</v>
      </c>
      <c r="AQ79" s="7">
        <v>20289276000</v>
      </c>
      <c r="AS79" s="7">
        <v>48477810000</v>
      </c>
      <c r="AT79" s="7">
        <v>48477810000</v>
      </c>
      <c r="AU79" s="7">
        <v>7155660000</v>
      </c>
      <c r="AV79" s="7">
        <v>16543800000</v>
      </c>
      <c r="AW79" s="7">
        <v>23699460000</v>
      </c>
      <c r="AX79" s="7">
        <v>3702720000</v>
      </c>
      <c r="AY79" s="7">
        <v>16320960000</v>
      </c>
      <c r="AZ79" s="7">
        <f>SUM(AX79:AY79)</f>
        <v>20023680000</v>
      </c>
      <c r="BB79" s="7">
        <v>22191838935</v>
      </c>
      <c r="BC79" s="7">
        <v>22191838935</v>
      </c>
    </row>
    <row r="80" spans="6:55" ht="30" x14ac:dyDescent="0.25">
      <c r="F80" s="10" t="s">
        <v>390</v>
      </c>
      <c r="G80" s="7" t="s">
        <v>144</v>
      </c>
      <c r="AX80" s="7">
        <v>3576</v>
      </c>
      <c r="AY80" s="7">
        <f>AZ80-AX80</f>
        <v>32807</v>
      </c>
      <c r="AZ80" s="7">
        <v>36383</v>
      </c>
      <c r="BB80" s="7">
        <v>36141</v>
      </c>
      <c r="BC80" s="7">
        <v>36141</v>
      </c>
    </row>
    <row r="81" spans="6:55" x14ac:dyDescent="0.25">
      <c r="F81" s="39"/>
      <c r="G81" s="7" t="s">
        <v>145</v>
      </c>
      <c r="AX81" s="7">
        <v>3152601600</v>
      </c>
      <c r="AY81" s="7">
        <f>AZ81-AX81</f>
        <v>22964900000</v>
      </c>
      <c r="AZ81" s="7">
        <v>26117501600</v>
      </c>
      <c r="BB81" s="7">
        <v>25298700000</v>
      </c>
      <c r="BC81" s="7">
        <v>25298700000</v>
      </c>
    </row>
    <row r="82" spans="6:55" x14ac:dyDescent="0.25">
      <c r="F82" s="39" t="s">
        <v>391</v>
      </c>
      <c r="G82" s="7" t="s">
        <v>144</v>
      </c>
      <c r="W82" s="7">
        <v>48439</v>
      </c>
      <c r="Y82" s="7">
        <v>48439</v>
      </c>
      <c r="Z82" s="7">
        <v>61643</v>
      </c>
      <c r="AB82" s="7">
        <v>61643</v>
      </c>
      <c r="AC82" s="7">
        <v>90042</v>
      </c>
      <c r="AE82" s="7">
        <v>90042</v>
      </c>
      <c r="AF82" s="7">
        <v>95078</v>
      </c>
      <c r="AH82" s="7">
        <v>95078</v>
      </c>
      <c r="AI82" s="7">
        <v>70364</v>
      </c>
      <c r="AK82" s="7">
        <v>70364</v>
      </c>
      <c r="AL82" s="7">
        <f>AN82-AM82</f>
        <v>82164.5</v>
      </c>
      <c r="AM82" s="7">
        <v>420.2</v>
      </c>
      <c r="AN82" s="7">
        <v>82584.7</v>
      </c>
      <c r="AO82" s="7">
        <f>AQ82-AP82</f>
        <v>84201.600000000006</v>
      </c>
      <c r="AP82" s="7">
        <v>24972</v>
      </c>
      <c r="AQ82" s="7">
        <v>109173.6</v>
      </c>
      <c r="AR82" s="7">
        <f t="shared" ref="AR82:AR87" si="0">AT82-AS82</f>
        <v>81975</v>
      </c>
      <c r="AS82" s="7">
        <v>18174</v>
      </c>
      <c r="AT82" s="7">
        <v>100149</v>
      </c>
      <c r="AU82" s="7">
        <v>11255</v>
      </c>
      <c r="AV82" s="7">
        <v>111560</v>
      </c>
      <c r="AW82" s="7">
        <f>SUM(AU82:AV82)</f>
        <v>122815</v>
      </c>
      <c r="AX82" s="7">
        <v>4664</v>
      </c>
      <c r="AY82" s="7">
        <v>134779.19999999998</v>
      </c>
      <c r="AZ82" s="7">
        <f>SUM(AX82:AY82)</f>
        <v>139443.19999999998</v>
      </c>
      <c r="BB82" s="7">
        <v>95782</v>
      </c>
      <c r="BC82" s="7">
        <v>95782</v>
      </c>
    </row>
    <row r="83" spans="6:55" x14ac:dyDescent="0.25">
      <c r="F83" s="39"/>
      <c r="G83" s="7" t="s">
        <v>145</v>
      </c>
      <c r="N83" s="7">
        <v>47902838540</v>
      </c>
      <c r="P83" s="7">
        <v>47902838540</v>
      </c>
      <c r="Q83" s="7">
        <v>62654358032.919998</v>
      </c>
      <c r="S83" s="7">
        <v>62654358032.919998</v>
      </c>
      <c r="T83" s="7">
        <v>69800018890.759995</v>
      </c>
      <c r="V83" s="7">
        <v>69800018890.759995</v>
      </c>
      <c r="W83" s="7">
        <v>104356981600</v>
      </c>
      <c r="Y83" s="7">
        <v>104356981600</v>
      </c>
      <c r="Z83" s="7">
        <v>132803679200</v>
      </c>
      <c r="AB83" s="7">
        <v>132803679200</v>
      </c>
      <c r="AC83" s="7">
        <v>128960120616</v>
      </c>
      <c r="AE83" s="7">
        <v>128960120616</v>
      </c>
      <c r="AF83" s="7">
        <v>133908638000</v>
      </c>
      <c r="AH83" s="7">
        <v>133908638000</v>
      </c>
      <c r="AI83" s="7">
        <v>162815434858</v>
      </c>
      <c r="AK83" s="7">
        <v>162815434858</v>
      </c>
      <c r="AL83" s="7">
        <f>AN83-AM83</f>
        <v>191229995567.60001</v>
      </c>
      <c r="AM83" s="7">
        <v>399190000</v>
      </c>
      <c r="AN83" s="7">
        <v>191629185567.60001</v>
      </c>
      <c r="AO83" s="7">
        <f>AQ83-AP83</f>
        <v>156516113061.60001</v>
      </c>
      <c r="AP83" s="7">
        <v>5543040000</v>
      </c>
      <c r="AQ83" s="7">
        <v>162059153061.60001</v>
      </c>
      <c r="AR83" s="7">
        <f t="shared" si="0"/>
        <v>154407500000</v>
      </c>
      <c r="AS83" s="7">
        <v>27276000000</v>
      </c>
      <c r="AT83" s="7">
        <v>181683500000</v>
      </c>
      <c r="AU83" s="7">
        <v>17984200000</v>
      </c>
      <c r="AV83" s="7">
        <v>176451250000</v>
      </c>
      <c r="AW83" s="7">
        <f>SUM(AU83:AV83)</f>
        <v>194435450000</v>
      </c>
      <c r="AX83" s="7">
        <v>5727072000</v>
      </c>
      <c r="AY83" s="7">
        <v>231582160000</v>
      </c>
      <c r="AZ83" s="7">
        <f>SUM(AX83:AY83)</f>
        <v>237309232000</v>
      </c>
      <c r="BB83" s="7">
        <v>119175824772</v>
      </c>
      <c r="BC83" s="7">
        <v>119175824772</v>
      </c>
    </row>
    <row r="84" spans="6:55" x14ac:dyDescent="0.25">
      <c r="F84" s="39" t="s">
        <v>392</v>
      </c>
      <c r="G84" s="7" t="s">
        <v>144</v>
      </c>
      <c r="W84" s="7">
        <v>33087</v>
      </c>
      <c r="Y84" s="7">
        <v>33087</v>
      </c>
      <c r="Z84" s="7">
        <v>43540</v>
      </c>
      <c r="AB84" s="7">
        <v>43540</v>
      </c>
      <c r="AC84" s="7">
        <v>56167</v>
      </c>
      <c r="AE84" s="7">
        <v>56167</v>
      </c>
      <c r="AF84" s="7">
        <v>65170</v>
      </c>
      <c r="AH84" s="7">
        <v>65170</v>
      </c>
      <c r="AI84" s="7">
        <v>45503</v>
      </c>
      <c r="AK84" s="7">
        <v>45503</v>
      </c>
      <c r="AL84" s="7">
        <f>AN84-AM84</f>
        <v>60133.699999999903</v>
      </c>
      <c r="AM84" s="7">
        <v>369.6</v>
      </c>
      <c r="AN84" s="7">
        <v>60503.299999999901</v>
      </c>
      <c r="AO84" s="7">
        <f>AQ84-AP84</f>
        <v>52426.799999999996</v>
      </c>
      <c r="AP84" s="7">
        <v>21848.400000000001</v>
      </c>
      <c r="AQ84" s="7">
        <v>74275.199999999997</v>
      </c>
      <c r="AR84" s="7">
        <f t="shared" si="0"/>
        <v>50581</v>
      </c>
      <c r="AS84" s="7">
        <v>14400</v>
      </c>
      <c r="AT84" s="7">
        <v>64981</v>
      </c>
      <c r="AU84" s="7">
        <v>1152</v>
      </c>
      <c r="AV84" s="7">
        <v>72103</v>
      </c>
      <c r="AW84" s="7">
        <f>SUM(AU84:AV84)</f>
        <v>73255</v>
      </c>
      <c r="AY84" s="7">
        <v>89921.600000000006</v>
      </c>
      <c r="AZ84" s="7">
        <v>89921.600000000006</v>
      </c>
    </row>
    <row r="85" spans="6:55" x14ac:dyDescent="0.25">
      <c r="F85" s="39"/>
      <c r="G85" s="7" t="s">
        <v>145</v>
      </c>
      <c r="N85" s="7">
        <v>117842369143.7</v>
      </c>
      <c r="P85" s="7">
        <v>117842369143.7</v>
      </c>
      <c r="Q85" s="7">
        <v>179470915058.60001</v>
      </c>
      <c r="S85" s="7">
        <v>179470915058.60001</v>
      </c>
      <c r="T85" s="7">
        <v>197509988267</v>
      </c>
      <c r="V85" s="7">
        <v>197509988267</v>
      </c>
      <c r="W85" s="7">
        <v>285137148600</v>
      </c>
      <c r="Y85" s="7">
        <v>285137148600</v>
      </c>
      <c r="Z85" s="7">
        <v>375219012000</v>
      </c>
      <c r="AB85" s="7">
        <v>375219012000</v>
      </c>
      <c r="AC85" s="7">
        <v>327645178024</v>
      </c>
      <c r="AE85" s="7">
        <v>327645178024</v>
      </c>
      <c r="AF85" s="7">
        <v>386873800000</v>
      </c>
      <c r="AH85" s="7">
        <v>386873800000</v>
      </c>
      <c r="AI85" s="7">
        <v>410561281500</v>
      </c>
      <c r="AK85" s="7">
        <v>410561281500</v>
      </c>
      <c r="AL85" s="7">
        <f>AN85-AM85</f>
        <v>554873302901.5</v>
      </c>
      <c r="AM85" s="7">
        <v>813120000</v>
      </c>
      <c r="AN85" s="7">
        <v>555686422901.5</v>
      </c>
      <c r="AO85" s="7">
        <f>AQ85-AP85</f>
        <v>384648585600</v>
      </c>
      <c r="AP85" s="7">
        <v>18437040000</v>
      </c>
      <c r="AQ85" s="7">
        <v>403085625600</v>
      </c>
      <c r="AR85" s="7">
        <f t="shared" si="0"/>
        <v>379173300000</v>
      </c>
      <c r="AS85" s="7">
        <v>85743000000</v>
      </c>
      <c r="AT85" s="7">
        <v>464916300000</v>
      </c>
      <c r="AU85" s="7">
        <v>6964600000</v>
      </c>
      <c r="AV85" s="7">
        <v>458654900000</v>
      </c>
      <c r="AW85" s="7">
        <f>SUM(AU85:AV85)</f>
        <v>465619500000</v>
      </c>
      <c r="AY85" s="7">
        <v>619480000000</v>
      </c>
      <c r="AZ85" s="7">
        <v>619480000000</v>
      </c>
    </row>
    <row r="86" spans="6:55" x14ac:dyDescent="0.25">
      <c r="F86" s="39" t="s">
        <v>393</v>
      </c>
      <c r="G86" s="7" t="s">
        <v>144</v>
      </c>
      <c r="AC86" s="7">
        <v>444</v>
      </c>
      <c r="AE86" s="7">
        <v>444</v>
      </c>
      <c r="AF86" s="7">
        <v>2955</v>
      </c>
      <c r="AH86" s="7">
        <v>2955</v>
      </c>
      <c r="AI86" s="7">
        <v>6574</v>
      </c>
      <c r="AK86" s="7">
        <v>6574</v>
      </c>
      <c r="AL86" s="7">
        <v>2703.8</v>
      </c>
      <c r="AN86" s="7">
        <v>2703.8</v>
      </c>
      <c r="AO86" s="7">
        <v>1754.3999999999901</v>
      </c>
      <c r="AP86" s="7">
        <f>AQ86-AO86</f>
        <v>33.599999999999909</v>
      </c>
      <c r="AQ86" s="7">
        <v>1787.99999999999</v>
      </c>
      <c r="AR86" s="7">
        <f t="shared" si="0"/>
        <v>37</v>
      </c>
      <c r="AS86" s="7">
        <v>965</v>
      </c>
      <c r="AT86" s="7">
        <v>1002</v>
      </c>
      <c r="AU86" s="7">
        <v>408</v>
      </c>
      <c r="AV86" s="7">
        <v>1121</v>
      </c>
      <c r="AW86" s="7">
        <v>1529</v>
      </c>
      <c r="AX86" s="7">
        <v>-54.400000000000006</v>
      </c>
      <c r="AY86" s="7">
        <v>2612.7999999999997</v>
      </c>
      <c r="AZ86" s="7">
        <f>AY86+AX86</f>
        <v>2558.3999999999996</v>
      </c>
    </row>
    <row r="87" spans="6:55" x14ac:dyDescent="0.25">
      <c r="F87" s="39"/>
      <c r="G87" s="7" t="s">
        <v>145</v>
      </c>
      <c r="AC87" s="7">
        <v>3921852000</v>
      </c>
      <c r="AE87" s="7">
        <v>3921852000</v>
      </c>
      <c r="AF87" s="7">
        <v>26526945000</v>
      </c>
      <c r="AH87" s="7">
        <v>26526945000</v>
      </c>
      <c r="AI87" s="7">
        <v>32823587470</v>
      </c>
      <c r="AK87" s="7">
        <v>32823587470</v>
      </c>
      <c r="AL87" s="7">
        <v>26889548422</v>
      </c>
      <c r="AN87" s="7">
        <v>26889548422</v>
      </c>
      <c r="AO87" s="7">
        <v>16695180000</v>
      </c>
      <c r="AP87" s="7">
        <f>AQ87-AO87</f>
        <v>298440000</v>
      </c>
      <c r="AQ87" s="7">
        <v>16993620000</v>
      </c>
      <c r="AR87" s="7">
        <f t="shared" si="0"/>
        <v>299250000</v>
      </c>
      <c r="AS87" s="7">
        <v>8154250000</v>
      </c>
      <c r="AT87" s="7">
        <v>8453500000</v>
      </c>
      <c r="AU87" s="7">
        <v>3447600000</v>
      </c>
      <c r="AV87" s="7">
        <v>9472450000</v>
      </c>
      <c r="AW87" s="7">
        <v>12920050000</v>
      </c>
      <c r="AX87" s="7">
        <v>-459680000</v>
      </c>
      <c r="AY87" s="7">
        <v>22078160000</v>
      </c>
      <c r="AZ87" s="7">
        <f>AY87+AX87</f>
        <v>21618480000</v>
      </c>
    </row>
    <row r="88" spans="6:55" ht="45" x14ac:dyDescent="0.25">
      <c r="F88" s="10" t="s">
        <v>394</v>
      </c>
      <c r="G88" s="7" t="s">
        <v>144</v>
      </c>
      <c r="AX88" s="7">
        <v>12</v>
      </c>
      <c r="AZ88" s="7">
        <v>12</v>
      </c>
    </row>
    <row r="89" spans="6:55" x14ac:dyDescent="0.25">
      <c r="F89" s="39"/>
      <c r="G89" s="7" t="s">
        <v>145</v>
      </c>
      <c r="AX89" s="7">
        <v>101400000</v>
      </c>
      <c r="AZ89" s="7">
        <v>101400000</v>
      </c>
    </row>
    <row r="90" spans="6:55" ht="45" x14ac:dyDescent="0.25">
      <c r="F90" s="10" t="s">
        <v>395</v>
      </c>
      <c r="G90" s="7" t="s">
        <v>144</v>
      </c>
      <c r="AX90" s="7">
        <v>1208</v>
      </c>
      <c r="AZ90" s="7">
        <v>1208</v>
      </c>
      <c r="BA90" s="7">
        <v>884</v>
      </c>
      <c r="BC90" s="7">
        <v>884</v>
      </c>
    </row>
    <row r="91" spans="6:55" x14ac:dyDescent="0.25">
      <c r="F91" s="39"/>
      <c r="G91" s="7" t="s">
        <v>145</v>
      </c>
      <c r="AX91" s="7">
        <v>1282896000</v>
      </c>
      <c r="AZ91" s="7">
        <v>1282896000</v>
      </c>
      <c r="BA91" s="7">
        <v>938808000</v>
      </c>
      <c r="BC91" s="7">
        <v>938808000</v>
      </c>
    </row>
    <row r="92" spans="6:55" x14ac:dyDescent="0.25">
      <c r="F92" s="39" t="s">
        <v>396</v>
      </c>
      <c r="G92" s="7" t="s">
        <v>144</v>
      </c>
      <c r="AL92" s="7">
        <v>1488.3</v>
      </c>
      <c r="AN92" s="7">
        <v>1488.3</v>
      </c>
      <c r="AO92" s="7">
        <v>85.2</v>
      </c>
      <c r="AQ92" s="7">
        <v>85.2</v>
      </c>
      <c r="BB92" s="7">
        <v>69010</v>
      </c>
      <c r="BC92" s="7">
        <v>69010</v>
      </c>
    </row>
    <row r="93" spans="6:55" x14ac:dyDescent="0.25">
      <c r="F93" s="39"/>
      <c r="G93" s="7" t="s">
        <v>145</v>
      </c>
      <c r="AL93" s="7">
        <v>11339424673.5</v>
      </c>
      <c r="AN93" s="7">
        <v>11339424673.5</v>
      </c>
      <c r="AO93" s="7">
        <v>681600000</v>
      </c>
      <c r="AQ93" s="7">
        <v>681600000</v>
      </c>
      <c r="BB93" s="7">
        <v>452486654590</v>
      </c>
      <c r="BC93" s="7">
        <v>452486654590</v>
      </c>
    </row>
    <row r="94" spans="6:55" ht="45" x14ac:dyDescent="0.25">
      <c r="F94" s="10" t="s">
        <v>397</v>
      </c>
      <c r="G94" s="7" t="s">
        <v>144</v>
      </c>
      <c r="AX94" s="7">
        <v>415</v>
      </c>
      <c r="AY94" s="7">
        <f>AZ94-AX94</f>
        <v>111673</v>
      </c>
      <c r="AZ94" s="7">
        <v>112088</v>
      </c>
      <c r="BB94" s="7">
        <v>95782</v>
      </c>
      <c r="BC94" s="7">
        <v>95782</v>
      </c>
    </row>
    <row r="95" spans="6:55" x14ac:dyDescent="0.25">
      <c r="F95" s="39"/>
      <c r="G95" s="7" t="s">
        <v>145</v>
      </c>
      <c r="AX95" s="7">
        <v>737040000</v>
      </c>
      <c r="AY95" s="7">
        <f>AZ95-AX95</f>
        <v>162809629000</v>
      </c>
      <c r="AZ95" s="7">
        <v>163546669000</v>
      </c>
      <c r="BB95" s="7">
        <v>139637091200</v>
      </c>
      <c r="BC95" s="7">
        <v>139637091200</v>
      </c>
    </row>
    <row r="96" spans="6:55" ht="45" x14ac:dyDescent="0.25">
      <c r="F96" s="10" t="s">
        <v>398</v>
      </c>
      <c r="G96" s="7" t="s">
        <v>144</v>
      </c>
      <c r="AY96" s="7">
        <v>76357</v>
      </c>
      <c r="AZ96" s="7">
        <v>76357</v>
      </c>
      <c r="BB96" s="7">
        <v>69010</v>
      </c>
      <c r="BC96" s="7">
        <v>69010</v>
      </c>
    </row>
    <row r="97" spans="6:55" x14ac:dyDescent="0.25">
      <c r="F97" s="39"/>
      <c r="G97" s="7" t="s">
        <v>145</v>
      </c>
      <c r="AY97" s="7">
        <v>537763200000</v>
      </c>
      <c r="AZ97" s="7">
        <v>537763200000</v>
      </c>
      <c r="BB97" s="7">
        <v>488054400000</v>
      </c>
      <c r="BC97" s="7">
        <v>488054400000</v>
      </c>
    </row>
    <row r="98" spans="6:55" ht="45" x14ac:dyDescent="0.25">
      <c r="F98" s="10" t="s">
        <v>399</v>
      </c>
      <c r="G98" s="7" t="s">
        <v>144</v>
      </c>
      <c r="AY98" s="7">
        <v>2476</v>
      </c>
      <c r="AZ98" s="7">
        <v>2476</v>
      </c>
      <c r="BB98" s="7">
        <v>2966</v>
      </c>
      <c r="BC98" s="7">
        <v>2966</v>
      </c>
    </row>
    <row r="99" spans="6:55" x14ac:dyDescent="0.25">
      <c r="F99" s="39"/>
      <c r="G99" s="7" t="s">
        <v>145</v>
      </c>
      <c r="AY99" s="7">
        <v>20922200000</v>
      </c>
      <c r="AZ99" s="7">
        <v>20922200000</v>
      </c>
      <c r="BB99" s="7">
        <v>25062700000</v>
      </c>
      <c r="BC99" s="7">
        <v>25062700000</v>
      </c>
    </row>
    <row r="100" spans="6:55" x14ac:dyDescent="0.25">
      <c r="F100" s="39" t="s">
        <v>400</v>
      </c>
      <c r="G100" s="7" t="s">
        <v>144</v>
      </c>
      <c r="W100" s="7">
        <v>72129</v>
      </c>
      <c r="Y100" s="7">
        <v>72129</v>
      </c>
      <c r="Z100" s="7">
        <v>5967</v>
      </c>
      <c r="AB100" s="7">
        <v>5967</v>
      </c>
      <c r="AF100" s="7">
        <v>9619</v>
      </c>
      <c r="AH100" s="7">
        <v>9619</v>
      </c>
      <c r="AI100" s="7">
        <v>2035</v>
      </c>
      <c r="AK100" s="7">
        <v>2035</v>
      </c>
      <c r="AL100" s="7">
        <v>12085.7</v>
      </c>
      <c r="AN100" s="7">
        <v>12085.7</v>
      </c>
      <c r="AO100" s="7">
        <v>7125.6</v>
      </c>
      <c r="AQ100" s="7">
        <v>7125.6</v>
      </c>
      <c r="AR100" s="7">
        <v>10463</v>
      </c>
      <c r="AT100" s="7">
        <v>10463</v>
      </c>
      <c r="AU100" s="7">
        <v>12131</v>
      </c>
      <c r="AW100" s="7">
        <v>12131</v>
      </c>
      <c r="AX100" s="7">
        <v>12923.2</v>
      </c>
      <c r="AZ100" s="7">
        <v>12923.2</v>
      </c>
      <c r="BA100" s="7">
        <v>3866</v>
      </c>
      <c r="BC100" s="7">
        <v>3866</v>
      </c>
    </row>
    <row r="101" spans="6:55" x14ac:dyDescent="0.25">
      <c r="F101" s="39"/>
      <c r="G101" s="7" t="s">
        <v>145</v>
      </c>
      <c r="I101" s="7">
        <v>300008450</v>
      </c>
      <c r="J101" s="7">
        <v>300008450</v>
      </c>
      <c r="L101" s="7">
        <v>261962250</v>
      </c>
      <c r="M101" s="7">
        <v>261962250</v>
      </c>
      <c r="O101" s="7">
        <v>293444100</v>
      </c>
      <c r="P101" s="7">
        <v>293444100</v>
      </c>
      <c r="R101" s="7">
        <v>75879000</v>
      </c>
      <c r="S101" s="7">
        <v>75879000</v>
      </c>
      <c r="U101" s="7">
        <v>569640</v>
      </c>
      <c r="V101" s="7">
        <v>569640</v>
      </c>
      <c r="W101" s="7">
        <v>1004799869</v>
      </c>
      <c r="Y101" s="7">
        <v>1004799869</v>
      </c>
      <c r="Z101" s="7">
        <v>1914461831</v>
      </c>
      <c r="AB101" s="7">
        <v>1914461831</v>
      </c>
      <c r="AF101" s="7">
        <v>2314487721</v>
      </c>
      <c r="AH101" s="7">
        <v>2314487721</v>
      </c>
      <c r="AI101" s="7">
        <v>1125693945</v>
      </c>
      <c r="AK101" s="7">
        <v>1125693945</v>
      </c>
      <c r="AL101" s="7">
        <v>6455375471.6000004</v>
      </c>
      <c r="AN101" s="7">
        <v>6455375471.6000004</v>
      </c>
      <c r="AO101" s="7">
        <v>10942456920</v>
      </c>
      <c r="AQ101" s="7">
        <v>10942456920</v>
      </c>
      <c r="AR101" s="7">
        <v>26854392933</v>
      </c>
      <c r="AT101" s="7">
        <v>26854392933</v>
      </c>
      <c r="AU101" s="7">
        <v>39509700000</v>
      </c>
      <c r="AW101" s="7">
        <v>39509700000</v>
      </c>
      <c r="AX101" s="7">
        <v>35488144000</v>
      </c>
      <c r="AZ101" s="7">
        <v>35488144000</v>
      </c>
      <c r="BA101" s="7">
        <v>19186223460</v>
      </c>
      <c r="BC101" s="7">
        <v>19186223460</v>
      </c>
    </row>
    <row r="102" spans="6:55" ht="45" x14ac:dyDescent="0.25">
      <c r="F102" s="10" t="s">
        <v>401</v>
      </c>
      <c r="G102" s="7" t="s">
        <v>144</v>
      </c>
      <c r="AX102" s="7">
        <v>5303</v>
      </c>
      <c r="AZ102" s="7">
        <v>5303</v>
      </c>
      <c r="BA102" s="7">
        <v>3866</v>
      </c>
      <c r="BC102" s="7">
        <v>3866</v>
      </c>
    </row>
    <row r="103" spans="6:55" x14ac:dyDescent="0.25">
      <c r="F103" s="39"/>
      <c r="G103" s="7" t="s">
        <v>145</v>
      </c>
      <c r="AX103" s="7">
        <v>27893780000</v>
      </c>
      <c r="AZ103" s="7">
        <v>27893780000</v>
      </c>
      <c r="BA103" s="7">
        <v>20335160000</v>
      </c>
      <c r="BC103" s="7">
        <v>20335160000</v>
      </c>
    </row>
    <row r="104" spans="6:55" x14ac:dyDescent="0.25">
      <c r="F104" s="61" t="s">
        <v>402</v>
      </c>
      <c r="G104" s="7" t="s">
        <v>144</v>
      </c>
      <c r="I104" s="7">
        <v>168678</v>
      </c>
      <c r="J104" s="7">
        <v>168678</v>
      </c>
      <c r="L104" s="7">
        <v>137229</v>
      </c>
      <c r="M104" s="7">
        <v>137229</v>
      </c>
      <c r="O104" s="7">
        <v>152181</v>
      </c>
      <c r="P104" s="7">
        <v>152181</v>
      </c>
      <c r="R104" s="7">
        <v>148485</v>
      </c>
      <c r="S104" s="7">
        <v>148485</v>
      </c>
      <c r="U104" s="7">
        <v>163875</v>
      </c>
      <c r="V104" s="7">
        <v>163875</v>
      </c>
      <c r="X104" s="7">
        <v>149724</v>
      </c>
      <c r="Y104" s="7">
        <v>149724</v>
      </c>
      <c r="AA104" s="7">
        <v>152322</v>
      </c>
      <c r="AB104" s="7">
        <v>152322</v>
      </c>
      <c r="AD104" s="7">
        <v>79881</v>
      </c>
      <c r="AE104" s="7">
        <v>79881</v>
      </c>
      <c r="AG104" s="7">
        <v>58161</v>
      </c>
      <c r="AH104" s="7">
        <v>58161</v>
      </c>
      <c r="AJ104" s="7">
        <v>69864</v>
      </c>
      <c r="AK104" s="7">
        <v>69864</v>
      </c>
      <c r="AL104" s="7">
        <f>AN104-AM104</f>
        <v>1720.4000000000015</v>
      </c>
      <c r="AM104" s="7">
        <v>62396.4</v>
      </c>
      <c r="AN104" s="7">
        <v>64116.800000000003</v>
      </c>
      <c r="AP104" s="7">
        <v>44599.199999999997</v>
      </c>
      <c r="AQ104" s="7">
        <v>44599.199999999997</v>
      </c>
      <c r="AS104" s="7">
        <v>54180</v>
      </c>
      <c r="AT104" s="7">
        <v>54180</v>
      </c>
      <c r="AV104" s="7">
        <v>56004</v>
      </c>
      <c r="AW104" s="7">
        <v>56004</v>
      </c>
      <c r="AY104" s="7">
        <v>48384.000000000007</v>
      </c>
      <c r="AZ104" s="7">
        <v>48384.000000000007</v>
      </c>
      <c r="BB104" s="7">
        <v>36057</v>
      </c>
      <c r="BC104" s="7">
        <v>36057</v>
      </c>
    </row>
    <row r="105" spans="6:55" x14ac:dyDescent="0.25">
      <c r="F105" s="61"/>
      <c r="G105" s="7" t="s">
        <v>145</v>
      </c>
      <c r="I105" s="7">
        <v>10120680000</v>
      </c>
      <c r="J105" s="7">
        <v>10120680000</v>
      </c>
      <c r="L105" s="7">
        <v>8233740000</v>
      </c>
      <c r="M105" s="7">
        <v>8233740000</v>
      </c>
      <c r="O105" s="7">
        <v>6211500000</v>
      </c>
      <c r="P105" s="7">
        <v>6211500000</v>
      </c>
      <c r="R105" s="7">
        <v>6318165000</v>
      </c>
      <c r="S105" s="7">
        <v>6318165000</v>
      </c>
      <c r="U105" s="7">
        <v>7374375000</v>
      </c>
      <c r="V105" s="7">
        <v>7374375000</v>
      </c>
      <c r="X105" s="7">
        <v>6737580000</v>
      </c>
      <c r="Y105" s="7">
        <v>6737580000</v>
      </c>
      <c r="AA105" s="7">
        <v>6854490000</v>
      </c>
      <c r="AB105" s="7">
        <v>6854490000</v>
      </c>
      <c r="AD105" s="7">
        <v>3594645000</v>
      </c>
      <c r="AE105" s="7">
        <v>3594645000</v>
      </c>
      <c r="AG105" s="7">
        <v>2617245000</v>
      </c>
      <c r="AH105" s="7">
        <v>2617245000</v>
      </c>
      <c r="AJ105" s="7">
        <v>4127353500</v>
      </c>
      <c r="AK105" s="7">
        <v>4127353500</v>
      </c>
      <c r="AL105" s="7">
        <f>AN105-AM105</f>
        <v>94349200</v>
      </c>
      <c r="AM105" s="7">
        <v>3962171400</v>
      </c>
      <c r="AN105" s="7">
        <v>4056520600</v>
      </c>
      <c r="AP105" s="7">
        <v>3776094000</v>
      </c>
      <c r="AQ105" s="7">
        <v>3776094000</v>
      </c>
      <c r="AS105" s="7">
        <v>4003020000</v>
      </c>
      <c r="AT105" s="7">
        <v>4003020000</v>
      </c>
      <c r="AV105" s="7">
        <v>3931830000</v>
      </c>
      <c r="AW105" s="7">
        <v>3931830000</v>
      </c>
      <c r="AY105" s="7">
        <v>3931830000</v>
      </c>
      <c r="AZ105" s="7">
        <v>3931830000</v>
      </c>
      <c r="BB105" s="7">
        <v>1191972306</v>
      </c>
      <c r="BC105" s="7">
        <v>1191972306</v>
      </c>
    </row>
    <row r="106" spans="6:55" x14ac:dyDescent="0.25">
      <c r="F106" s="61" t="s">
        <v>403</v>
      </c>
      <c r="G106" s="7" t="s">
        <v>144</v>
      </c>
      <c r="AY106" s="7">
        <v>8291</v>
      </c>
      <c r="AZ106" s="7">
        <v>8291</v>
      </c>
      <c r="BB106" s="7">
        <v>12019</v>
      </c>
      <c r="BC106" s="7">
        <v>12019</v>
      </c>
    </row>
    <row r="107" spans="6:55" x14ac:dyDescent="0.25">
      <c r="F107" s="61"/>
      <c r="G107" s="7" t="s">
        <v>145</v>
      </c>
      <c r="AY107" s="7">
        <v>994920000</v>
      </c>
      <c r="AZ107" s="7">
        <v>994920000</v>
      </c>
      <c r="BB107" s="7">
        <v>1442280000</v>
      </c>
      <c r="BC107" s="7">
        <v>1442280000</v>
      </c>
    </row>
    <row r="108" spans="6:55" x14ac:dyDescent="0.25">
      <c r="F108" s="61" t="s">
        <v>404</v>
      </c>
      <c r="G108" s="7" t="s">
        <v>144</v>
      </c>
      <c r="I108" s="7">
        <v>59685</v>
      </c>
      <c r="J108" s="7">
        <v>59685</v>
      </c>
      <c r="L108" s="7">
        <v>74811</v>
      </c>
      <c r="M108" s="7">
        <v>74811</v>
      </c>
      <c r="O108" s="7">
        <v>77091</v>
      </c>
      <c r="P108" s="7">
        <v>77091</v>
      </c>
      <c r="R108" s="7">
        <v>69588</v>
      </c>
      <c r="S108" s="7">
        <v>69588</v>
      </c>
      <c r="U108" s="7">
        <v>61932</v>
      </c>
      <c r="V108" s="7">
        <v>61932</v>
      </c>
      <c r="X108" s="7">
        <v>50205</v>
      </c>
      <c r="Y108" s="7">
        <v>50205</v>
      </c>
      <c r="AA108" s="7">
        <v>70986</v>
      </c>
      <c r="AB108" s="7">
        <v>70986</v>
      </c>
      <c r="AD108" s="7">
        <v>65223</v>
      </c>
      <c r="AE108" s="7">
        <v>65223</v>
      </c>
      <c r="AG108" s="7">
        <v>46153</v>
      </c>
      <c r="AH108" s="7">
        <v>46153</v>
      </c>
      <c r="AJ108" s="7">
        <v>54480</v>
      </c>
      <c r="AK108" s="7">
        <v>54480</v>
      </c>
      <c r="AL108" s="7">
        <f>AN108-AM108</f>
        <v>1779.7999999999956</v>
      </c>
      <c r="AM108" s="7">
        <v>57132.9</v>
      </c>
      <c r="AN108" s="7">
        <v>58912.7</v>
      </c>
      <c r="AP108" s="7">
        <v>32956.800000000003</v>
      </c>
      <c r="AQ108" s="7">
        <v>32956.800000000003</v>
      </c>
      <c r="AS108" s="7">
        <v>34077</v>
      </c>
      <c r="AT108" s="7">
        <v>34077</v>
      </c>
      <c r="AV108" s="7">
        <v>31578</v>
      </c>
      <c r="AW108" s="7">
        <v>31578</v>
      </c>
      <c r="AY108" s="7">
        <v>40449.599999999999</v>
      </c>
      <c r="AZ108" s="7">
        <v>40449.599999999999</v>
      </c>
      <c r="BB108" s="7">
        <v>32634</v>
      </c>
      <c r="BC108" s="7">
        <v>32634</v>
      </c>
    </row>
    <row r="109" spans="6:55" x14ac:dyDescent="0.25">
      <c r="F109" s="61"/>
      <c r="G109" s="7" t="s">
        <v>145</v>
      </c>
      <c r="I109" s="7">
        <v>5371650000</v>
      </c>
      <c r="J109" s="7">
        <v>5371650000</v>
      </c>
      <c r="L109" s="7">
        <v>6732990000</v>
      </c>
      <c r="M109" s="7">
        <v>6732990000</v>
      </c>
      <c r="O109" s="7">
        <v>4706910000</v>
      </c>
      <c r="P109" s="7">
        <v>4706910000</v>
      </c>
      <c r="R109" s="7">
        <v>4455900000</v>
      </c>
      <c r="S109" s="7">
        <v>4455900000</v>
      </c>
      <c r="U109" s="7">
        <v>4335240000</v>
      </c>
      <c r="V109" s="7">
        <v>4335240000</v>
      </c>
      <c r="X109" s="7">
        <v>3514350000</v>
      </c>
      <c r="Y109" s="7">
        <v>3514350000</v>
      </c>
      <c r="AA109" s="7">
        <v>4969020000</v>
      </c>
      <c r="AB109" s="7">
        <v>4969020000</v>
      </c>
      <c r="AD109" s="7">
        <v>4565610000</v>
      </c>
      <c r="AE109" s="7">
        <v>4565610000</v>
      </c>
      <c r="AG109" s="7">
        <v>3230710000</v>
      </c>
      <c r="AH109" s="7">
        <v>3230710000</v>
      </c>
      <c r="AJ109" s="7">
        <v>4988424000</v>
      </c>
      <c r="AK109" s="7">
        <v>4988424000</v>
      </c>
      <c r="AL109" s="7">
        <f>AN109-AM109</f>
        <v>169624400</v>
      </c>
      <c r="AM109" s="7">
        <v>5599024200</v>
      </c>
      <c r="AN109" s="7">
        <v>5768648600</v>
      </c>
      <c r="AP109" s="7">
        <v>4535568348</v>
      </c>
      <c r="AQ109" s="7">
        <v>4535568348</v>
      </c>
      <c r="AS109" s="7">
        <v>3760350000</v>
      </c>
      <c r="AT109" s="7">
        <v>3760350000</v>
      </c>
      <c r="AV109" s="7">
        <v>3542880000</v>
      </c>
      <c r="AW109" s="7">
        <v>3542880000</v>
      </c>
      <c r="AY109" s="7">
        <v>4454736000</v>
      </c>
      <c r="AZ109" s="7">
        <v>4454736000</v>
      </c>
      <c r="BB109" s="7">
        <v>1618222158</v>
      </c>
      <c r="BC109" s="7">
        <v>1618222158</v>
      </c>
    </row>
    <row r="110" spans="6:55" ht="30" x14ac:dyDescent="0.25">
      <c r="F110" s="10" t="s">
        <v>405</v>
      </c>
      <c r="G110" s="7" t="s">
        <v>144</v>
      </c>
      <c r="AY110" s="7">
        <v>7487</v>
      </c>
      <c r="AZ110" s="7">
        <v>7487</v>
      </c>
      <c r="BB110" s="7">
        <v>10878</v>
      </c>
      <c r="BC110" s="7">
        <v>10878</v>
      </c>
    </row>
    <row r="111" spans="6:55" x14ac:dyDescent="0.25">
      <c r="F111" s="39"/>
      <c r="G111" s="7" t="s">
        <v>145</v>
      </c>
      <c r="AY111" s="7">
        <v>1347660000</v>
      </c>
      <c r="AZ111" s="7">
        <v>1347660000</v>
      </c>
      <c r="BB111" s="7">
        <v>1958040000</v>
      </c>
      <c r="BC111" s="7">
        <v>1958040000</v>
      </c>
    </row>
    <row r="112" spans="6:55" x14ac:dyDescent="0.25">
      <c r="F112" s="39" t="s">
        <v>406</v>
      </c>
      <c r="G112" s="7" t="s">
        <v>144</v>
      </c>
      <c r="W112" s="7">
        <v>15551</v>
      </c>
      <c r="Y112" s="7">
        <v>15551</v>
      </c>
      <c r="Z112" s="7">
        <v>16924</v>
      </c>
      <c r="AB112" s="7">
        <v>16924</v>
      </c>
      <c r="AC112" s="7">
        <v>17456</v>
      </c>
      <c r="AE112" s="7">
        <v>17456</v>
      </c>
      <c r="AF112" s="7">
        <f>AH112-AG112</f>
        <v>15762</v>
      </c>
      <c r="AG112" s="7">
        <v>980</v>
      </c>
      <c r="AH112" s="7">
        <v>16742</v>
      </c>
      <c r="AI112" s="7">
        <f>AK112-AJ112</f>
        <v>16062</v>
      </c>
      <c r="AJ112" s="7">
        <v>382</v>
      </c>
      <c r="AK112" s="7">
        <v>16444</v>
      </c>
      <c r="AL112" s="7">
        <f>AN112-AM112</f>
        <v>11860.199999999997</v>
      </c>
      <c r="AM112" s="7">
        <v>5322.9000000000005</v>
      </c>
      <c r="AN112" s="7">
        <v>17183.099999999999</v>
      </c>
      <c r="AO112" s="7">
        <f>AQ112-AP112</f>
        <v>25266</v>
      </c>
      <c r="AP112" s="7">
        <v>6</v>
      </c>
      <c r="AQ112" s="7">
        <v>25272</v>
      </c>
      <c r="AR112" s="7">
        <v>17151</v>
      </c>
      <c r="AT112" s="7">
        <v>17151</v>
      </c>
      <c r="AU112" s="7">
        <v>17704</v>
      </c>
      <c r="AW112" s="7">
        <v>17704</v>
      </c>
      <c r="AX112" s="7">
        <v>18198.400000000001</v>
      </c>
      <c r="AZ112" s="7">
        <v>18198.400000000001</v>
      </c>
      <c r="BA112" s="7">
        <v>12740</v>
      </c>
      <c r="BC112" s="7">
        <v>12740</v>
      </c>
    </row>
    <row r="113" spans="6:55" x14ac:dyDescent="0.25">
      <c r="F113" s="39"/>
      <c r="G113" s="7" t="s">
        <v>145</v>
      </c>
      <c r="H113" s="7">
        <v>445515940</v>
      </c>
      <c r="J113" s="7">
        <v>445515940</v>
      </c>
      <c r="K113" s="7">
        <v>556171860</v>
      </c>
      <c r="M113" s="7">
        <v>556171860</v>
      </c>
      <c r="N113" s="7">
        <v>491559750</v>
      </c>
      <c r="P113" s="7">
        <v>491559750</v>
      </c>
      <c r="Q113" s="7">
        <v>160040000</v>
      </c>
      <c r="S113" s="7">
        <v>160040000</v>
      </c>
      <c r="T113" s="7">
        <v>2312503000</v>
      </c>
      <c r="V113" s="7">
        <v>2312503000</v>
      </c>
      <c r="W113" s="7">
        <v>2908700000</v>
      </c>
      <c r="Y113" s="7">
        <v>2908700000</v>
      </c>
      <c r="Z113" s="7">
        <v>3388087952</v>
      </c>
      <c r="AB113" s="7">
        <v>3388087952</v>
      </c>
      <c r="AC113" s="7">
        <v>3774260000</v>
      </c>
      <c r="AE113" s="7">
        <v>3774260000</v>
      </c>
      <c r="AF113" s="7">
        <f>AH113-AG113</f>
        <v>3533460000</v>
      </c>
      <c r="AG113" s="7">
        <v>205800000</v>
      </c>
      <c r="AH113" s="7">
        <v>3739260000</v>
      </c>
      <c r="AI113" s="7">
        <f>AK113-AJ113</f>
        <v>7367153050</v>
      </c>
      <c r="AJ113" s="7">
        <v>135610000</v>
      </c>
      <c r="AK113" s="7">
        <v>7502763050</v>
      </c>
      <c r="AL113" s="7">
        <f>AN113-AM113</f>
        <v>5713640542.5</v>
      </c>
      <c r="AM113" s="7">
        <v>738507000</v>
      </c>
      <c r="AN113" s="7">
        <v>6452147542.5</v>
      </c>
      <c r="AO113" s="7">
        <f>AQ113-AP113</f>
        <v>10738332000</v>
      </c>
      <c r="AP113" s="7">
        <v>780000</v>
      </c>
      <c r="AQ113" s="7">
        <v>10739112000</v>
      </c>
      <c r="AR113" s="7">
        <v>7125078479</v>
      </c>
      <c r="AT113" s="7">
        <v>7125078479</v>
      </c>
      <c r="AU113" s="7">
        <v>7928183000</v>
      </c>
      <c r="AW113" s="7">
        <v>7928183000</v>
      </c>
      <c r="AX113" s="7">
        <v>10449070400</v>
      </c>
      <c r="AZ113" s="7">
        <v>10449070400</v>
      </c>
      <c r="BA113" s="7">
        <v>4719068335</v>
      </c>
      <c r="BC113" s="7">
        <v>4719068335</v>
      </c>
    </row>
    <row r="114" spans="6:55" ht="60" x14ac:dyDescent="0.25">
      <c r="F114" s="10" t="s">
        <v>407</v>
      </c>
      <c r="G114" s="7" t="s">
        <v>144</v>
      </c>
      <c r="AX114" s="7">
        <v>14131</v>
      </c>
      <c r="AY114" s="7">
        <f>AZ114-AX114</f>
        <v>162</v>
      </c>
      <c r="AZ114" s="7">
        <v>14293</v>
      </c>
      <c r="BA114" s="7">
        <v>12548</v>
      </c>
      <c r="BC114" s="7">
        <v>12548</v>
      </c>
    </row>
    <row r="115" spans="6:55" x14ac:dyDescent="0.25">
      <c r="F115" s="39"/>
      <c r="G115" s="7" t="s">
        <v>145</v>
      </c>
      <c r="AX115" s="7">
        <v>8965305000</v>
      </c>
      <c r="AZ115" s="7">
        <v>8965305000</v>
      </c>
      <c r="BA115" s="7">
        <v>4733639000</v>
      </c>
      <c r="BC115" s="7">
        <v>4733639000</v>
      </c>
    </row>
    <row r="116" spans="6:55" ht="60" x14ac:dyDescent="0.25">
      <c r="F116" s="10" t="s">
        <v>408</v>
      </c>
      <c r="G116" s="7" t="s">
        <v>144</v>
      </c>
      <c r="BA116" s="7">
        <v>1230</v>
      </c>
      <c r="BC116" s="7">
        <v>1230</v>
      </c>
    </row>
    <row r="117" spans="6:55" x14ac:dyDescent="0.25">
      <c r="F117" s="39"/>
      <c r="G117" s="7" t="s">
        <v>145</v>
      </c>
      <c r="BA117" s="7">
        <v>880680000</v>
      </c>
      <c r="BC117" s="7">
        <v>880680000</v>
      </c>
    </row>
    <row r="118" spans="6:55" x14ac:dyDescent="0.25">
      <c r="F118" s="39" t="s">
        <v>409</v>
      </c>
      <c r="G118" s="7" t="s">
        <v>144</v>
      </c>
      <c r="W118" s="7">
        <v>2050900</v>
      </c>
      <c r="Y118" s="7">
        <v>2050900</v>
      </c>
      <c r="Z118" s="7">
        <v>31700</v>
      </c>
      <c r="AB118" s="7">
        <v>31700</v>
      </c>
      <c r="AC118" s="7">
        <v>26700</v>
      </c>
      <c r="AE118" s="7">
        <v>26700</v>
      </c>
      <c r="AF118" s="7">
        <v>19400</v>
      </c>
      <c r="AH118" s="7">
        <v>19400</v>
      </c>
      <c r="AI118" s="7">
        <v>9800</v>
      </c>
      <c r="AK118" s="7">
        <v>9800</v>
      </c>
      <c r="AL118" s="7">
        <v>24436.5</v>
      </c>
      <c r="AN118" s="7">
        <v>24436.5</v>
      </c>
      <c r="AO118" s="7">
        <v>14280</v>
      </c>
      <c r="AQ118" s="7">
        <v>14280</v>
      </c>
      <c r="AR118" s="7">
        <v>11600</v>
      </c>
      <c r="AT118" s="7">
        <v>11600</v>
      </c>
      <c r="AU118" s="7">
        <v>12900</v>
      </c>
      <c r="AW118" s="7">
        <v>12900</v>
      </c>
      <c r="AX118" s="7">
        <v>16960</v>
      </c>
      <c r="AZ118" s="7">
        <v>16960</v>
      </c>
      <c r="BA118" s="7">
        <v>16001</v>
      </c>
      <c r="BC118" s="7">
        <v>161</v>
      </c>
    </row>
    <row r="119" spans="6:55" x14ac:dyDescent="0.25">
      <c r="F119" s="39"/>
      <c r="G119" s="7" t="s">
        <v>145</v>
      </c>
      <c r="I119" s="7">
        <v>123189000</v>
      </c>
      <c r="J119" s="7">
        <v>123189000</v>
      </c>
      <c r="K119" s="7">
        <f>M119-L119</f>
        <v>251704000</v>
      </c>
      <c r="L119" s="7">
        <v>34480000</v>
      </c>
      <c r="M119" s="7">
        <v>286184000</v>
      </c>
      <c r="N119" s="7">
        <v>199870000</v>
      </c>
      <c r="P119" s="7">
        <v>199870000</v>
      </c>
      <c r="Q119" s="7">
        <v>362100000</v>
      </c>
      <c r="S119" s="7">
        <v>362100000</v>
      </c>
      <c r="T119" s="7">
        <v>265235000</v>
      </c>
      <c r="V119" s="7">
        <v>265235000</v>
      </c>
      <c r="W119" s="7">
        <v>517490000</v>
      </c>
      <c r="Y119" s="7">
        <v>517490000</v>
      </c>
      <c r="Z119" s="7">
        <v>592790000</v>
      </c>
      <c r="AB119" s="7">
        <v>592790000</v>
      </c>
      <c r="AC119" s="7">
        <v>509950000</v>
      </c>
      <c r="AE119" s="7">
        <v>509950000</v>
      </c>
      <c r="AF119" s="7">
        <v>404000000</v>
      </c>
      <c r="AH119" s="7">
        <v>404000000</v>
      </c>
      <c r="AI119" s="7">
        <v>333188250</v>
      </c>
      <c r="AK119" s="7">
        <v>333188250</v>
      </c>
      <c r="AL119" s="7">
        <v>211132955</v>
      </c>
      <c r="AN119" s="7">
        <v>211132955</v>
      </c>
      <c r="AO119" s="7">
        <v>379454640</v>
      </c>
      <c r="AQ119" s="7">
        <v>379454640</v>
      </c>
      <c r="AR119" s="7">
        <v>399920000</v>
      </c>
      <c r="AT119" s="7">
        <v>399920000</v>
      </c>
      <c r="AU119" s="7">
        <v>442020000</v>
      </c>
      <c r="AW119" s="7">
        <v>442020000</v>
      </c>
      <c r="AX119" s="7">
        <v>701440000</v>
      </c>
      <c r="AZ119" s="7">
        <v>701440000</v>
      </c>
      <c r="BA119" s="7">
        <v>661802900</v>
      </c>
      <c r="BC119" s="7">
        <v>720550000</v>
      </c>
    </row>
    <row r="120" spans="6:55" ht="45" x14ac:dyDescent="0.25">
      <c r="F120" s="10" t="s">
        <v>410</v>
      </c>
      <c r="G120" s="7" t="s">
        <v>144</v>
      </c>
      <c r="AX120" s="7">
        <v>133</v>
      </c>
      <c r="AZ120" s="7">
        <v>133</v>
      </c>
      <c r="BA120" s="7">
        <v>161</v>
      </c>
      <c r="BC120" s="7">
        <v>161</v>
      </c>
    </row>
    <row r="121" spans="6:55" x14ac:dyDescent="0.25">
      <c r="F121" s="39"/>
      <c r="G121" s="7" t="s">
        <v>145</v>
      </c>
      <c r="AX121" s="7">
        <v>526250000</v>
      </c>
      <c r="AZ121" s="7">
        <v>526250000</v>
      </c>
      <c r="BA121" s="7">
        <v>720550000</v>
      </c>
      <c r="BC121" s="7">
        <v>720550000</v>
      </c>
    </row>
    <row r="122" spans="6:55" ht="45" x14ac:dyDescent="0.25">
      <c r="F122" s="10" t="s">
        <v>411</v>
      </c>
      <c r="G122" s="7" t="s">
        <v>144</v>
      </c>
      <c r="AX122" s="7">
        <v>2683</v>
      </c>
      <c r="AY122" s="7">
        <f>AZ122-AX122</f>
        <v>26370</v>
      </c>
      <c r="AZ122" s="7">
        <v>29053</v>
      </c>
      <c r="BB122" s="7">
        <v>25388</v>
      </c>
      <c r="BC122" s="7">
        <v>25388</v>
      </c>
    </row>
    <row r="123" spans="6:55" x14ac:dyDescent="0.25">
      <c r="F123" s="39"/>
      <c r="G123" s="7" t="s">
        <v>145</v>
      </c>
      <c r="AX123" s="7">
        <v>7914850000</v>
      </c>
      <c r="AY123" s="7">
        <f>AZ123-AX123</f>
        <v>197247600000</v>
      </c>
      <c r="AZ123" s="7">
        <v>205162450000</v>
      </c>
      <c r="BB123" s="7">
        <v>189902240000</v>
      </c>
      <c r="BC123" s="7">
        <v>189902240000</v>
      </c>
    </row>
    <row r="124" spans="6:55" ht="45" x14ac:dyDescent="0.25">
      <c r="F124" s="10" t="s">
        <v>412</v>
      </c>
      <c r="G124" s="7" t="s">
        <v>144</v>
      </c>
      <c r="AX124" s="7">
        <v>3740</v>
      </c>
      <c r="AY124" s="7">
        <f>AZ124-AX124</f>
        <v>33892</v>
      </c>
      <c r="AZ124" s="7">
        <v>37632</v>
      </c>
      <c r="BA124" s="7" t="s">
        <v>413</v>
      </c>
      <c r="BB124" s="7">
        <f>BC124-BA124</f>
        <v>39862</v>
      </c>
      <c r="BC124" s="7">
        <v>41769</v>
      </c>
    </row>
    <row r="125" spans="6:55" x14ac:dyDescent="0.25">
      <c r="F125" s="39"/>
      <c r="G125" s="7" t="s">
        <v>145</v>
      </c>
      <c r="AX125" s="7">
        <v>87516000000</v>
      </c>
      <c r="AY125" s="7">
        <f>AZ125-AX125</f>
        <v>508380000000</v>
      </c>
      <c r="AZ125" s="7">
        <v>595896000000</v>
      </c>
      <c r="BA125" s="7" t="s">
        <v>414</v>
      </c>
      <c r="BB125" s="7">
        <f>BC125-BA125</f>
        <v>597930000000</v>
      </c>
      <c r="BC125" s="7">
        <v>642553800000</v>
      </c>
    </row>
    <row r="126" spans="6:55" x14ac:dyDescent="0.25">
      <c r="F126" s="39" t="s">
        <v>415</v>
      </c>
      <c r="G126" s="7" t="s">
        <v>144</v>
      </c>
      <c r="AU126" s="7">
        <v>252944</v>
      </c>
      <c r="AW126" s="7">
        <v>252944</v>
      </c>
    </row>
    <row r="127" spans="6:55" x14ac:dyDescent="0.25">
      <c r="F127" s="39"/>
      <c r="G127" s="7" t="s">
        <v>145</v>
      </c>
      <c r="AU127" s="7">
        <v>627596432000</v>
      </c>
      <c r="AW127" s="7">
        <v>627596432000</v>
      </c>
    </row>
    <row r="128" spans="6:55" x14ac:dyDescent="0.25">
      <c r="F128" s="39" t="s">
        <v>416</v>
      </c>
      <c r="G128" s="7" t="s">
        <v>144</v>
      </c>
      <c r="AU128" s="7">
        <v>107124</v>
      </c>
      <c r="AV128" s="7">
        <f>AW128-AU128</f>
        <v>89645</v>
      </c>
      <c r="AW128" s="7">
        <v>196769</v>
      </c>
    </row>
    <row r="129" spans="6:55" x14ac:dyDescent="0.25">
      <c r="F129" s="39"/>
      <c r="G129" s="7" t="s">
        <v>145</v>
      </c>
      <c r="AU129" s="7">
        <v>63870232000</v>
      </c>
      <c r="AV129" s="7">
        <f>AW129-AU129</f>
        <v>306912458000</v>
      </c>
      <c r="AW129" s="7">
        <v>370782690000</v>
      </c>
    </row>
    <row r="130" spans="6:55" x14ac:dyDescent="0.25">
      <c r="F130" s="39" t="s">
        <v>417</v>
      </c>
      <c r="G130" s="7" t="s">
        <v>144</v>
      </c>
      <c r="Q130" s="7">
        <v>60096</v>
      </c>
      <c r="S130" s="7">
        <v>60096</v>
      </c>
      <c r="W130" s="7">
        <v>66809</v>
      </c>
      <c r="Y130" s="7">
        <v>66809</v>
      </c>
      <c r="Z130" s="7">
        <v>43920</v>
      </c>
      <c r="AB130" s="7">
        <v>43920</v>
      </c>
      <c r="AC130" s="7">
        <v>26076</v>
      </c>
      <c r="AE130" s="7">
        <v>26076</v>
      </c>
      <c r="AF130" s="7">
        <v>62888</v>
      </c>
      <c r="AH130" s="7">
        <v>62888</v>
      </c>
      <c r="AI130" s="7">
        <v>55396</v>
      </c>
      <c r="AK130" s="7">
        <v>55396</v>
      </c>
      <c r="AL130" s="7">
        <f>AN130-AM130</f>
        <v>21571</v>
      </c>
      <c r="AM130" s="7">
        <v>143</v>
      </c>
      <c r="AN130" s="7">
        <v>21714</v>
      </c>
      <c r="AO130" s="7">
        <v>38074.800000000003</v>
      </c>
      <c r="AQ130" s="7">
        <v>38074.800000000003</v>
      </c>
      <c r="AR130" s="7">
        <f>AT130-AS130</f>
        <v>41609</v>
      </c>
      <c r="AS130" s="7">
        <v>8439</v>
      </c>
      <c r="AT130" s="7">
        <v>50048</v>
      </c>
      <c r="AU130" s="7">
        <v>152902</v>
      </c>
      <c r="AW130" s="7">
        <v>152902</v>
      </c>
      <c r="AX130" s="7">
        <v>183329.60000000003</v>
      </c>
      <c r="AZ130" s="7">
        <v>183329.60000000003</v>
      </c>
      <c r="BA130" s="7">
        <v>151736</v>
      </c>
      <c r="BB130" s="7">
        <v>5115</v>
      </c>
      <c r="BC130" s="7">
        <f>BB130+BA130</f>
        <v>156851</v>
      </c>
    </row>
    <row r="131" spans="6:55" x14ac:dyDescent="0.25">
      <c r="F131" s="39"/>
      <c r="G131" s="7" t="s">
        <v>145</v>
      </c>
      <c r="H131" s="7">
        <v>2220244000</v>
      </c>
      <c r="J131" s="7">
        <v>2220244000</v>
      </c>
      <c r="K131" s="7">
        <v>4132765940</v>
      </c>
      <c r="M131" s="7">
        <v>4132765940</v>
      </c>
      <c r="N131" s="7">
        <v>5766888200</v>
      </c>
      <c r="P131" s="7">
        <v>5766888200</v>
      </c>
      <c r="Q131" s="7">
        <v>7194540000</v>
      </c>
      <c r="S131" s="7">
        <v>7194540000</v>
      </c>
      <c r="T131" s="7">
        <v>13087712500</v>
      </c>
      <c r="V131" s="7">
        <v>13087712500</v>
      </c>
      <c r="W131" s="7">
        <v>22067784000</v>
      </c>
      <c r="Y131" s="7">
        <v>22067784000</v>
      </c>
      <c r="Z131" s="7">
        <v>14492038750</v>
      </c>
      <c r="AB131" s="7">
        <v>14492038750</v>
      </c>
      <c r="AC131" s="7">
        <v>9533183000</v>
      </c>
      <c r="AE131" s="7">
        <v>9533183000</v>
      </c>
      <c r="AF131" s="7">
        <v>26212918676</v>
      </c>
      <c r="AH131" s="7">
        <v>26212918676</v>
      </c>
      <c r="AI131" s="7">
        <v>35017298679</v>
      </c>
      <c r="AK131" s="7">
        <v>35017298679</v>
      </c>
      <c r="AL131" s="7">
        <f>AN131-AM131</f>
        <v>14005322710.5</v>
      </c>
      <c r="AM131" s="7">
        <v>74360000</v>
      </c>
      <c r="AN131" s="7">
        <v>14079682710.5</v>
      </c>
      <c r="AO131" s="7">
        <v>30459840000</v>
      </c>
      <c r="AQ131" s="7">
        <v>30459840000</v>
      </c>
      <c r="AR131" s="7">
        <f>AT131-AS131</f>
        <v>30196508000</v>
      </c>
      <c r="AS131" s="7">
        <v>5901750000</v>
      </c>
      <c r="AT131" s="7">
        <v>36098258000</v>
      </c>
      <c r="AU131" s="7">
        <v>118515730000</v>
      </c>
      <c r="AW131" s="7">
        <v>118515730000</v>
      </c>
      <c r="AX131" s="7">
        <v>158961796000</v>
      </c>
      <c r="AZ131" s="7">
        <v>158961796000</v>
      </c>
      <c r="BA131" s="7">
        <v>110428270795</v>
      </c>
      <c r="BB131" s="7">
        <v>3487499070</v>
      </c>
      <c r="BC131" s="7">
        <f>BB131+BA131</f>
        <v>113915769865</v>
      </c>
    </row>
    <row r="132" spans="6:55" x14ac:dyDescent="0.25">
      <c r="F132" s="39" t="s">
        <v>418</v>
      </c>
      <c r="G132" s="7" t="s">
        <v>144</v>
      </c>
      <c r="W132" s="7">
        <v>683</v>
      </c>
      <c r="Y132" s="7">
        <v>683</v>
      </c>
      <c r="Z132" s="7">
        <v>1508</v>
      </c>
      <c r="AB132" s="7">
        <v>1508</v>
      </c>
      <c r="AC132" s="7">
        <v>558</v>
      </c>
      <c r="AE132" s="7">
        <v>558</v>
      </c>
      <c r="AF132" s="7">
        <v>3095</v>
      </c>
      <c r="AH132" s="7">
        <v>3095</v>
      </c>
      <c r="AI132" s="7">
        <f>AK132-AJ132</f>
        <v>2613</v>
      </c>
      <c r="AJ132" s="7">
        <v>4739</v>
      </c>
      <c r="AK132" s="7">
        <v>7352</v>
      </c>
      <c r="AL132" s="7">
        <f>AN132-AM132</f>
        <v>51470.1</v>
      </c>
      <c r="AM132" s="7">
        <v>180.4</v>
      </c>
      <c r="AN132" s="7">
        <v>51650.5</v>
      </c>
      <c r="AO132" s="7">
        <f>AQ132-AP132</f>
        <v>131524.79999999999</v>
      </c>
      <c r="AP132" s="7">
        <v>1935.6</v>
      </c>
      <c r="AQ132" s="7">
        <v>133460.4</v>
      </c>
      <c r="AR132" s="7">
        <v>83067</v>
      </c>
      <c r="AT132" s="7">
        <v>83067</v>
      </c>
      <c r="AU132" s="7">
        <v>15662</v>
      </c>
      <c r="AW132" s="7">
        <v>15662</v>
      </c>
      <c r="AX132" s="7">
        <v>11433.600000000002</v>
      </c>
      <c r="AZ132" s="7">
        <v>11433.600000000002</v>
      </c>
    </row>
    <row r="133" spans="6:55" x14ac:dyDescent="0.25">
      <c r="F133" s="39"/>
      <c r="G133" s="7" t="s">
        <v>145</v>
      </c>
      <c r="T133" s="7">
        <v>230045000</v>
      </c>
      <c r="V133" s="7">
        <v>230045000</v>
      </c>
      <c r="W133" s="7">
        <v>269785000</v>
      </c>
      <c r="Y133" s="7">
        <v>269785000</v>
      </c>
      <c r="Z133" s="7">
        <v>535340000</v>
      </c>
      <c r="AB133" s="7">
        <v>535340000</v>
      </c>
      <c r="AC133" s="7">
        <v>123845000</v>
      </c>
      <c r="AE133" s="7">
        <v>123845000</v>
      </c>
      <c r="AF133" s="7">
        <v>1207550000</v>
      </c>
      <c r="AH133" s="7">
        <v>1207550000</v>
      </c>
      <c r="AI133" s="7">
        <f>AK133-AJ133</f>
        <v>2615642810</v>
      </c>
      <c r="AJ133" s="7">
        <v>4032280000</v>
      </c>
      <c r="AK133" s="7">
        <v>6647922810</v>
      </c>
      <c r="AL133" s="7">
        <f>AN133-AM133</f>
        <v>44491301940.800003</v>
      </c>
      <c r="AM133" s="7">
        <v>245687662</v>
      </c>
      <c r="AN133" s="7">
        <v>44736989602.800003</v>
      </c>
      <c r="AO133" s="7">
        <f>AQ133-AP133</f>
        <v>101918872969.2</v>
      </c>
      <c r="AP133" s="7">
        <v>1548480000</v>
      </c>
      <c r="AQ133" s="7">
        <v>103467352969.2</v>
      </c>
      <c r="AR133" s="7">
        <v>65922763500</v>
      </c>
      <c r="AT133" s="7">
        <v>65922763500</v>
      </c>
      <c r="AU133" s="7">
        <v>10541751506.849314</v>
      </c>
      <c r="AW133" s="7">
        <v>10541751506.849314</v>
      </c>
      <c r="AX133" s="7">
        <v>8014129083.6164389</v>
      </c>
      <c r="AZ133" s="7">
        <v>8014129083.6164389</v>
      </c>
    </row>
    <row r="134" spans="6:55" x14ac:dyDescent="0.25">
      <c r="F134" s="39" t="s">
        <v>419</v>
      </c>
      <c r="G134" s="7" t="s">
        <v>144</v>
      </c>
      <c r="AX134" s="7">
        <f>AZ134-AY134</f>
        <v>143190</v>
      </c>
      <c r="AY134" s="7">
        <v>6377</v>
      </c>
      <c r="AZ134" s="7">
        <v>149567</v>
      </c>
      <c r="BA134" s="7">
        <f>BC134-BB134</f>
        <v>151736</v>
      </c>
      <c r="BB134" s="7" t="s">
        <v>420</v>
      </c>
      <c r="BC134" s="7">
        <v>156851</v>
      </c>
    </row>
    <row r="135" spans="6:55" x14ac:dyDescent="0.25">
      <c r="F135" s="39"/>
      <c r="G135" s="7" t="s">
        <v>145</v>
      </c>
      <c r="AX135" s="7">
        <f>AZ135-AY135</f>
        <v>112531815000</v>
      </c>
      <c r="AY135" s="7">
        <v>4711500000</v>
      </c>
      <c r="AZ135" s="7">
        <v>117243315000</v>
      </c>
      <c r="BA135" s="7">
        <f>BC135-BB135</f>
        <v>118828205000</v>
      </c>
      <c r="BB135" s="7" t="s">
        <v>421</v>
      </c>
      <c r="BC135" s="7">
        <v>122664455000</v>
      </c>
    </row>
    <row r="136" spans="6:55" x14ac:dyDescent="0.25">
      <c r="F136" s="39" t="s">
        <v>422</v>
      </c>
      <c r="G136" s="7" t="s">
        <v>144</v>
      </c>
      <c r="W136" s="7">
        <v>258</v>
      </c>
      <c r="Y136" s="7">
        <v>258</v>
      </c>
      <c r="Z136" s="7">
        <v>385</v>
      </c>
      <c r="AB136" s="7">
        <v>385</v>
      </c>
      <c r="AC136" s="7">
        <v>128</v>
      </c>
      <c r="AE136" s="7">
        <v>128</v>
      </c>
      <c r="AR136" s="7">
        <v>1903</v>
      </c>
      <c r="AT136" s="7">
        <v>1903</v>
      </c>
    </row>
    <row r="137" spans="6:55" x14ac:dyDescent="0.25">
      <c r="F137" s="39"/>
      <c r="G137" s="7" t="s">
        <v>145</v>
      </c>
      <c r="W137" s="7">
        <v>200079000</v>
      </c>
      <c r="Y137" s="7">
        <v>200079000</v>
      </c>
      <c r="Z137" s="7">
        <v>281050000</v>
      </c>
      <c r="AB137" s="7">
        <v>281050000</v>
      </c>
      <c r="AC137" s="7">
        <v>93440000</v>
      </c>
      <c r="AE137" s="7">
        <v>93440000</v>
      </c>
      <c r="AR137" s="7">
        <v>4603200000</v>
      </c>
      <c r="AT137" s="7">
        <v>4603200000</v>
      </c>
    </row>
    <row r="138" spans="6:55" x14ac:dyDescent="0.25">
      <c r="F138" s="39" t="s">
        <v>423</v>
      </c>
      <c r="G138" s="7" t="s">
        <v>144</v>
      </c>
      <c r="W138" s="7">
        <v>597</v>
      </c>
      <c r="Y138" s="7">
        <v>597</v>
      </c>
      <c r="Z138" s="7">
        <v>206</v>
      </c>
      <c r="AB138" s="7">
        <v>206</v>
      </c>
      <c r="AC138" s="7">
        <v>3067</v>
      </c>
      <c r="AE138" s="7">
        <v>3067</v>
      </c>
      <c r="AF138" s="7">
        <v>8316</v>
      </c>
      <c r="AH138" s="7">
        <v>8316</v>
      </c>
      <c r="AI138" s="7">
        <f>AK138-AJ138</f>
        <v>1631</v>
      </c>
      <c r="AJ138" s="7">
        <v>600</v>
      </c>
      <c r="AK138" s="7">
        <v>2231</v>
      </c>
      <c r="AL138" s="7">
        <f>AN138-AM138</f>
        <v>33845.9</v>
      </c>
      <c r="AM138" s="7">
        <v>123.2</v>
      </c>
      <c r="AN138" s="7">
        <v>33969.1</v>
      </c>
      <c r="AO138" s="7">
        <v>46675.199999999997</v>
      </c>
      <c r="AQ138" s="7">
        <v>46675.199999999997</v>
      </c>
      <c r="AR138" s="7">
        <v>29399</v>
      </c>
      <c r="AT138" s="7">
        <v>29399</v>
      </c>
      <c r="AU138" s="7">
        <v>7511</v>
      </c>
      <c r="AW138" s="7">
        <v>7511</v>
      </c>
      <c r="AX138" s="7">
        <v>17387.2</v>
      </c>
      <c r="AZ138" s="7">
        <v>17387.2</v>
      </c>
    </row>
    <row r="139" spans="6:55" x14ac:dyDescent="0.25">
      <c r="F139" s="39"/>
      <c r="G139" s="7" t="s">
        <v>145</v>
      </c>
      <c r="W139" s="7">
        <v>179459792</v>
      </c>
      <c r="Y139" s="7">
        <v>179459792</v>
      </c>
      <c r="Z139" s="7">
        <v>42230000</v>
      </c>
      <c r="AB139" s="7">
        <v>42230000</v>
      </c>
      <c r="AC139" s="7">
        <v>1074815000</v>
      </c>
      <c r="AE139" s="7">
        <v>1074815000</v>
      </c>
      <c r="AF139" s="7">
        <v>1984574000</v>
      </c>
      <c r="AH139" s="7">
        <v>1984574000</v>
      </c>
      <c r="AI139" s="7">
        <f>AK139-AJ139</f>
        <v>875711000</v>
      </c>
      <c r="AJ139" s="7">
        <v>277200000</v>
      </c>
      <c r="AK139" s="7">
        <v>1152911000</v>
      </c>
      <c r="AL139" s="7">
        <f>AN139-AM139</f>
        <v>13639922181.6</v>
      </c>
      <c r="AM139" s="7">
        <v>66850982</v>
      </c>
      <c r="AN139" s="7">
        <v>13706773163.6</v>
      </c>
      <c r="AO139" s="7">
        <v>20177889223.200001</v>
      </c>
      <c r="AQ139" s="7">
        <v>20177889223.200001</v>
      </c>
      <c r="AR139" s="7">
        <v>15932160000</v>
      </c>
      <c r="AT139" s="7">
        <v>15932160000</v>
      </c>
      <c r="AU139" s="7">
        <v>4091040000</v>
      </c>
      <c r="AW139" s="7">
        <v>4091040000</v>
      </c>
      <c r="AX139" s="7">
        <v>10423792000</v>
      </c>
      <c r="AZ139" s="7">
        <v>10423792000</v>
      </c>
    </row>
    <row r="140" spans="6:55" x14ac:dyDescent="0.25">
      <c r="F140" s="39" t="s">
        <v>424</v>
      </c>
      <c r="G140" s="7" t="s">
        <v>144</v>
      </c>
      <c r="AX140" s="7">
        <f>AZ140-AY140</f>
        <v>30804</v>
      </c>
      <c r="AY140" s="7">
        <v>4547</v>
      </c>
      <c r="AZ140" s="7">
        <v>35351</v>
      </c>
      <c r="BA140" s="7">
        <f>BC140-BB140</f>
        <v>29187</v>
      </c>
      <c r="BB140" s="7">
        <v>2335</v>
      </c>
      <c r="BC140" s="7">
        <v>31522</v>
      </c>
    </row>
    <row r="141" spans="6:55" x14ac:dyDescent="0.25">
      <c r="F141" s="39"/>
      <c r="G141" s="7" t="s">
        <v>145</v>
      </c>
      <c r="AX141" s="7">
        <f>AZ141-AY141</f>
        <v>16577377000</v>
      </c>
      <c r="AY141" s="7">
        <v>1805400000</v>
      </c>
      <c r="AZ141" s="7">
        <v>18382777000</v>
      </c>
      <c r="BA141" s="7">
        <f>BC141-BB141</f>
        <v>15054829700</v>
      </c>
      <c r="BB141" s="7">
        <v>1050750000</v>
      </c>
      <c r="BC141" s="7">
        <v>16105579700</v>
      </c>
    </row>
    <row r="142" spans="6:55" x14ac:dyDescent="0.25">
      <c r="F142" s="39" t="s">
        <v>425</v>
      </c>
      <c r="G142" s="7" t="s">
        <v>144</v>
      </c>
      <c r="W142" s="7">
        <v>34792</v>
      </c>
      <c r="Y142" s="7">
        <v>34792</v>
      </c>
      <c r="Z142" s="7">
        <v>31487</v>
      </c>
      <c r="AB142" s="7">
        <v>31487</v>
      </c>
      <c r="AC142" s="7">
        <v>38432</v>
      </c>
      <c r="AE142" s="7">
        <v>38432</v>
      </c>
      <c r="AF142" s="7">
        <v>24183</v>
      </c>
      <c r="AH142" s="7">
        <v>24183</v>
      </c>
      <c r="AI142" s="7">
        <v>63115</v>
      </c>
      <c r="AK142" s="7">
        <v>63115</v>
      </c>
      <c r="AL142" s="7">
        <v>13712.6</v>
      </c>
      <c r="AN142" s="7">
        <v>13712.6</v>
      </c>
      <c r="AO142" s="7">
        <v>20953.199999999899</v>
      </c>
      <c r="AQ142" s="7">
        <v>20953.199999999899</v>
      </c>
      <c r="AR142" s="7">
        <f>AT142-AS142</f>
        <v>12161</v>
      </c>
      <c r="AS142" s="7">
        <v>38411</v>
      </c>
      <c r="AT142" s="7">
        <v>50572</v>
      </c>
      <c r="AU142" s="7">
        <v>37533</v>
      </c>
      <c r="AV142" s="7">
        <v>150</v>
      </c>
      <c r="AW142" s="7">
        <f>AV142+AU142</f>
        <v>37683</v>
      </c>
      <c r="AX142" s="7">
        <v>49116.800000000003</v>
      </c>
      <c r="AY142" s="7">
        <v>11144</v>
      </c>
      <c r="AZ142" s="7">
        <f>SUM(AX142:AY142)</f>
        <v>60260.800000000003</v>
      </c>
      <c r="BA142" s="7">
        <v>29187</v>
      </c>
      <c r="BB142" s="7">
        <v>2335</v>
      </c>
      <c r="BC142" s="7">
        <f>SUM(BA142:BB142)</f>
        <v>31522</v>
      </c>
    </row>
    <row r="143" spans="6:55" x14ac:dyDescent="0.25">
      <c r="F143" s="39"/>
      <c r="G143" s="7" t="s">
        <v>145</v>
      </c>
      <c r="H143" s="7">
        <f>J143-I143</f>
        <v>638976000</v>
      </c>
      <c r="I143" s="7">
        <v>11130000</v>
      </c>
      <c r="J143" s="7">
        <v>650106000</v>
      </c>
      <c r="K143" s="7">
        <v>1039168230</v>
      </c>
      <c r="M143" s="7">
        <v>1039168230</v>
      </c>
      <c r="N143" s="7">
        <v>1935054000</v>
      </c>
      <c r="P143" s="7">
        <v>1935054000</v>
      </c>
      <c r="Q143" s="7">
        <v>1449015000</v>
      </c>
      <c r="S143" s="7">
        <v>1449015000</v>
      </c>
      <c r="T143" s="7">
        <v>7400685000</v>
      </c>
      <c r="V143" s="7">
        <v>7400685000</v>
      </c>
      <c r="W143" s="7">
        <v>6892042600</v>
      </c>
      <c r="Y143" s="7">
        <v>6892042600</v>
      </c>
      <c r="Z143" s="7">
        <v>7002822000</v>
      </c>
      <c r="AB143" s="7">
        <v>7002822000</v>
      </c>
      <c r="AC143" s="7">
        <v>8626752000</v>
      </c>
      <c r="AE143" s="7">
        <v>8626752000</v>
      </c>
      <c r="AF143" s="7">
        <v>5461318406</v>
      </c>
      <c r="AH143" s="7">
        <v>5461318406</v>
      </c>
      <c r="AI143" s="7">
        <v>14858439044</v>
      </c>
      <c r="AK143" s="7">
        <v>14858439044</v>
      </c>
      <c r="AL143" s="7">
        <v>4987771995.7532501</v>
      </c>
      <c r="AN143" s="7">
        <v>4987771995.7532501</v>
      </c>
      <c r="AO143" s="7">
        <v>11006702400</v>
      </c>
      <c r="AQ143" s="7">
        <v>11006702400</v>
      </c>
      <c r="AR143" s="7">
        <f>AT143-AS143</f>
        <v>6487603530</v>
      </c>
      <c r="AS143" s="7">
        <v>637744000</v>
      </c>
      <c r="AT143" s="7">
        <v>7125347530</v>
      </c>
      <c r="AU143" s="7">
        <v>21391010000</v>
      </c>
      <c r="AV143" s="7">
        <v>81000000</v>
      </c>
      <c r="AW143" s="7">
        <f>AV143+AU143</f>
        <v>21472010000</v>
      </c>
      <c r="AX143" s="7">
        <v>28112208000</v>
      </c>
      <c r="AY143" s="7">
        <v>4882704000</v>
      </c>
      <c r="AZ143" s="7">
        <f>SUM(AX143:AY143)</f>
        <v>32994912000</v>
      </c>
      <c r="BA143" s="7">
        <v>14095524580</v>
      </c>
      <c r="BB143" s="7">
        <v>921708560</v>
      </c>
      <c r="BC143" s="7">
        <f>SUM(BA143:BB143)</f>
        <v>15017233140</v>
      </c>
    </row>
    <row r="144" spans="6:55" x14ac:dyDescent="0.25">
      <c r="F144" s="39" t="s">
        <v>426</v>
      </c>
      <c r="G144" s="7" t="s">
        <v>144</v>
      </c>
      <c r="W144" s="7">
        <v>5968</v>
      </c>
      <c r="Y144" s="7">
        <v>5968</v>
      </c>
      <c r="Z144" s="7">
        <v>8503</v>
      </c>
      <c r="AB144" s="7">
        <v>8503</v>
      </c>
      <c r="AC144" s="7">
        <v>9383</v>
      </c>
      <c r="AE144" s="7">
        <v>9383</v>
      </c>
      <c r="AF144" s="7">
        <v>6491</v>
      </c>
      <c r="AH144" s="7">
        <v>6491</v>
      </c>
      <c r="AI144" s="7">
        <v>8919</v>
      </c>
      <c r="AK144" s="7">
        <v>8919</v>
      </c>
      <c r="AL144" s="7">
        <v>10172.799999999999</v>
      </c>
      <c r="AN144" s="7">
        <v>10172.799999999999</v>
      </c>
      <c r="AO144" s="7">
        <v>9952.7999999999993</v>
      </c>
      <c r="AQ144" s="7">
        <v>9952.7999999999993</v>
      </c>
      <c r="AR144" s="7">
        <v>8654</v>
      </c>
      <c r="AT144" s="7">
        <v>8654</v>
      </c>
      <c r="AU144" s="7">
        <v>10495</v>
      </c>
      <c r="AW144" s="7">
        <v>10495</v>
      </c>
      <c r="AX144" s="7">
        <v>13284.800000000001</v>
      </c>
      <c r="AZ144" s="7">
        <v>13284.800000000001</v>
      </c>
      <c r="BA144" s="7">
        <v>5384</v>
      </c>
      <c r="BC144" s="7">
        <v>5384</v>
      </c>
    </row>
    <row r="145" spans="6:55" x14ac:dyDescent="0.25">
      <c r="F145" s="39"/>
      <c r="G145" s="7" t="s">
        <v>145</v>
      </c>
      <c r="I145" s="7">
        <v>65160500</v>
      </c>
      <c r="J145" s="7">
        <v>65160500</v>
      </c>
      <c r="K145" s="7">
        <f>M145-L145</f>
        <v>275775360</v>
      </c>
      <c r="L145" s="7">
        <v>85019400</v>
      </c>
      <c r="M145" s="7">
        <v>360794760</v>
      </c>
      <c r="N145" s="7">
        <f>P145-O145</f>
        <v>429606160</v>
      </c>
      <c r="O145" s="7">
        <v>33525000</v>
      </c>
      <c r="P145" s="7">
        <v>463131160</v>
      </c>
      <c r="Q145" s="7">
        <v>477195660</v>
      </c>
      <c r="S145" s="7">
        <v>477195660</v>
      </c>
      <c r="T145" s="7">
        <v>459392740</v>
      </c>
      <c r="V145" s="7">
        <v>459392740</v>
      </c>
      <c r="W145" s="7">
        <v>591364170</v>
      </c>
      <c r="Y145" s="7">
        <v>591364170</v>
      </c>
      <c r="Z145" s="7">
        <v>1036515700</v>
      </c>
      <c r="AB145" s="7">
        <v>1036515700</v>
      </c>
      <c r="AC145" s="7">
        <v>1204515800</v>
      </c>
      <c r="AE145" s="7">
        <v>1204515800</v>
      </c>
      <c r="AF145" s="7">
        <v>986661000</v>
      </c>
      <c r="AH145" s="7">
        <v>986661000</v>
      </c>
      <c r="AI145" s="7">
        <v>2363850000</v>
      </c>
      <c r="AK145" s="7">
        <v>2363850000</v>
      </c>
      <c r="AL145" s="7">
        <v>3560480000</v>
      </c>
      <c r="AN145" s="7">
        <v>3560480000</v>
      </c>
      <c r="AO145" s="7">
        <v>1545380160</v>
      </c>
      <c r="AQ145" s="7">
        <v>1545380160</v>
      </c>
      <c r="AR145" s="7">
        <v>3883151200</v>
      </c>
      <c r="AT145" s="7">
        <v>3883151200</v>
      </c>
      <c r="AU145" s="7">
        <v>5717054000</v>
      </c>
      <c r="AW145" s="7">
        <v>5717054000</v>
      </c>
      <c r="AX145" s="7">
        <v>7678556800</v>
      </c>
      <c r="AZ145" s="7">
        <v>7678556800</v>
      </c>
      <c r="BA145" s="7">
        <v>3075303112</v>
      </c>
      <c r="BC145" s="7">
        <v>3075303112</v>
      </c>
    </row>
    <row r="146" spans="6:55" x14ac:dyDescent="0.25">
      <c r="F146" s="39" t="s">
        <v>427</v>
      </c>
      <c r="G146" s="7" t="s">
        <v>144</v>
      </c>
      <c r="AX146" s="7">
        <v>11467</v>
      </c>
      <c r="AZ146" s="7">
        <v>11467</v>
      </c>
      <c r="BA146" s="7">
        <v>5384</v>
      </c>
      <c r="BC146" s="7">
        <v>5384</v>
      </c>
    </row>
    <row r="147" spans="6:55" x14ac:dyDescent="0.25">
      <c r="F147" s="39"/>
      <c r="G147" s="7" t="s">
        <v>145</v>
      </c>
      <c r="AX147" s="7">
        <v>7201276000</v>
      </c>
      <c r="AZ147" s="7">
        <v>7201276000</v>
      </c>
      <c r="BA147" s="7">
        <v>3381152000</v>
      </c>
      <c r="BC147" s="7">
        <v>3381152000</v>
      </c>
    </row>
    <row r="148" spans="6:55" x14ac:dyDescent="0.25">
      <c r="F148" s="39" t="s">
        <v>428</v>
      </c>
      <c r="G148" s="7" t="s">
        <v>144</v>
      </c>
      <c r="H148" s="7">
        <v>485320</v>
      </c>
      <c r="J148" s="7">
        <v>485320</v>
      </c>
    </row>
    <row r="149" spans="6:55" x14ac:dyDescent="0.25">
      <c r="F149" s="39"/>
      <c r="G149" s="7" t="s">
        <v>145</v>
      </c>
      <c r="H149" s="7">
        <v>763828800</v>
      </c>
      <c r="J149" s="7">
        <v>763828800</v>
      </c>
    </row>
    <row r="150" spans="6:55" x14ac:dyDescent="0.25">
      <c r="F150" s="39" t="s">
        <v>429</v>
      </c>
      <c r="G150" s="7" t="s">
        <v>144</v>
      </c>
      <c r="K150" s="7">
        <v>500220</v>
      </c>
      <c r="M150" s="7">
        <v>500220</v>
      </c>
      <c r="N150" s="7">
        <v>679850</v>
      </c>
      <c r="P150" s="7">
        <v>679850</v>
      </c>
      <c r="Q150" s="7">
        <v>641890</v>
      </c>
      <c r="S150" s="7">
        <v>641890</v>
      </c>
      <c r="T150" s="7">
        <f>V150</f>
        <v>650395</v>
      </c>
      <c r="V150" s="7">
        <v>650395</v>
      </c>
      <c r="W150" s="7">
        <v>711380</v>
      </c>
      <c r="Y150" s="7">
        <v>711380</v>
      </c>
      <c r="Z150" s="7">
        <v>934465</v>
      </c>
      <c r="AB150" s="7">
        <v>934465</v>
      </c>
      <c r="AC150" s="7">
        <v>621760</v>
      </c>
      <c r="AE150" s="7">
        <v>621760</v>
      </c>
      <c r="AF150" s="7">
        <v>352971</v>
      </c>
      <c r="AH150" s="7">
        <v>352971</v>
      </c>
      <c r="AI150" s="7">
        <f>AK150-AJ150</f>
        <v>265912</v>
      </c>
      <c r="AJ150" s="7">
        <v>5796</v>
      </c>
      <c r="AK150" s="7">
        <v>271708</v>
      </c>
      <c r="AL150" s="7">
        <f>AN150-AM150</f>
        <v>771354.1</v>
      </c>
      <c r="AM150" s="7">
        <v>28560.400000000001</v>
      </c>
      <c r="AN150" s="7">
        <v>799914.5</v>
      </c>
      <c r="AO150" s="7">
        <f>AQ150-AP150</f>
        <v>569158.80000000005</v>
      </c>
      <c r="AP150" s="7">
        <v>12</v>
      </c>
      <c r="AQ150" s="7">
        <v>569170.80000000005</v>
      </c>
      <c r="AR150" s="7">
        <f>AT150-AS150</f>
        <v>683553</v>
      </c>
      <c r="AS150" s="7">
        <v>3300</v>
      </c>
      <c r="AT150" s="7">
        <v>686853</v>
      </c>
      <c r="AU150" s="7">
        <v>299851</v>
      </c>
      <c r="AW150" s="7">
        <v>299851</v>
      </c>
      <c r="AX150" s="7">
        <v>294060.80000000005</v>
      </c>
      <c r="AZ150" s="7">
        <v>294060.80000000005</v>
      </c>
      <c r="BA150" s="7">
        <v>260998</v>
      </c>
      <c r="BC150" s="7">
        <v>260998</v>
      </c>
    </row>
    <row r="151" spans="6:55" x14ac:dyDescent="0.25">
      <c r="F151" s="39"/>
      <c r="G151" s="7" t="s">
        <v>145</v>
      </c>
      <c r="K151" s="7">
        <v>908749580</v>
      </c>
      <c r="M151" s="7">
        <v>908749580</v>
      </c>
      <c r="N151" s="7">
        <v>544283250</v>
      </c>
      <c r="P151" s="7">
        <v>544283250</v>
      </c>
      <c r="Q151" s="7">
        <v>2105407500</v>
      </c>
      <c r="S151" s="7">
        <v>2105407500</v>
      </c>
      <c r="T151" s="7">
        <f>V151-U151</f>
        <v>6829147500</v>
      </c>
      <c r="U151" s="7">
        <v>61985000</v>
      </c>
      <c r="V151" s="7">
        <v>6891132500</v>
      </c>
      <c r="W151" s="7">
        <v>7469490000</v>
      </c>
      <c r="Y151" s="7">
        <v>7469490000</v>
      </c>
      <c r="Z151" s="7">
        <v>9115167000</v>
      </c>
      <c r="AB151" s="7">
        <v>9115167000</v>
      </c>
      <c r="AC151" s="7">
        <v>6317992500</v>
      </c>
      <c r="AE151" s="7">
        <v>6317992500</v>
      </c>
      <c r="AF151" s="7">
        <v>7681801500</v>
      </c>
      <c r="AH151" s="7">
        <v>7681801500</v>
      </c>
      <c r="AI151" s="7">
        <f>AK151-AJ151</f>
        <v>7665854215</v>
      </c>
      <c r="AJ151" s="7">
        <v>202860000</v>
      </c>
      <c r="AK151" s="7">
        <v>7868714215</v>
      </c>
      <c r="AL151" s="7">
        <f>AN151-AM151</f>
        <v>20584931649.699299</v>
      </c>
      <c r="AM151" s="7">
        <v>1026803937.5</v>
      </c>
      <c r="AN151" s="7">
        <v>21611735587.199299</v>
      </c>
      <c r="AO151" s="7">
        <f>AQ151-AP151</f>
        <v>39343158000</v>
      </c>
      <c r="AP151" s="7">
        <v>420000</v>
      </c>
      <c r="AQ151" s="7">
        <v>39343578000</v>
      </c>
      <c r="AR151" s="7">
        <f>AT151-AS151</f>
        <v>68247342300</v>
      </c>
      <c r="AS151" s="7">
        <v>90072400</v>
      </c>
      <c r="AT151" s="7">
        <v>68337414700</v>
      </c>
      <c r="AU151" s="7">
        <v>30170280000</v>
      </c>
      <c r="AW151" s="7">
        <v>30170280000</v>
      </c>
      <c r="AX151" s="7">
        <v>32128112000</v>
      </c>
      <c r="AZ151" s="7">
        <v>32128112000</v>
      </c>
      <c r="BA151" s="7">
        <v>12962075000</v>
      </c>
      <c r="BC151" s="7">
        <v>12962075000</v>
      </c>
    </row>
    <row r="152" spans="6:55" x14ac:dyDescent="0.25">
      <c r="F152" s="39" t="s">
        <v>430</v>
      </c>
      <c r="G152" s="7" t="s">
        <v>144</v>
      </c>
      <c r="AX152" s="7">
        <v>184583</v>
      </c>
      <c r="AZ152" s="7">
        <v>184583</v>
      </c>
      <c r="BA152" s="7">
        <v>260998</v>
      </c>
      <c r="BC152" s="7">
        <v>260998</v>
      </c>
    </row>
    <row r="153" spans="6:55" x14ac:dyDescent="0.25">
      <c r="F153" s="39"/>
      <c r="G153" s="7" t="s">
        <v>145</v>
      </c>
      <c r="AX153" s="7">
        <v>9883950000</v>
      </c>
      <c r="AZ153" s="7">
        <v>9883950000</v>
      </c>
      <c r="BA153" s="7">
        <v>15249500000</v>
      </c>
      <c r="BC153" s="7">
        <v>15249500000</v>
      </c>
    </row>
    <row r="154" spans="6:55" x14ac:dyDescent="0.25">
      <c r="F154" s="39" t="s">
        <v>431</v>
      </c>
      <c r="G154" s="7" t="s">
        <v>144</v>
      </c>
      <c r="AC154" s="7">
        <v>23130</v>
      </c>
      <c r="AE154" s="7">
        <v>23130</v>
      </c>
      <c r="AF154" s="7">
        <v>215030</v>
      </c>
      <c r="AH154" s="7">
        <v>215030</v>
      </c>
      <c r="AI154" s="7">
        <f>AK154-AJ154</f>
        <v>112052</v>
      </c>
      <c r="AJ154" s="7">
        <v>1807</v>
      </c>
      <c r="AK154" s="7">
        <v>113859</v>
      </c>
      <c r="AL154" s="7">
        <v>2941.4</v>
      </c>
      <c r="AM154" s="7">
        <f>AN154-AL154</f>
        <v>25446.3</v>
      </c>
      <c r="AN154" s="7">
        <v>28387.7</v>
      </c>
      <c r="AO154" s="7">
        <v>64736.4</v>
      </c>
      <c r="AQ154" s="7">
        <v>64736.4</v>
      </c>
      <c r="AR154" s="7">
        <v>196057</v>
      </c>
      <c r="AT154" s="7">
        <v>196057</v>
      </c>
      <c r="AU154" s="7">
        <v>298499</v>
      </c>
      <c r="AW154" s="7">
        <v>298499</v>
      </c>
      <c r="AX154" s="7">
        <v>641969.6</v>
      </c>
      <c r="AZ154" s="7">
        <v>641969.6</v>
      </c>
      <c r="BA154" s="7">
        <v>714802</v>
      </c>
      <c r="BC154" s="7">
        <v>714802</v>
      </c>
    </row>
    <row r="155" spans="6:55" x14ac:dyDescent="0.25">
      <c r="F155" s="39"/>
      <c r="G155" s="7" t="s">
        <v>145</v>
      </c>
      <c r="AC155" s="7">
        <v>925200000</v>
      </c>
      <c r="AE155" s="7">
        <v>925200000</v>
      </c>
      <c r="AF155" s="7">
        <v>6565880974</v>
      </c>
      <c r="AH155" s="7">
        <v>6565880974</v>
      </c>
      <c r="AI155" s="7">
        <f>AK155-AJ155</f>
        <v>7629010480</v>
      </c>
      <c r="AJ155" s="7">
        <v>225875000</v>
      </c>
      <c r="AK155" s="7">
        <v>7854885480</v>
      </c>
      <c r="AL155" s="7">
        <v>367675000</v>
      </c>
      <c r="AM155" s="7">
        <f>AN155-AL155</f>
        <v>1939296204.9998899</v>
      </c>
      <c r="AN155" s="7">
        <v>2306971204.9998899</v>
      </c>
      <c r="AO155" s="7">
        <v>17510745600</v>
      </c>
      <c r="AQ155" s="7">
        <v>17510745600</v>
      </c>
      <c r="AR155" s="7">
        <v>61497186784</v>
      </c>
      <c r="AT155" s="7">
        <v>61497186784</v>
      </c>
      <c r="AU155" s="7">
        <v>62215130000</v>
      </c>
      <c r="AW155" s="7">
        <v>62215130000</v>
      </c>
      <c r="AX155" s="7">
        <v>145748236800</v>
      </c>
      <c r="AZ155" s="7">
        <v>145748236800</v>
      </c>
      <c r="BA155" s="7">
        <v>277884697890</v>
      </c>
      <c r="BC155" s="7">
        <v>277884697890</v>
      </c>
    </row>
    <row r="156" spans="6:55" x14ac:dyDescent="0.25">
      <c r="F156" s="39" t="s">
        <v>432</v>
      </c>
      <c r="G156" s="7" t="s">
        <v>144</v>
      </c>
      <c r="AX156" s="7">
        <v>733751</v>
      </c>
      <c r="AZ156" s="7">
        <v>733751</v>
      </c>
      <c r="BA156" s="7">
        <v>692149</v>
      </c>
      <c r="BC156" s="7">
        <v>692149</v>
      </c>
    </row>
    <row r="157" spans="6:55" x14ac:dyDescent="0.25">
      <c r="F157" s="39"/>
      <c r="G157" s="7" t="s">
        <v>145</v>
      </c>
      <c r="AX157" s="7">
        <v>309642922000</v>
      </c>
      <c r="AZ157" s="7">
        <v>309642922000</v>
      </c>
      <c r="BA157" s="7">
        <v>294555320000</v>
      </c>
      <c r="BC157" s="7">
        <v>294555320000</v>
      </c>
    </row>
    <row r="158" spans="6:55" x14ac:dyDescent="0.25">
      <c r="F158" s="39" t="s">
        <v>433</v>
      </c>
      <c r="G158" s="7" t="s">
        <v>144</v>
      </c>
      <c r="AX158" s="7">
        <f>AZ158-AY158</f>
        <v>1732</v>
      </c>
      <c r="AY158" s="7" t="s">
        <v>434</v>
      </c>
      <c r="AZ158" s="7">
        <v>2268</v>
      </c>
    </row>
    <row r="159" spans="6:55" x14ac:dyDescent="0.25">
      <c r="F159" s="39"/>
      <c r="G159" s="7" t="s">
        <v>145</v>
      </c>
      <c r="AX159" s="7">
        <f>AZ159-AY159</f>
        <v>175175000</v>
      </c>
      <c r="AZ159" s="7">
        <v>175175000</v>
      </c>
    </row>
    <row r="160" spans="6:55" x14ac:dyDescent="0.25">
      <c r="F160" s="39" t="s">
        <v>435</v>
      </c>
      <c r="G160" s="7" t="s">
        <v>144</v>
      </c>
      <c r="AF160" s="7">
        <v>32927</v>
      </c>
      <c r="AH160" s="7">
        <v>32927</v>
      </c>
      <c r="AI160" s="7">
        <f>AK160-AJ160</f>
        <v>17422</v>
      </c>
      <c r="AJ160" s="7">
        <v>1882</v>
      </c>
      <c r="AK160" s="7">
        <v>19304</v>
      </c>
      <c r="AL160" s="7">
        <f>AN160-AM160</f>
        <v>42969.299999999996</v>
      </c>
      <c r="AM160" s="7">
        <v>10843.800000000001</v>
      </c>
      <c r="AN160" s="7">
        <v>53813.1</v>
      </c>
      <c r="AO160" s="7">
        <f>AQ160-AP160</f>
        <v>1825.200000000099</v>
      </c>
      <c r="AP160" s="7">
        <v>13843.199999999901</v>
      </c>
      <c r="AQ160" s="7">
        <v>15668.4</v>
      </c>
      <c r="AR160" s="7">
        <v>13510</v>
      </c>
      <c r="AT160" s="7">
        <v>13510</v>
      </c>
      <c r="AU160" s="7">
        <v>29746</v>
      </c>
      <c r="AW160" s="7">
        <v>29746</v>
      </c>
      <c r="AX160" s="7">
        <v>1737.6000000000001</v>
      </c>
      <c r="AZ160" s="7">
        <v>1737.6000000000001</v>
      </c>
    </row>
    <row r="161" spans="6:55" x14ac:dyDescent="0.25">
      <c r="F161" s="39"/>
      <c r="G161" s="7" t="s">
        <v>145</v>
      </c>
      <c r="AF161" s="7">
        <v>1085756300</v>
      </c>
      <c r="AH161" s="7">
        <v>1085756300</v>
      </c>
      <c r="AI161" s="7">
        <f>AK161-AJ161</f>
        <v>891769820</v>
      </c>
      <c r="AJ161" s="7">
        <v>105392000</v>
      </c>
      <c r="AK161" s="7">
        <v>997161820</v>
      </c>
      <c r="AL161" s="7">
        <f>AN161-AM161</f>
        <v>2823974591.8998899</v>
      </c>
      <c r="AM161" s="7">
        <v>466327400</v>
      </c>
      <c r="AN161" s="7">
        <v>3290301991.8998899</v>
      </c>
      <c r="AO161" s="7">
        <f>AQ161-AP161</f>
        <v>297489618</v>
      </c>
      <c r="AP161" s="7">
        <v>217135200</v>
      </c>
      <c r="AQ161" s="7">
        <v>514624818</v>
      </c>
      <c r="AR161" s="7">
        <v>2119990416</v>
      </c>
      <c r="AT161" s="7">
        <v>2119990416</v>
      </c>
      <c r="AU161" s="7">
        <v>5166785000</v>
      </c>
      <c r="AW161" s="7">
        <v>5166785000</v>
      </c>
      <c r="AX161" s="7">
        <v>286704000</v>
      </c>
      <c r="AZ161" s="7">
        <v>286704000</v>
      </c>
    </row>
    <row r="162" spans="6:55" x14ac:dyDescent="0.25">
      <c r="F162" s="39" t="s">
        <v>436</v>
      </c>
      <c r="G162" s="7" t="s">
        <v>144</v>
      </c>
      <c r="AL162" s="7">
        <v>33</v>
      </c>
      <c r="AN162" s="7">
        <v>33</v>
      </c>
    </row>
    <row r="163" spans="6:55" x14ac:dyDescent="0.25">
      <c r="F163" s="39"/>
      <c r="G163" s="7" t="s">
        <v>145</v>
      </c>
      <c r="AL163" s="7">
        <v>11154000</v>
      </c>
      <c r="AN163" s="7">
        <v>11154000</v>
      </c>
    </row>
    <row r="164" spans="6:55" x14ac:dyDescent="0.25">
      <c r="F164" s="39" t="s">
        <v>437</v>
      </c>
      <c r="G164" s="7" t="s">
        <v>144</v>
      </c>
      <c r="W164" s="7">
        <v>5580</v>
      </c>
      <c r="Y164" s="7">
        <v>5580</v>
      </c>
      <c r="Z164" s="7">
        <v>5650</v>
      </c>
      <c r="AB164" s="7">
        <v>5650</v>
      </c>
      <c r="AC164" s="7">
        <v>8670</v>
      </c>
      <c r="AE164" s="7">
        <v>8670</v>
      </c>
      <c r="AF164" s="7">
        <v>9480</v>
      </c>
      <c r="AH164" s="7">
        <v>9480</v>
      </c>
      <c r="AI164" s="7">
        <v>5352</v>
      </c>
      <c r="AK164" s="7">
        <v>5352</v>
      </c>
      <c r="AL164" s="7">
        <v>3416.6</v>
      </c>
      <c r="AN164" s="7">
        <v>3416.6</v>
      </c>
      <c r="AO164" s="7">
        <v>4425.6000000000004</v>
      </c>
      <c r="AQ164" s="7">
        <v>4425.6000000000004</v>
      </c>
      <c r="AR164" s="7">
        <v>8040</v>
      </c>
      <c r="AT164" s="7">
        <v>8040</v>
      </c>
      <c r="AU164" s="7">
        <v>9580</v>
      </c>
      <c r="AW164" s="7">
        <v>9580</v>
      </c>
      <c r="AX164" s="7">
        <v>16601.600000000002</v>
      </c>
      <c r="AZ164" s="7">
        <v>16601.600000000002</v>
      </c>
      <c r="BA164" s="7">
        <v>5140</v>
      </c>
      <c r="BC164" s="7">
        <v>5140</v>
      </c>
    </row>
    <row r="165" spans="6:55" x14ac:dyDescent="0.25">
      <c r="F165" s="39"/>
      <c r="G165" s="7" t="s">
        <v>145</v>
      </c>
      <c r="H165" s="7">
        <v>299543280</v>
      </c>
      <c r="J165" s="7">
        <v>299543280</v>
      </c>
      <c r="K165" s="7">
        <v>190090170</v>
      </c>
      <c r="M165" s="7">
        <v>190090170</v>
      </c>
      <c r="N165" s="7">
        <v>26880000</v>
      </c>
      <c r="P165" s="7">
        <v>26880000</v>
      </c>
      <c r="Q165" s="7">
        <v>211640000</v>
      </c>
      <c r="S165" s="7">
        <v>211640000</v>
      </c>
      <c r="T165" s="7">
        <v>139230000</v>
      </c>
      <c r="V165" s="7">
        <v>139230000</v>
      </c>
      <c r="W165" s="7">
        <v>413360000</v>
      </c>
      <c r="Y165" s="7">
        <v>413360000</v>
      </c>
      <c r="Z165" s="7">
        <v>685870000</v>
      </c>
      <c r="AB165" s="7">
        <v>685870000</v>
      </c>
      <c r="AC165" s="7">
        <v>1319560000</v>
      </c>
      <c r="AE165" s="7">
        <v>1319560000</v>
      </c>
      <c r="AF165" s="7">
        <v>833428600</v>
      </c>
      <c r="AH165" s="7">
        <v>833428600</v>
      </c>
      <c r="AI165" s="7">
        <v>345514900</v>
      </c>
      <c r="AK165" s="7">
        <v>345514900</v>
      </c>
      <c r="AL165" s="7">
        <v>519127070</v>
      </c>
      <c r="AN165" s="7">
        <v>519127070</v>
      </c>
      <c r="AO165" s="7">
        <v>703766400</v>
      </c>
      <c r="AQ165" s="7">
        <v>703766400</v>
      </c>
      <c r="AR165" s="7">
        <v>812160000</v>
      </c>
      <c r="AT165" s="7">
        <v>812160000</v>
      </c>
      <c r="AU165" s="7">
        <v>1413088000</v>
      </c>
      <c r="AW165" s="7">
        <v>1413088000</v>
      </c>
      <c r="AX165" s="7">
        <v>2498598400</v>
      </c>
      <c r="AZ165" s="7">
        <v>2498598400</v>
      </c>
      <c r="BA165" s="7">
        <v>524564736</v>
      </c>
      <c r="BC165" s="7">
        <v>524564736</v>
      </c>
    </row>
    <row r="166" spans="6:55" x14ac:dyDescent="0.25">
      <c r="F166" s="39" t="s">
        <v>438</v>
      </c>
      <c r="G166" s="7" t="s">
        <v>144</v>
      </c>
      <c r="AX166" s="7">
        <v>2303</v>
      </c>
      <c r="AZ166" s="7">
        <v>2303</v>
      </c>
      <c r="BA166" s="7">
        <v>1285</v>
      </c>
      <c r="BC166" s="7">
        <v>1285</v>
      </c>
    </row>
    <row r="167" spans="6:55" x14ac:dyDescent="0.25">
      <c r="F167" s="39"/>
      <c r="G167" s="7" t="s">
        <v>145</v>
      </c>
      <c r="AX167" s="7">
        <v>1578880000</v>
      </c>
      <c r="AZ167" s="7">
        <v>1578880000</v>
      </c>
      <c r="BA167" s="7">
        <v>593200000</v>
      </c>
      <c r="BC167" s="7">
        <v>593200000</v>
      </c>
    </row>
    <row r="168" spans="6:55" x14ac:dyDescent="0.25">
      <c r="F168" s="39" t="s">
        <v>439</v>
      </c>
      <c r="G168" s="7" t="s">
        <v>144</v>
      </c>
      <c r="AX168" s="7">
        <v>1223</v>
      </c>
      <c r="AZ168" s="7">
        <v>1223</v>
      </c>
      <c r="BA168" s="7">
        <v>46</v>
      </c>
      <c r="BC168" s="7">
        <v>46</v>
      </c>
    </row>
    <row r="169" spans="6:55" x14ac:dyDescent="0.25">
      <c r="F169" s="39"/>
      <c r="G169" s="7" t="s">
        <v>145</v>
      </c>
      <c r="AX169" s="7">
        <v>1018940000</v>
      </c>
      <c r="AZ169" s="7">
        <v>1018940000</v>
      </c>
      <c r="BA169" s="7">
        <v>20240000</v>
      </c>
      <c r="BC169" s="7">
        <v>20240000</v>
      </c>
    </row>
    <row r="170" spans="6:55" x14ac:dyDescent="0.25">
      <c r="F170" s="39" t="s">
        <v>440</v>
      </c>
      <c r="G170" s="7" t="s">
        <v>144</v>
      </c>
      <c r="W170" s="7">
        <v>5620</v>
      </c>
      <c r="Y170" s="7">
        <v>5620</v>
      </c>
      <c r="Z170" s="7">
        <v>5380</v>
      </c>
      <c r="AB170" s="7">
        <v>5380</v>
      </c>
      <c r="AC170" s="7">
        <v>9580</v>
      </c>
      <c r="AE170" s="7">
        <v>9580</v>
      </c>
      <c r="AF170" s="7">
        <v>1420</v>
      </c>
      <c r="AH170" s="7">
        <v>1420</v>
      </c>
      <c r="AI170" s="7">
        <v>7311</v>
      </c>
      <c r="AK170" s="7">
        <v>7311</v>
      </c>
      <c r="AL170" s="7">
        <v>23100</v>
      </c>
      <c r="AN170" s="7">
        <v>23100</v>
      </c>
      <c r="AO170" s="7">
        <f>AQ170-AP170</f>
        <v>29400</v>
      </c>
      <c r="AP170" s="7">
        <v>120</v>
      </c>
      <c r="AQ170" s="7">
        <v>29520</v>
      </c>
      <c r="AR170" s="7">
        <f>AT170-AS170</f>
        <v>18212</v>
      </c>
      <c r="AS170" s="7">
        <v>7900</v>
      </c>
      <c r="AT170" s="7">
        <v>26112</v>
      </c>
      <c r="AU170" s="7">
        <v>8364</v>
      </c>
      <c r="AV170" s="7">
        <v>80</v>
      </c>
      <c r="AW170" s="7">
        <f>AV170+AU170</f>
        <v>8444</v>
      </c>
      <c r="AX170" s="7">
        <v>12838.4</v>
      </c>
      <c r="AZ170" s="7">
        <v>12838.4</v>
      </c>
      <c r="BA170" s="7">
        <v>4600</v>
      </c>
      <c r="BC170" s="7">
        <v>4600</v>
      </c>
    </row>
    <row r="171" spans="6:55" x14ac:dyDescent="0.25">
      <c r="F171" s="39"/>
      <c r="G171" s="7" t="s">
        <v>145</v>
      </c>
      <c r="K171" s="7">
        <v>22670880</v>
      </c>
      <c r="M171" s="7">
        <v>22670880</v>
      </c>
      <c r="N171" s="7">
        <v>35251200</v>
      </c>
      <c r="P171" s="7">
        <v>35251200</v>
      </c>
      <c r="Q171" s="7">
        <v>60828800</v>
      </c>
      <c r="S171" s="7">
        <v>60828800</v>
      </c>
      <c r="T171" s="7">
        <f>V171-U171</f>
        <v>15920000</v>
      </c>
      <c r="U171" s="7">
        <v>14951600</v>
      </c>
      <c r="V171" s="7">
        <v>30871600</v>
      </c>
      <c r="W171" s="7">
        <v>56200000</v>
      </c>
      <c r="Y171" s="7">
        <v>56200000</v>
      </c>
      <c r="Z171" s="7">
        <v>337000000</v>
      </c>
      <c r="AB171" s="7">
        <v>337000000</v>
      </c>
      <c r="AC171" s="7">
        <v>807600000</v>
      </c>
      <c r="AE171" s="7">
        <v>807600000</v>
      </c>
      <c r="AF171" s="7">
        <v>125960000</v>
      </c>
      <c r="AH171" s="7">
        <v>125960000</v>
      </c>
      <c r="AI171" s="7">
        <v>860587009</v>
      </c>
      <c r="AK171" s="7">
        <v>860587009</v>
      </c>
      <c r="AL171" s="7">
        <v>1788355666.9000001</v>
      </c>
      <c r="AN171" s="7">
        <v>1788355666.9000001</v>
      </c>
      <c r="AO171" s="7">
        <f>AQ171-AP171</f>
        <v>2837232000</v>
      </c>
      <c r="AP171" s="7">
        <v>11700000</v>
      </c>
      <c r="AQ171" s="7">
        <v>2848932000</v>
      </c>
      <c r="AR171" s="7">
        <f>AT171-AS171</f>
        <v>1730140000</v>
      </c>
      <c r="AS171" s="7">
        <v>750500000</v>
      </c>
      <c r="AT171" s="7">
        <v>2480640000</v>
      </c>
      <c r="AU171" s="7">
        <v>794580000</v>
      </c>
      <c r="AV171" s="7">
        <v>7600000</v>
      </c>
      <c r="AW171" s="7">
        <f>AV171+AU171</f>
        <v>802180000</v>
      </c>
      <c r="AX171" s="7">
        <v>775206400</v>
      </c>
      <c r="AZ171" s="7">
        <v>775206400</v>
      </c>
      <c r="BA171" s="7">
        <v>17775136</v>
      </c>
      <c r="BC171" s="7">
        <v>17775136</v>
      </c>
    </row>
    <row r="172" spans="6:55" x14ac:dyDescent="0.25">
      <c r="F172" s="39" t="s">
        <v>441</v>
      </c>
      <c r="G172" s="7" t="s">
        <v>144</v>
      </c>
      <c r="AX172" s="7">
        <v>95238</v>
      </c>
      <c r="AZ172" s="7">
        <v>95238</v>
      </c>
      <c r="BA172" s="7">
        <v>96215</v>
      </c>
      <c r="BC172" s="7">
        <v>96215</v>
      </c>
    </row>
    <row r="173" spans="6:55" x14ac:dyDescent="0.25">
      <c r="F173" s="39"/>
      <c r="G173" s="7" t="s">
        <v>145</v>
      </c>
      <c r="AX173" s="7">
        <v>20978927000</v>
      </c>
      <c r="AZ173" s="7">
        <v>20978927000</v>
      </c>
      <c r="BA173" s="7">
        <v>21711845000</v>
      </c>
      <c r="BC173" s="7">
        <v>21711845000</v>
      </c>
    </row>
    <row r="174" spans="6:55" x14ac:dyDescent="0.25">
      <c r="F174" s="39" t="s">
        <v>442</v>
      </c>
      <c r="G174" s="7" t="s">
        <v>144</v>
      </c>
      <c r="H174" s="7">
        <v>53540</v>
      </c>
      <c r="J174" s="7">
        <v>53540</v>
      </c>
      <c r="K174" s="7">
        <v>53510</v>
      </c>
      <c r="M174" s="7">
        <v>53510</v>
      </c>
      <c r="N174" s="7">
        <v>85000</v>
      </c>
      <c r="P174" s="7">
        <v>85000</v>
      </c>
      <c r="Q174" s="7">
        <v>54380</v>
      </c>
      <c r="S174" s="7">
        <v>54380</v>
      </c>
      <c r="T174" s="7">
        <v>102522</v>
      </c>
      <c r="V174" s="7">
        <v>102522</v>
      </c>
      <c r="W174" s="7">
        <v>88373</v>
      </c>
      <c r="Y174" s="7">
        <v>88373</v>
      </c>
      <c r="Z174" s="7">
        <v>100148</v>
      </c>
      <c r="AB174" s="7">
        <v>100148</v>
      </c>
      <c r="AC174" s="7">
        <v>79131</v>
      </c>
      <c r="AE174" s="7">
        <v>79131</v>
      </c>
      <c r="AF174" s="7">
        <f>AH174-AG174</f>
        <v>70289</v>
      </c>
      <c r="AG174" s="7">
        <v>1980</v>
      </c>
      <c r="AH174" s="7">
        <v>72269</v>
      </c>
      <c r="AI174" s="7">
        <f>AK174-AJ174</f>
        <v>92903</v>
      </c>
      <c r="AJ174" s="7">
        <v>1206</v>
      </c>
      <c r="AK174" s="7">
        <v>94109</v>
      </c>
      <c r="AL174" s="7">
        <f>AN174-AM174</f>
        <v>104644.1</v>
      </c>
      <c r="AM174" s="7">
        <v>4171.2</v>
      </c>
      <c r="AN174" s="7">
        <v>108815.3</v>
      </c>
      <c r="AO174" s="7">
        <f>AQ174-AP174</f>
        <v>95896.8</v>
      </c>
      <c r="AP174" s="7">
        <v>96</v>
      </c>
      <c r="AQ174" s="7">
        <v>95992.8</v>
      </c>
      <c r="AR174" s="7">
        <v>103844</v>
      </c>
      <c r="AT174" s="7">
        <v>103844</v>
      </c>
      <c r="AU174" s="7">
        <v>124926</v>
      </c>
      <c r="AV174" s="7">
        <v>14302</v>
      </c>
      <c r="AW174" s="7">
        <v>139228</v>
      </c>
      <c r="AX174" s="7">
        <v>158593.60000000001</v>
      </c>
      <c r="AY174" s="7">
        <v>-3216</v>
      </c>
      <c r="AZ174" s="7">
        <f>AY174+AX174</f>
        <v>155377.60000000001</v>
      </c>
      <c r="BA174" s="7">
        <v>96215</v>
      </c>
      <c r="BC174" s="7">
        <v>96215</v>
      </c>
    </row>
    <row r="175" spans="6:55" x14ac:dyDescent="0.25">
      <c r="F175" s="39"/>
      <c r="G175" s="7" t="s">
        <v>145</v>
      </c>
      <c r="H175" s="7">
        <v>1331830150</v>
      </c>
      <c r="J175" s="7">
        <v>1331830150</v>
      </c>
      <c r="K175" s="7">
        <v>1350004350</v>
      </c>
      <c r="M175" s="7">
        <v>1350004350</v>
      </c>
      <c r="N175" s="7">
        <v>1800407600</v>
      </c>
      <c r="P175" s="7">
        <v>1800407600</v>
      </c>
      <c r="Q175" s="7">
        <v>3266600000</v>
      </c>
      <c r="S175" s="7">
        <v>3266600000</v>
      </c>
      <c r="T175" s="7">
        <v>8769559500</v>
      </c>
      <c r="V175" s="7">
        <v>8769559500</v>
      </c>
      <c r="W175" s="7">
        <v>6333685500</v>
      </c>
      <c r="Y175" s="7">
        <v>6333685500</v>
      </c>
      <c r="Z175" s="7">
        <v>7695282000</v>
      </c>
      <c r="AB175" s="7">
        <v>7695282000</v>
      </c>
      <c r="AC175" s="7">
        <v>6497635000</v>
      </c>
      <c r="AE175" s="7">
        <v>6497635000</v>
      </c>
      <c r="AF175" s="7">
        <f>AH175-AG175</f>
        <v>7438316022</v>
      </c>
      <c r="AG175" s="7">
        <v>247500000</v>
      </c>
      <c r="AH175" s="7">
        <v>7685816022</v>
      </c>
      <c r="AI175" s="7">
        <f>AK175-AJ175</f>
        <v>11756466028</v>
      </c>
      <c r="AJ175" s="7">
        <v>226728000</v>
      </c>
      <c r="AK175" s="7">
        <v>11983194028</v>
      </c>
      <c r="AL175" s="7">
        <f>AN175-AM175</f>
        <v>17152577172.5</v>
      </c>
      <c r="AM175" s="7">
        <v>498784000</v>
      </c>
      <c r="AN175" s="7">
        <v>17651361172.5</v>
      </c>
      <c r="AO175" s="7">
        <f>AQ175-AP175</f>
        <v>16797202806</v>
      </c>
      <c r="AP175" s="7">
        <v>12000000</v>
      </c>
      <c r="AQ175" s="7">
        <v>16809202806</v>
      </c>
      <c r="AR175" s="7">
        <v>26756840000</v>
      </c>
      <c r="AT175" s="7">
        <v>26756840000</v>
      </c>
      <c r="AU175" s="7">
        <v>43668882000</v>
      </c>
      <c r="AV175" s="7">
        <v>2574360000</v>
      </c>
      <c r="AW175" s="7">
        <v>46243242000</v>
      </c>
      <c r="AX175" s="7">
        <v>65049067200</v>
      </c>
      <c r="AY175" s="7">
        <v>-578880000</v>
      </c>
      <c r="AZ175" s="7">
        <f>AY175+AX175</f>
        <v>64470187200</v>
      </c>
      <c r="BA175" s="7">
        <v>19697644032</v>
      </c>
      <c r="BC175" s="7">
        <v>19697644032</v>
      </c>
    </row>
    <row r="176" spans="6:55" x14ac:dyDescent="0.25">
      <c r="F176" s="39" t="s">
        <v>443</v>
      </c>
      <c r="G176" s="7" t="s">
        <v>144</v>
      </c>
      <c r="AR176" s="7">
        <v>8461</v>
      </c>
      <c r="AT176" s="7">
        <v>8461</v>
      </c>
    </row>
    <row r="177" spans="6:55" x14ac:dyDescent="0.25">
      <c r="F177" s="39"/>
      <c r="G177" s="7" t="s">
        <v>145</v>
      </c>
      <c r="AR177" s="7">
        <v>1841420000</v>
      </c>
      <c r="AT177" s="7">
        <v>1841420000</v>
      </c>
    </row>
    <row r="178" spans="6:55" x14ac:dyDescent="0.25">
      <c r="F178" s="39" t="s">
        <v>444</v>
      </c>
      <c r="G178" s="7" t="s">
        <v>144</v>
      </c>
      <c r="H178" s="7">
        <v>62120</v>
      </c>
      <c r="J178" s="7">
        <v>62120</v>
      </c>
      <c r="K178" s="7">
        <v>76356</v>
      </c>
      <c r="M178" s="7">
        <v>76356</v>
      </c>
      <c r="N178" s="7">
        <v>84949</v>
      </c>
      <c r="P178" s="7">
        <v>84949</v>
      </c>
      <c r="Q178" s="7">
        <v>76214</v>
      </c>
      <c r="S178" s="7">
        <v>76214</v>
      </c>
      <c r="W178" s="7">
        <v>67063</v>
      </c>
      <c r="Y178" s="7">
        <v>67063</v>
      </c>
      <c r="Z178" s="7">
        <v>131748</v>
      </c>
      <c r="AB178" s="7">
        <v>131748</v>
      </c>
      <c r="AC178" s="7">
        <v>117464</v>
      </c>
      <c r="AE178" s="7">
        <v>117464</v>
      </c>
      <c r="AF178" s="7">
        <f>AH178-AG178</f>
        <v>52209</v>
      </c>
      <c r="AG178" s="7">
        <v>31142</v>
      </c>
      <c r="AH178" s="7">
        <v>83351</v>
      </c>
      <c r="AI178" s="7">
        <f>AK178-AJ178</f>
        <v>501</v>
      </c>
      <c r="AJ178" s="7">
        <v>11928</v>
      </c>
      <c r="AK178" s="7">
        <v>12429</v>
      </c>
      <c r="AL178" s="7">
        <f>AN178-AM178</f>
        <v>70594.7</v>
      </c>
      <c r="AM178" s="7">
        <v>6343.7</v>
      </c>
      <c r="AN178" s="7">
        <v>76938.399999999994</v>
      </c>
      <c r="AO178" s="7">
        <f>AQ178-AP178</f>
        <v>88226.4</v>
      </c>
      <c r="AP178" s="7">
        <v>166.8</v>
      </c>
      <c r="AQ178" s="7">
        <v>88393.2</v>
      </c>
      <c r="AR178" s="7">
        <v>57704</v>
      </c>
      <c r="AT178" s="7">
        <v>57704</v>
      </c>
      <c r="AU178" s="7">
        <v>12155</v>
      </c>
      <c r="AW178" s="7">
        <v>12155</v>
      </c>
      <c r="AX178" s="7">
        <v>18432</v>
      </c>
      <c r="AZ178" s="7">
        <v>18432</v>
      </c>
    </row>
    <row r="179" spans="6:55" x14ac:dyDescent="0.25">
      <c r="F179" s="39"/>
      <c r="G179" s="7" t="s">
        <v>145</v>
      </c>
      <c r="H179" s="7">
        <v>997538200</v>
      </c>
      <c r="J179" s="7">
        <v>997538200</v>
      </c>
      <c r="K179" s="7">
        <v>1908900000</v>
      </c>
      <c r="M179" s="7">
        <v>1908900000</v>
      </c>
      <c r="N179" s="7">
        <v>2123725000</v>
      </c>
      <c r="P179" s="7">
        <v>2123725000</v>
      </c>
      <c r="Q179" s="7">
        <v>1905350000</v>
      </c>
      <c r="S179" s="7">
        <v>1905350000</v>
      </c>
      <c r="T179" s="7">
        <v>2818366000</v>
      </c>
      <c r="V179" s="7">
        <v>2818366000</v>
      </c>
      <c r="W179" s="7">
        <v>4151262000</v>
      </c>
      <c r="Y179" s="7">
        <v>4151262000</v>
      </c>
      <c r="Z179" s="7">
        <v>14429937000</v>
      </c>
      <c r="AB179" s="7">
        <v>14429937000</v>
      </c>
      <c r="AC179" s="7">
        <v>13812213500</v>
      </c>
      <c r="AE179" s="7">
        <v>13812213500</v>
      </c>
      <c r="AF179" s="7">
        <f>AH179-AG179</f>
        <v>4832935050</v>
      </c>
      <c r="AG179" s="7">
        <v>2456952000</v>
      </c>
      <c r="AH179" s="7">
        <v>7289887050</v>
      </c>
      <c r="AI179" s="7">
        <f>AK179-AJ179</f>
        <v>30060000</v>
      </c>
      <c r="AJ179" s="7">
        <v>1443904500</v>
      </c>
      <c r="AK179" s="7">
        <v>1473964500</v>
      </c>
      <c r="AL179" s="7">
        <f>AN179-AM179</f>
        <v>12346629350</v>
      </c>
      <c r="AM179" s="7">
        <v>819491750</v>
      </c>
      <c r="AN179" s="7">
        <v>13166121100</v>
      </c>
      <c r="AO179" s="7">
        <f>AQ179-AP179</f>
        <v>15414622296</v>
      </c>
      <c r="AP179" s="7">
        <v>23620800</v>
      </c>
      <c r="AQ179" s="7">
        <v>15438243096</v>
      </c>
      <c r="AR179" s="7">
        <v>9952653000</v>
      </c>
      <c r="AT179" s="7">
        <v>9952653000</v>
      </c>
      <c r="AU179" s="7">
        <v>2984225000</v>
      </c>
      <c r="AW179" s="7">
        <v>2984225000</v>
      </c>
      <c r="AX179" s="7">
        <v>3935096960</v>
      </c>
      <c r="AZ179" s="7">
        <v>3935096960</v>
      </c>
    </row>
    <row r="180" spans="6:55" x14ac:dyDescent="0.25">
      <c r="F180" s="39" t="s">
        <v>445</v>
      </c>
      <c r="G180" s="7" t="s">
        <v>144</v>
      </c>
      <c r="AX180" s="7">
        <f>AZ180-AY180</f>
        <v>31514</v>
      </c>
      <c r="AY180" s="7" t="s">
        <v>446</v>
      </c>
      <c r="AZ180" s="7">
        <v>33430</v>
      </c>
      <c r="BA180" s="7">
        <f>BC180-BB180</f>
        <v>19726</v>
      </c>
      <c r="BB180" s="7" t="s">
        <v>447</v>
      </c>
      <c r="BC180" s="7">
        <v>21623</v>
      </c>
    </row>
    <row r="181" spans="6:55" x14ac:dyDescent="0.25">
      <c r="F181" s="39"/>
      <c r="G181" s="7" t="s">
        <v>145</v>
      </c>
      <c r="AX181" s="7">
        <v>5199810000</v>
      </c>
      <c r="AZ181" s="7">
        <v>5199810000</v>
      </c>
      <c r="BA181" s="7">
        <f>BC181-BB181</f>
        <v>3254790000</v>
      </c>
      <c r="BC181" s="7">
        <v>3254790000</v>
      </c>
    </row>
    <row r="182" spans="6:55" x14ac:dyDescent="0.25">
      <c r="F182" s="39" t="s">
        <v>448</v>
      </c>
      <c r="G182" s="7" t="s">
        <v>144</v>
      </c>
      <c r="AX182" s="7">
        <v>100804</v>
      </c>
      <c r="AZ182" s="7">
        <v>100804</v>
      </c>
      <c r="BA182" s="7">
        <v>49473</v>
      </c>
      <c r="BC182" s="7">
        <v>49473</v>
      </c>
    </row>
    <row r="183" spans="6:55" x14ac:dyDescent="0.25">
      <c r="F183" s="39"/>
      <c r="G183" s="7" t="s">
        <v>145</v>
      </c>
      <c r="AX183" s="7">
        <v>23996927000</v>
      </c>
      <c r="AZ183" s="7">
        <v>23996927000</v>
      </c>
      <c r="BA183" s="7">
        <v>12663102000</v>
      </c>
      <c r="BC183" s="7">
        <v>12663102000</v>
      </c>
    </row>
    <row r="184" spans="6:55" x14ac:dyDescent="0.25">
      <c r="F184" s="39" t="s">
        <v>449</v>
      </c>
      <c r="G184" s="7" t="s">
        <v>144</v>
      </c>
      <c r="K184" s="7">
        <v>49211</v>
      </c>
      <c r="M184" s="7">
        <v>49211</v>
      </c>
      <c r="N184" s="7">
        <v>77384</v>
      </c>
      <c r="P184" s="7">
        <v>77384</v>
      </c>
      <c r="Q184" s="7">
        <v>82807</v>
      </c>
      <c r="S184" s="7">
        <v>82807</v>
      </c>
      <c r="W184" s="7">
        <v>77301</v>
      </c>
      <c r="Y184" s="7">
        <v>77301</v>
      </c>
      <c r="Z184" s="7">
        <v>87384</v>
      </c>
      <c r="AB184" s="7">
        <v>87384</v>
      </c>
      <c r="AC184" s="7">
        <v>93890</v>
      </c>
      <c r="AE184" s="7">
        <v>93890</v>
      </c>
      <c r="AF184" s="7">
        <f>AH184-AG184</f>
        <v>62430</v>
      </c>
      <c r="AG184" s="7">
        <v>22670</v>
      </c>
      <c r="AH184" s="7">
        <v>85100</v>
      </c>
      <c r="AI184" s="7">
        <f>AK184-AJ184</f>
        <v>58797</v>
      </c>
      <c r="AJ184" s="7">
        <v>12865</v>
      </c>
      <c r="AK184" s="7">
        <v>71662</v>
      </c>
      <c r="AL184" s="7">
        <f>AN184-AM184</f>
        <v>95375.5</v>
      </c>
      <c r="AM184" s="7">
        <v>4704.6999999999989</v>
      </c>
      <c r="AN184" s="7">
        <v>100080.2</v>
      </c>
      <c r="AO184" s="7">
        <f>AQ184-AP184</f>
        <v>86935.200000000012</v>
      </c>
      <c r="AP184" s="7">
        <v>14.399999999999901</v>
      </c>
      <c r="AQ184" s="7">
        <v>86949.6</v>
      </c>
      <c r="AR184" s="7">
        <v>94937</v>
      </c>
      <c r="AT184" s="7">
        <v>94937</v>
      </c>
      <c r="AU184" s="7">
        <v>20922</v>
      </c>
      <c r="AW184" s="7">
        <v>20922</v>
      </c>
      <c r="AX184" s="7">
        <v>14702.400000000001</v>
      </c>
      <c r="AZ184" s="7">
        <v>14702.400000000001</v>
      </c>
    </row>
    <row r="185" spans="6:55" x14ac:dyDescent="0.25">
      <c r="F185" s="39"/>
      <c r="G185" s="7" t="s">
        <v>145</v>
      </c>
      <c r="H185" s="7">
        <v>2483402860</v>
      </c>
      <c r="J185" s="7">
        <v>2483402860</v>
      </c>
      <c r="K185" s="7">
        <v>5714270060</v>
      </c>
      <c r="M185" s="7">
        <v>5714270060</v>
      </c>
      <c r="N185" s="7">
        <v>5416880000</v>
      </c>
      <c r="P185" s="7">
        <v>5416880000</v>
      </c>
      <c r="Q185" s="7">
        <v>6199925000</v>
      </c>
      <c r="S185" s="7">
        <v>6199925000</v>
      </c>
      <c r="T185" s="7">
        <v>8104123000</v>
      </c>
      <c r="V185" s="7">
        <v>8104123000</v>
      </c>
      <c r="W185" s="7">
        <v>17477100000</v>
      </c>
      <c r="Y185" s="7">
        <v>17477100000</v>
      </c>
      <c r="Z185" s="7">
        <v>20566861500</v>
      </c>
      <c r="AB185" s="7">
        <v>20566861500</v>
      </c>
      <c r="AC185" s="7">
        <v>26184739000</v>
      </c>
      <c r="AE185" s="7">
        <v>26184739000</v>
      </c>
      <c r="AF185" s="7">
        <f>AH185-AG185</f>
        <v>18593990588</v>
      </c>
      <c r="AG185" s="7">
        <v>6460950000</v>
      </c>
      <c r="AH185" s="7">
        <v>25054940588</v>
      </c>
      <c r="AI185" s="7">
        <f>AK185-AJ185</f>
        <v>27966450926</v>
      </c>
      <c r="AJ185" s="7">
        <v>5273995000</v>
      </c>
      <c r="AK185" s="7">
        <v>33240445926</v>
      </c>
      <c r="AL185" s="7">
        <f>AN185-AM185</f>
        <v>56143448812</v>
      </c>
      <c r="AM185" s="7">
        <v>1870146300</v>
      </c>
      <c r="AN185" s="7">
        <v>58013595112</v>
      </c>
      <c r="AO185" s="7">
        <f>AQ185-AP185</f>
        <v>48973298078.400002</v>
      </c>
      <c r="AP185" s="7">
        <v>2880000</v>
      </c>
      <c r="AQ185" s="7">
        <v>48976178078.400002</v>
      </c>
      <c r="AR185" s="7">
        <v>49329702521</v>
      </c>
      <c r="AT185" s="7">
        <v>49329702521</v>
      </c>
      <c r="AU185" s="7">
        <v>11641620000</v>
      </c>
      <c r="AW185" s="7">
        <v>11641620000</v>
      </c>
      <c r="AX185" s="7">
        <v>8858952000</v>
      </c>
      <c r="AZ185" s="7">
        <v>8858952000</v>
      </c>
    </row>
    <row r="186" spans="6:55" x14ac:dyDescent="0.25">
      <c r="F186" s="39" t="s">
        <v>450</v>
      </c>
      <c r="G186" s="7" t="s">
        <v>144</v>
      </c>
      <c r="AX186" s="7">
        <v>32814</v>
      </c>
      <c r="AZ186" s="7">
        <v>32814</v>
      </c>
      <c r="BA186" s="7">
        <v>24589</v>
      </c>
      <c r="BC186" s="7">
        <v>24589</v>
      </c>
    </row>
    <row r="187" spans="6:55" x14ac:dyDescent="0.25">
      <c r="F187" s="39"/>
      <c r="G187" s="7" t="s">
        <v>145</v>
      </c>
      <c r="AX187" s="7">
        <v>19032120000</v>
      </c>
      <c r="AZ187" s="7">
        <v>19032120000</v>
      </c>
      <c r="BA187" s="7">
        <v>14261620000</v>
      </c>
      <c r="BC187" s="7">
        <v>14261620000</v>
      </c>
    </row>
    <row r="188" spans="6:55" x14ac:dyDescent="0.25">
      <c r="F188" s="39" t="s">
        <v>451</v>
      </c>
      <c r="G188" s="7" t="s">
        <v>144</v>
      </c>
      <c r="AB188" s="7">
        <v>135</v>
      </c>
    </row>
    <row r="189" spans="6:55" x14ac:dyDescent="0.25">
      <c r="F189" s="39"/>
      <c r="G189" s="7" t="s">
        <v>145</v>
      </c>
      <c r="V189" s="7">
        <v>934019400</v>
      </c>
      <c r="AB189" s="7">
        <v>2059425000</v>
      </c>
    </row>
    <row r="190" spans="6:55" x14ac:dyDescent="0.25">
      <c r="F190" s="39" t="s">
        <v>452</v>
      </c>
      <c r="G190" s="7" t="s">
        <v>144</v>
      </c>
      <c r="AF190" s="7">
        <v>2733</v>
      </c>
      <c r="AH190" s="7">
        <v>2733</v>
      </c>
      <c r="AI190" s="7">
        <v>345</v>
      </c>
      <c r="AK190" s="7">
        <v>345</v>
      </c>
      <c r="AL190" s="7">
        <v>2114.1999999999998</v>
      </c>
      <c r="AN190" s="7">
        <v>2114.1999999999998</v>
      </c>
      <c r="AO190" s="7">
        <v>15319.2</v>
      </c>
      <c r="AQ190" s="7">
        <v>15319.2</v>
      </c>
      <c r="AR190" s="7">
        <v>13652</v>
      </c>
      <c r="AT190" s="7">
        <v>13652</v>
      </c>
      <c r="AU190" s="7">
        <v>88738</v>
      </c>
      <c r="AW190" s="7">
        <v>88738</v>
      </c>
      <c r="AX190" s="7">
        <v>126579.2</v>
      </c>
      <c r="AZ190" s="7">
        <v>126579.2</v>
      </c>
      <c r="BA190" s="7">
        <v>69199</v>
      </c>
      <c r="BB190" s="7">
        <v>1897</v>
      </c>
      <c r="BC190" s="7">
        <f>BB190+BA190</f>
        <v>71096</v>
      </c>
    </row>
    <row r="191" spans="6:55" x14ac:dyDescent="0.25">
      <c r="F191" s="39"/>
      <c r="G191" s="7" t="s">
        <v>145</v>
      </c>
      <c r="AF191" s="7">
        <v>211260900</v>
      </c>
      <c r="AH191" s="7">
        <v>211260900</v>
      </c>
      <c r="AI191" s="7">
        <v>92365000</v>
      </c>
      <c r="AK191" s="7">
        <v>92365000</v>
      </c>
      <c r="AL191" s="7">
        <v>567737500</v>
      </c>
      <c r="AN191" s="7">
        <v>567737500</v>
      </c>
      <c r="AO191" s="7">
        <v>4595760000</v>
      </c>
      <c r="AQ191" s="7">
        <v>4595760000</v>
      </c>
      <c r="AR191" s="7">
        <v>3190881279</v>
      </c>
      <c r="AT191" s="7">
        <v>3190881279</v>
      </c>
      <c r="AU191" s="7">
        <v>16372905000</v>
      </c>
      <c r="AW191" s="7">
        <v>16372905000</v>
      </c>
      <c r="AX191" s="7">
        <v>27177291840</v>
      </c>
      <c r="AZ191" s="7">
        <v>27177291840</v>
      </c>
      <c r="BA191" s="7">
        <v>14503434003</v>
      </c>
      <c r="BC191" s="7">
        <f>BB191+BA191</f>
        <v>14503434003</v>
      </c>
    </row>
    <row r="192" spans="6:55" x14ac:dyDescent="0.25">
      <c r="F192" s="39" t="s">
        <v>453</v>
      </c>
      <c r="G192" s="7" t="s">
        <v>144</v>
      </c>
      <c r="AU192" s="7">
        <v>2185</v>
      </c>
      <c r="AW192" s="7">
        <v>2185</v>
      </c>
      <c r="AX192" s="7">
        <v>3048</v>
      </c>
      <c r="AY192" s="7">
        <v>980.80000000000007</v>
      </c>
      <c r="AZ192" s="7">
        <f>AY192+AX192</f>
        <v>4028.8</v>
      </c>
    </row>
    <row r="193" spans="6:55" x14ac:dyDescent="0.25">
      <c r="F193" s="39"/>
      <c r="G193" s="7" t="s">
        <v>145</v>
      </c>
      <c r="AU193" s="7">
        <v>32853000000</v>
      </c>
      <c r="AW193" s="7">
        <v>32853000000</v>
      </c>
      <c r="AX193" s="7">
        <v>45720000000</v>
      </c>
      <c r="AY193" s="7">
        <v>7159840000</v>
      </c>
      <c r="AZ193" s="7">
        <f>AY193+AX193</f>
        <v>52879840000</v>
      </c>
    </row>
    <row r="194" spans="6:55" x14ac:dyDescent="0.25">
      <c r="F194" s="39" t="s">
        <v>454</v>
      </c>
      <c r="G194" s="7" t="s">
        <v>144</v>
      </c>
      <c r="AX194" s="7">
        <v>2862</v>
      </c>
      <c r="AY194" s="7">
        <f>AZ194-AX194</f>
        <v>6810</v>
      </c>
      <c r="AZ194" s="7">
        <v>9672</v>
      </c>
      <c r="BA194" s="7">
        <v>2183</v>
      </c>
      <c r="BB194" s="7">
        <f>BC194-BA194</f>
        <v>6596</v>
      </c>
      <c r="BC194" s="7">
        <v>8779</v>
      </c>
    </row>
    <row r="195" spans="6:55" x14ac:dyDescent="0.25">
      <c r="F195" s="39"/>
      <c r="G195" s="7" t="s">
        <v>145</v>
      </c>
      <c r="AX195" s="7">
        <v>48654000000</v>
      </c>
      <c r="AY195" s="7">
        <f>AZ195-AX195</f>
        <v>54480000000</v>
      </c>
      <c r="AZ195" s="7">
        <v>103134000000</v>
      </c>
      <c r="BA195" s="7">
        <v>37111000000</v>
      </c>
      <c r="BB195" s="7">
        <f>BC195-BA195</f>
        <v>52768000000</v>
      </c>
      <c r="BC195" s="7">
        <v>89879000000</v>
      </c>
    </row>
    <row r="196" spans="6:55" x14ac:dyDescent="0.25">
      <c r="F196" s="39" t="s">
        <v>455</v>
      </c>
      <c r="G196" s="7" t="s">
        <v>144</v>
      </c>
      <c r="Z196" s="7">
        <v>144</v>
      </c>
      <c r="AB196" s="7">
        <v>144</v>
      </c>
      <c r="AC196" s="7">
        <v>5207</v>
      </c>
      <c r="AE196" s="7">
        <v>5207</v>
      </c>
      <c r="AF196" s="7">
        <f>AH196-AG196</f>
        <v>47</v>
      </c>
      <c r="AG196" s="7">
        <v>478</v>
      </c>
      <c r="AH196" s="7">
        <v>525</v>
      </c>
      <c r="AJ196" s="7">
        <v>2715</v>
      </c>
      <c r="AK196" s="7">
        <v>2715</v>
      </c>
      <c r="AL196" s="7">
        <f>AN196-AM196</f>
        <v>551.09999999999945</v>
      </c>
      <c r="AM196" s="7">
        <v>4516.6000000000004</v>
      </c>
      <c r="AN196" s="7">
        <v>5067.7</v>
      </c>
      <c r="AO196" s="7">
        <f>AQ196-AP196</f>
        <v>3368.3999999999905</v>
      </c>
      <c r="AP196" s="7">
        <v>3247.2</v>
      </c>
      <c r="AQ196" s="7">
        <v>6615.5999999999904</v>
      </c>
      <c r="AR196" s="7">
        <v>2093</v>
      </c>
      <c r="AS196" s="7">
        <f>AT196-AR196</f>
        <v>5685</v>
      </c>
      <c r="AT196" s="7">
        <v>7778</v>
      </c>
      <c r="AU196" s="7">
        <v>2464</v>
      </c>
      <c r="AV196" s="7">
        <v>4716</v>
      </c>
      <c r="AW196" s="7">
        <v>7180</v>
      </c>
      <c r="AX196" s="7">
        <v>1646.4</v>
      </c>
      <c r="AY196" s="7">
        <v>7065.6</v>
      </c>
    </row>
    <row r="197" spans="6:55" x14ac:dyDescent="0.25">
      <c r="F197" s="39"/>
      <c r="G197" s="7" t="s">
        <v>145</v>
      </c>
      <c r="T197" s="7">
        <v>382098900</v>
      </c>
      <c r="V197" s="7">
        <v>382098900</v>
      </c>
      <c r="Z197" s="7">
        <v>897840000</v>
      </c>
      <c r="AB197" s="7">
        <v>897840000</v>
      </c>
      <c r="AC197" s="7">
        <v>684720500</v>
      </c>
      <c r="AE197" s="7">
        <v>684720500</v>
      </c>
      <c r="AF197" s="7">
        <f>AH197-AG197</f>
        <v>304325000</v>
      </c>
      <c r="AG197" s="7">
        <v>1242800000</v>
      </c>
      <c r="AH197" s="7">
        <v>1547125000</v>
      </c>
      <c r="AJ197" s="7">
        <v>9941560000</v>
      </c>
      <c r="AK197" s="7">
        <v>9941560000</v>
      </c>
      <c r="AL197" s="7">
        <f>AN197-AM197</f>
        <v>6199938070.7000008</v>
      </c>
      <c r="AM197" s="7">
        <v>17524408000</v>
      </c>
      <c r="AN197" s="7">
        <v>23724346070.700001</v>
      </c>
      <c r="AO197" s="7">
        <f>AQ197-AP197</f>
        <v>24935400000</v>
      </c>
      <c r="AP197" s="7">
        <v>22730400000</v>
      </c>
      <c r="AQ197" s="7">
        <v>47665800000</v>
      </c>
      <c r="AR197" s="7">
        <v>25278422578</v>
      </c>
      <c r="AS197" s="7">
        <f>AT197-AR197</f>
        <v>39970000000</v>
      </c>
      <c r="AT197" s="7">
        <v>65248422578</v>
      </c>
      <c r="AU197" s="7">
        <v>36960000000</v>
      </c>
      <c r="AV197" s="7">
        <v>33054000000</v>
      </c>
      <c r="AW197" s="7">
        <v>70014000000</v>
      </c>
      <c r="AX197" s="7">
        <v>24696000000</v>
      </c>
      <c r="AY197" s="7">
        <v>49839840000</v>
      </c>
    </row>
    <row r="198" spans="6:55" x14ac:dyDescent="0.25">
      <c r="F198" s="39" t="s">
        <v>456</v>
      </c>
      <c r="G198" s="7" t="s">
        <v>144</v>
      </c>
      <c r="AX198" s="7">
        <v>120249</v>
      </c>
      <c r="AZ198" s="7">
        <v>120249</v>
      </c>
      <c r="BA198" s="7">
        <v>81099</v>
      </c>
      <c r="BC198" s="7">
        <v>81099</v>
      </c>
    </row>
    <row r="199" spans="6:55" x14ac:dyDescent="0.25">
      <c r="F199" s="39"/>
      <c r="G199" s="7" t="s">
        <v>145</v>
      </c>
      <c r="AX199" s="7">
        <v>91308273000</v>
      </c>
      <c r="AZ199" s="7">
        <v>91308273000</v>
      </c>
      <c r="BA199" s="7">
        <v>61123692000</v>
      </c>
      <c r="BC199" s="7">
        <v>61123692000</v>
      </c>
    </row>
    <row r="200" spans="6:55" x14ac:dyDescent="0.25">
      <c r="F200" s="39" t="s">
        <v>457</v>
      </c>
      <c r="G200" s="7" t="s">
        <v>144</v>
      </c>
      <c r="AF200" s="7">
        <v>5590</v>
      </c>
      <c r="AH200" s="7">
        <v>5590</v>
      </c>
      <c r="AI200" s="7">
        <v>8121</v>
      </c>
      <c r="AK200" s="7">
        <v>8121</v>
      </c>
      <c r="AL200" s="7">
        <v>2905.1000000000004</v>
      </c>
      <c r="AM200" s="7">
        <v>357.5</v>
      </c>
      <c r="AN200" s="7">
        <v>-160043.4</v>
      </c>
      <c r="AO200" s="7">
        <v>19239.599999999999</v>
      </c>
      <c r="AQ200" s="7">
        <v>19239.599999999999</v>
      </c>
      <c r="AR200" s="7">
        <v>24736</v>
      </c>
      <c r="AT200" s="7">
        <v>24736</v>
      </c>
      <c r="AU200" s="7">
        <v>103149</v>
      </c>
      <c r="AW200" s="7">
        <v>103149</v>
      </c>
      <c r="AX200" s="7">
        <v>167286.40000000002</v>
      </c>
      <c r="AZ200" s="7">
        <v>167286.40000000002</v>
      </c>
      <c r="BA200" s="7">
        <v>105688</v>
      </c>
      <c r="BC200" s="7">
        <v>105688</v>
      </c>
    </row>
    <row r="201" spans="6:55" x14ac:dyDescent="0.25">
      <c r="F201" s="39"/>
      <c r="G201" s="7" t="s">
        <v>145</v>
      </c>
      <c r="AF201" s="7">
        <v>1271445000</v>
      </c>
      <c r="AH201" s="7">
        <v>1271445000</v>
      </c>
      <c r="AI201" s="7">
        <v>3531547600</v>
      </c>
      <c r="AK201" s="7">
        <v>3531547600</v>
      </c>
      <c r="AL201" s="7">
        <f>AN201-AM201</f>
        <v>737149226</v>
      </c>
      <c r="AM201" s="7">
        <v>269869242.5</v>
      </c>
      <c r="AN201" s="7">
        <v>1007018468.5</v>
      </c>
      <c r="AO201" s="7">
        <v>12304171200</v>
      </c>
      <c r="AQ201" s="7">
        <v>12304171200</v>
      </c>
      <c r="AR201" s="7">
        <v>13192467530</v>
      </c>
      <c r="AT201" s="7">
        <v>13192467530</v>
      </c>
      <c r="AU201" s="7">
        <v>58581097500</v>
      </c>
      <c r="AW201" s="7">
        <v>58581097500</v>
      </c>
      <c r="AX201" s="7">
        <v>124563669600</v>
      </c>
      <c r="AZ201" s="7">
        <v>124563669600</v>
      </c>
      <c r="BA201" s="7">
        <v>70755469057</v>
      </c>
      <c r="BC201" s="7">
        <v>70755469057</v>
      </c>
    </row>
    <row r="202" spans="6:55" x14ac:dyDescent="0.25">
      <c r="F202" s="39" t="s">
        <v>455</v>
      </c>
      <c r="G202" s="7" t="s">
        <v>144</v>
      </c>
      <c r="AU202" s="7">
        <v>2464</v>
      </c>
      <c r="AV202" s="7">
        <v>4716</v>
      </c>
      <c r="AW202" s="7">
        <f>AV202+AU202</f>
        <v>7180</v>
      </c>
      <c r="AX202" s="7">
        <v>1646.4</v>
      </c>
      <c r="AY202" s="7">
        <v>7065.6</v>
      </c>
      <c r="AZ202" s="7">
        <f>AY202+AX202</f>
        <v>8712</v>
      </c>
      <c r="BA202" s="7">
        <f>AZ202+AY202</f>
        <v>15777.6</v>
      </c>
    </row>
    <row r="203" spans="6:55" x14ac:dyDescent="0.25">
      <c r="F203" s="39"/>
      <c r="G203" s="7" t="s">
        <v>145</v>
      </c>
      <c r="AU203" s="7">
        <v>36960000000</v>
      </c>
      <c r="AV203" s="7">
        <v>33054000000</v>
      </c>
      <c r="AW203" s="7">
        <v>70014000000</v>
      </c>
      <c r="AX203" s="7">
        <v>24696000000</v>
      </c>
      <c r="AY203" s="7">
        <v>49839840000</v>
      </c>
      <c r="AZ203" s="7">
        <f>AY203+AX203</f>
        <v>74535840000</v>
      </c>
      <c r="BA203" s="7">
        <f>AZ203+AY203</f>
        <v>124375680000</v>
      </c>
    </row>
    <row r="204" spans="6:55" x14ac:dyDescent="0.25">
      <c r="F204" s="39" t="s">
        <v>458</v>
      </c>
      <c r="G204" s="7" t="s">
        <v>144</v>
      </c>
      <c r="W204" s="7">
        <v>71920</v>
      </c>
      <c r="Y204" s="7">
        <v>71920</v>
      </c>
      <c r="Z204" s="7">
        <v>102406</v>
      </c>
      <c r="AB204" s="7">
        <v>102406</v>
      </c>
      <c r="AC204" s="7">
        <v>62849</v>
      </c>
      <c r="AE204" s="7">
        <v>62849</v>
      </c>
      <c r="AF204" s="7">
        <v>87955</v>
      </c>
      <c r="AH204" s="7">
        <v>87955</v>
      </c>
      <c r="AI204" s="7">
        <v>95957</v>
      </c>
      <c r="AK204" s="7">
        <v>95957</v>
      </c>
      <c r="AL204" s="7">
        <v>103539.7</v>
      </c>
      <c r="AN204" s="7">
        <v>103539.7</v>
      </c>
      <c r="AO204" s="7">
        <v>63856.799999999901</v>
      </c>
      <c r="AQ204" s="7">
        <v>63856.799999999901</v>
      </c>
      <c r="AR204" s="7">
        <v>151649</v>
      </c>
      <c r="AT204" s="7">
        <v>151649</v>
      </c>
      <c r="AU204" s="7">
        <v>173240</v>
      </c>
      <c r="AW204" s="7">
        <v>173240</v>
      </c>
      <c r="AX204" s="7">
        <v>223739.2</v>
      </c>
      <c r="AZ204" s="7">
        <v>223739.2</v>
      </c>
      <c r="BA204" s="7">
        <v>38996</v>
      </c>
      <c r="BC204" s="7">
        <v>38996</v>
      </c>
    </row>
    <row r="205" spans="6:55" x14ac:dyDescent="0.25">
      <c r="F205" s="39"/>
      <c r="G205" s="7" t="s">
        <v>145</v>
      </c>
      <c r="H205" s="7">
        <v>220642125</v>
      </c>
      <c r="J205" s="7">
        <v>220642125</v>
      </c>
      <c r="K205" s="7">
        <v>287699675</v>
      </c>
      <c r="M205" s="7">
        <v>287699675</v>
      </c>
      <c r="N205" s="7">
        <v>364719650</v>
      </c>
      <c r="P205" s="7">
        <v>364719650</v>
      </c>
      <c r="Q205" s="7">
        <v>1177538500</v>
      </c>
      <c r="S205" s="7">
        <v>1177538500</v>
      </c>
      <c r="T205" s="7">
        <v>619247740</v>
      </c>
      <c r="V205" s="7">
        <v>619247740</v>
      </c>
      <c r="W205" s="7">
        <v>2273094927</v>
      </c>
      <c r="Y205" s="7">
        <v>2273094927</v>
      </c>
      <c r="Z205" s="7">
        <v>3519833000</v>
      </c>
      <c r="AB205" s="7">
        <v>3519833000</v>
      </c>
      <c r="AC205" s="7">
        <v>2441013400</v>
      </c>
      <c r="AE205" s="7">
        <v>2441013400</v>
      </c>
      <c r="AF205" s="7">
        <v>3513253500</v>
      </c>
      <c r="AH205" s="7">
        <v>3513253500</v>
      </c>
      <c r="AI205" s="7">
        <v>5932749900</v>
      </c>
      <c r="AK205" s="7">
        <v>5932749900</v>
      </c>
      <c r="AL205" s="7">
        <v>10083782777.200001</v>
      </c>
      <c r="AN205" s="7">
        <v>10083782777.200001</v>
      </c>
      <c r="AO205" s="7">
        <v>7013593200</v>
      </c>
      <c r="AQ205" s="7">
        <v>7013593200</v>
      </c>
      <c r="AR205" s="7">
        <v>15319097883</v>
      </c>
      <c r="AT205" s="7">
        <v>15319097883</v>
      </c>
      <c r="AU205" s="7">
        <v>21539683000</v>
      </c>
      <c r="AW205" s="7">
        <v>21539683000</v>
      </c>
      <c r="AX205" s="7">
        <v>30277293200</v>
      </c>
      <c r="AZ205" s="7">
        <v>30277293200</v>
      </c>
      <c r="BA205" s="7">
        <v>4859932504</v>
      </c>
      <c r="BC205" s="7">
        <v>4859932504</v>
      </c>
    </row>
    <row r="206" spans="6:55" x14ac:dyDescent="0.25">
      <c r="F206" s="39" t="s">
        <v>459</v>
      </c>
      <c r="G206" s="7" t="s">
        <v>144</v>
      </c>
      <c r="AX206" s="7">
        <v>71988</v>
      </c>
      <c r="AZ206" s="7">
        <v>71988</v>
      </c>
      <c r="BA206" s="7">
        <v>38996</v>
      </c>
      <c r="BC206" s="7">
        <v>38996</v>
      </c>
    </row>
    <row r="207" spans="6:55" x14ac:dyDescent="0.25">
      <c r="F207" s="39"/>
      <c r="G207" s="7" t="s">
        <v>145</v>
      </c>
      <c r="AX207" s="7">
        <v>9374820000</v>
      </c>
      <c r="AZ207" s="7">
        <v>9374820000</v>
      </c>
      <c r="BA207" s="7">
        <v>5338852000</v>
      </c>
      <c r="BC207" s="7">
        <v>5338852000</v>
      </c>
    </row>
    <row r="208" spans="6:55" x14ac:dyDescent="0.25">
      <c r="F208" s="39" t="s">
        <v>460</v>
      </c>
      <c r="G208" s="7" t="s">
        <v>144</v>
      </c>
      <c r="W208" s="7">
        <v>245</v>
      </c>
      <c r="Y208" s="7">
        <v>245</v>
      </c>
      <c r="Z208" s="7">
        <v>140</v>
      </c>
      <c r="AB208" s="7">
        <v>140</v>
      </c>
      <c r="AF208" s="7">
        <v>20</v>
      </c>
      <c r="AH208" s="7">
        <v>20</v>
      </c>
      <c r="AI208" s="7">
        <v>299</v>
      </c>
      <c r="AK208" s="7">
        <v>299</v>
      </c>
      <c r="AL208" s="7">
        <v>78.099999999999994</v>
      </c>
      <c r="AN208" s="7">
        <v>78.099999999999994</v>
      </c>
      <c r="AU208" s="7">
        <v>9657</v>
      </c>
      <c r="AW208" s="7">
        <v>9657</v>
      </c>
      <c r="AX208" s="7">
        <v>2054.4</v>
      </c>
      <c r="AZ208" s="7">
        <v>2054.4</v>
      </c>
      <c r="BA208" s="7">
        <v>7668</v>
      </c>
      <c r="BC208" s="7">
        <v>7668</v>
      </c>
    </row>
    <row r="209" spans="6:55" x14ac:dyDescent="0.25">
      <c r="F209" s="39"/>
      <c r="G209" s="7" t="s">
        <v>145</v>
      </c>
      <c r="W209" s="7">
        <v>39822155</v>
      </c>
      <c r="Y209" s="7">
        <v>39822155</v>
      </c>
      <c r="Z209" s="7">
        <v>17187800</v>
      </c>
      <c r="AB209" s="7">
        <v>17187800</v>
      </c>
      <c r="AF209" s="7">
        <v>2455400</v>
      </c>
      <c r="AH209" s="7">
        <v>2455400</v>
      </c>
      <c r="AI209" s="7">
        <v>83998200</v>
      </c>
      <c r="AK209" s="7">
        <v>83998200</v>
      </c>
      <c r="AL209" s="7">
        <v>10888295</v>
      </c>
      <c r="AN209" s="7">
        <v>10888295</v>
      </c>
      <c r="AU209" s="7">
        <v>5407920000</v>
      </c>
      <c r="AW209" s="7">
        <v>5407920000</v>
      </c>
      <c r="AX209" s="7">
        <v>1150464000</v>
      </c>
      <c r="AZ209" s="7">
        <v>1150464000</v>
      </c>
      <c r="BA209" s="7">
        <v>3906454932</v>
      </c>
      <c r="BC209" s="7">
        <v>3906454932</v>
      </c>
    </row>
    <row r="210" spans="6:55" x14ac:dyDescent="0.25">
      <c r="F210" s="39" t="s">
        <v>461</v>
      </c>
      <c r="G210" s="7" t="s">
        <v>144</v>
      </c>
      <c r="AX210" s="7">
        <v>205</v>
      </c>
      <c r="AZ210" s="7">
        <v>205</v>
      </c>
      <c r="BA210" s="7">
        <v>7668</v>
      </c>
      <c r="BC210" s="7">
        <v>7668</v>
      </c>
    </row>
    <row r="211" spans="6:55" x14ac:dyDescent="0.25">
      <c r="F211" s="39"/>
      <c r="G211" s="7" t="s">
        <v>145</v>
      </c>
      <c r="AX211" s="7">
        <v>114800000</v>
      </c>
      <c r="AZ211" s="7">
        <v>114800000</v>
      </c>
      <c r="BA211" s="7">
        <v>4294080000</v>
      </c>
      <c r="BC211" s="7">
        <v>4294080000</v>
      </c>
    </row>
    <row r="212" spans="6:55" x14ac:dyDescent="0.25">
      <c r="F212" s="39" t="s">
        <v>462</v>
      </c>
      <c r="G212" s="7" t="s">
        <v>144</v>
      </c>
      <c r="AX212" s="7">
        <v>27099</v>
      </c>
      <c r="AZ212" s="7">
        <v>27099</v>
      </c>
      <c r="BA212" s="7">
        <v>629</v>
      </c>
      <c r="BC212" s="7">
        <v>629</v>
      </c>
    </row>
    <row r="213" spans="6:55" x14ac:dyDescent="0.25">
      <c r="F213" s="39"/>
      <c r="G213" s="7" t="s">
        <v>145</v>
      </c>
      <c r="AX213" s="7">
        <v>6567532500</v>
      </c>
      <c r="AZ213" s="7">
        <v>6567532500</v>
      </c>
      <c r="BA213" s="7">
        <v>152492000</v>
      </c>
      <c r="BC213" s="7">
        <v>152492000</v>
      </c>
    </row>
    <row r="214" spans="6:55" x14ac:dyDescent="0.25">
      <c r="F214" s="39" t="s">
        <v>463</v>
      </c>
      <c r="G214" s="7" t="s">
        <v>144</v>
      </c>
      <c r="H214" s="7">
        <v>113390</v>
      </c>
      <c r="J214" s="7">
        <v>113390</v>
      </c>
      <c r="K214" s="7">
        <v>107259</v>
      </c>
      <c r="M214" s="7">
        <v>107259</v>
      </c>
      <c r="N214" s="7">
        <v>129971</v>
      </c>
      <c r="P214" s="7">
        <v>129971</v>
      </c>
      <c r="Q214" s="7">
        <v>83085</v>
      </c>
      <c r="S214" s="7">
        <v>83085</v>
      </c>
      <c r="T214" s="7">
        <v>127882</v>
      </c>
      <c r="V214" s="7">
        <v>127882</v>
      </c>
      <c r="W214" s="7">
        <v>103628</v>
      </c>
      <c r="Y214" s="7">
        <v>103628</v>
      </c>
      <c r="Z214" s="7">
        <v>113444</v>
      </c>
      <c r="AB214" s="7">
        <v>113444</v>
      </c>
      <c r="AC214" s="7">
        <v>127039</v>
      </c>
      <c r="AE214" s="7">
        <v>127039</v>
      </c>
      <c r="AF214" s="7">
        <v>172606</v>
      </c>
      <c r="AH214" s="7">
        <v>172606</v>
      </c>
      <c r="AI214" s="7">
        <v>149790</v>
      </c>
      <c r="AK214" s="7">
        <v>149790</v>
      </c>
      <c r="AL214" s="7">
        <v>223752.1</v>
      </c>
      <c r="AN214" s="7">
        <v>223752.1</v>
      </c>
      <c r="AO214" s="7">
        <v>190009.2</v>
      </c>
      <c r="AQ214" s="7">
        <v>190009.2</v>
      </c>
      <c r="AR214" s="7">
        <v>147969</v>
      </c>
      <c r="AT214" s="7">
        <v>147969</v>
      </c>
      <c r="AU214" s="7">
        <v>228351</v>
      </c>
      <c r="AW214" s="7">
        <v>228351</v>
      </c>
      <c r="AX214" s="7">
        <v>249254.40000000002</v>
      </c>
      <c r="AZ214" s="7">
        <v>249254.40000000002</v>
      </c>
      <c r="BA214" s="7">
        <v>629</v>
      </c>
      <c r="BC214" s="7">
        <v>629</v>
      </c>
    </row>
    <row r="215" spans="6:55" x14ac:dyDescent="0.25">
      <c r="F215" s="39"/>
      <c r="G215" s="7" t="s">
        <v>145</v>
      </c>
      <c r="H215" s="7">
        <v>1154016900</v>
      </c>
      <c r="J215" s="7">
        <v>1154016900</v>
      </c>
      <c r="K215" s="7">
        <v>1786942350</v>
      </c>
      <c r="M215" s="7">
        <v>1786942350</v>
      </c>
      <c r="N215" s="7">
        <v>1820039250</v>
      </c>
      <c r="P215" s="7">
        <v>1820039250</v>
      </c>
      <c r="Q215" s="7">
        <v>2696675300</v>
      </c>
      <c r="S215" s="7">
        <v>2696675300</v>
      </c>
      <c r="T215" s="7">
        <v>5675779938</v>
      </c>
      <c r="V215" s="7">
        <v>5675779938</v>
      </c>
      <c r="W215" s="7">
        <v>4619833850</v>
      </c>
      <c r="Y215" s="7">
        <v>4619833850</v>
      </c>
      <c r="Z215" s="7">
        <v>7496865429</v>
      </c>
      <c r="AB215" s="7">
        <v>7496865429</v>
      </c>
      <c r="AC215" s="7">
        <v>11464563800</v>
      </c>
      <c r="AE215" s="7">
        <v>11464563800</v>
      </c>
      <c r="AF215" s="7">
        <v>17201008020</v>
      </c>
      <c r="AH215" s="7">
        <v>17201008020</v>
      </c>
      <c r="AI215" s="7">
        <v>26636707800</v>
      </c>
      <c r="AK215" s="7">
        <v>26636707800</v>
      </c>
      <c r="AL215" s="7">
        <v>44067840613.5</v>
      </c>
      <c r="AN215" s="7">
        <v>44067840613.5</v>
      </c>
      <c r="AO215" s="7">
        <v>40934100000</v>
      </c>
      <c r="AQ215" s="7">
        <v>40934100000</v>
      </c>
      <c r="AR215" s="7">
        <v>30585085014</v>
      </c>
      <c r="AT215" s="7">
        <v>30585085014</v>
      </c>
      <c r="AU215" s="7">
        <v>59889932500</v>
      </c>
      <c r="AW215" s="7">
        <v>59889932500</v>
      </c>
      <c r="AX215" s="7">
        <v>67718262400</v>
      </c>
      <c r="AZ215" s="7">
        <v>67718262400</v>
      </c>
      <c r="BA215" s="7">
        <v>130627280</v>
      </c>
      <c r="BC215" s="7">
        <v>130627280</v>
      </c>
    </row>
    <row r="216" spans="6:55" x14ac:dyDescent="0.25">
      <c r="F216" s="39" t="s">
        <v>464</v>
      </c>
      <c r="G216" s="7" t="s">
        <v>144</v>
      </c>
      <c r="H216" s="7">
        <v>317550</v>
      </c>
      <c r="J216" s="7">
        <v>317550</v>
      </c>
      <c r="K216" s="7">
        <v>332950</v>
      </c>
      <c r="M216" s="7">
        <v>332950</v>
      </c>
      <c r="N216" s="7">
        <v>400000</v>
      </c>
      <c r="P216" s="7">
        <v>400000</v>
      </c>
      <c r="Q216" s="7">
        <v>295000</v>
      </c>
      <c r="S216" s="7">
        <v>295000</v>
      </c>
      <c r="T216" s="7">
        <v>330000</v>
      </c>
      <c r="V216" s="7">
        <v>330000</v>
      </c>
      <c r="W216" s="7">
        <v>337990</v>
      </c>
      <c r="Y216" s="7">
        <v>337990</v>
      </c>
      <c r="Z216" s="7">
        <f>AB216-AA216</f>
        <v>310120</v>
      </c>
      <c r="AA216" s="7">
        <v>8020</v>
      </c>
      <c r="AB216" s="7">
        <v>318140</v>
      </c>
      <c r="AC216" s="7">
        <v>471350</v>
      </c>
      <c r="AE216" s="7">
        <v>471350</v>
      </c>
      <c r="AF216" s="7">
        <v>535650</v>
      </c>
      <c r="AH216" s="7">
        <v>535650</v>
      </c>
      <c r="AI216" s="7">
        <v>411250</v>
      </c>
      <c r="AK216" s="7">
        <v>411250</v>
      </c>
      <c r="AL216" s="7">
        <v>679258.8</v>
      </c>
      <c r="AN216" s="7">
        <v>679258.8</v>
      </c>
      <c r="AO216" s="7">
        <v>398580</v>
      </c>
      <c r="AQ216" s="7">
        <v>398580</v>
      </c>
      <c r="AR216" s="7">
        <v>380750</v>
      </c>
      <c r="AT216" s="7">
        <v>380750</v>
      </c>
      <c r="AU216" s="7">
        <v>512330</v>
      </c>
      <c r="AW216" s="7">
        <v>512330</v>
      </c>
      <c r="AX216" s="7">
        <v>482627.2</v>
      </c>
      <c r="AZ216" s="7">
        <v>482627.2</v>
      </c>
      <c r="BA216" s="7">
        <v>24600</v>
      </c>
      <c r="BC216" s="7">
        <v>24600</v>
      </c>
    </row>
    <row r="217" spans="6:55" x14ac:dyDescent="0.25">
      <c r="F217" s="39"/>
      <c r="G217" s="7" t="s">
        <v>145</v>
      </c>
      <c r="H217" s="7">
        <f>J217-I217</f>
        <v>127020000</v>
      </c>
      <c r="I217" s="7">
        <v>48000</v>
      </c>
      <c r="J217" s="7">
        <v>127068000</v>
      </c>
      <c r="K217" s="7">
        <v>189781500</v>
      </c>
      <c r="M217" s="7">
        <v>189781500</v>
      </c>
      <c r="N217" s="7">
        <v>228000000</v>
      </c>
      <c r="P217" s="7">
        <v>228000000</v>
      </c>
      <c r="Q217" s="7">
        <v>180000000</v>
      </c>
      <c r="S217" s="7">
        <v>180000000</v>
      </c>
      <c r="T217" s="7">
        <v>519450000</v>
      </c>
      <c r="V217" s="7">
        <v>519450000</v>
      </c>
      <c r="W217" s="7">
        <v>738366520</v>
      </c>
      <c r="Y217" s="7">
        <v>738366520</v>
      </c>
      <c r="Z217" s="7">
        <f>AB217-AA217</f>
        <v>671652936</v>
      </c>
      <c r="AA217" s="7">
        <v>17243000</v>
      </c>
      <c r="AB217" s="7">
        <v>688895936</v>
      </c>
      <c r="AC217" s="7">
        <v>1735650000</v>
      </c>
      <c r="AE217" s="7">
        <v>1735650000</v>
      </c>
      <c r="AF217" s="7">
        <v>2165100000</v>
      </c>
      <c r="AH217" s="7">
        <v>2165100000</v>
      </c>
      <c r="AI217" s="7">
        <v>1849725000</v>
      </c>
      <c r="AK217" s="7">
        <v>1849725000</v>
      </c>
      <c r="AL217" s="7">
        <v>5420275740</v>
      </c>
      <c r="AN217" s="7">
        <v>5420275740</v>
      </c>
      <c r="AO217" s="7">
        <v>3587220000</v>
      </c>
      <c r="AQ217" s="7">
        <v>3587220000</v>
      </c>
      <c r="AR217" s="7">
        <v>3419180000</v>
      </c>
      <c r="AT217" s="7">
        <v>3419180000</v>
      </c>
      <c r="AU217" s="7">
        <v>5522214679.3923254</v>
      </c>
      <c r="AW217" s="7">
        <v>5522214679.3923254</v>
      </c>
      <c r="AX217" s="7">
        <v>11073510400</v>
      </c>
      <c r="AZ217" s="7">
        <v>11073510400</v>
      </c>
      <c r="BA217" s="7">
        <v>270403200</v>
      </c>
      <c r="BC217" s="7">
        <v>270403200</v>
      </c>
    </row>
    <row r="218" spans="6:55" x14ac:dyDescent="0.25">
      <c r="F218" s="39" t="s">
        <v>465</v>
      </c>
      <c r="G218" s="7" t="s">
        <v>144</v>
      </c>
      <c r="AX218" s="7">
        <v>51326</v>
      </c>
      <c r="AZ218" s="7">
        <v>51326</v>
      </c>
      <c r="BA218" s="7">
        <v>492</v>
      </c>
      <c r="BC218" s="7">
        <v>492</v>
      </c>
    </row>
    <row r="219" spans="6:55" x14ac:dyDescent="0.25">
      <c r="F219" s="39"/>
      <c r="G219" s="7" t="s">
        <v>145</v>
      </c>
      <c r="AX219" s="7">
        <v>33361900000</v>
      </c>
      <c r="AZ219" s="7">
        <v>33361900000</v>
      </c>
      <c r="BA219" s="7">
        <v>319800000</v>
      </c>
      <c r="BC219" s="7">
        <v>319800000</v>
      </c>
    </row>
    <row r="220" spans="6:55" x14ac:dyDescent="0.25">
      <c r="F220" s="39" t="s">
        <v>466</v>
      </c>
      <c r="G220" s="7" t="s">
        <v>144</v>
      </c>
      <c r="K220" s="7">
        <v>106420</v>
      </c>
      <c r="M220" s="7">
        <v>106420</v>
      </c>
      <c r="N220" s="7">
        <v>88079</v>
      </c>
      <c r="P220" s="7">
        <v>88079</v>
      </c>
      <c r="Q220" s="7">
        <v>63381</v>
      </c>
      <c r="S220" s="7">
        <v>63381</v>
      </c>
      <c r="W220" s="7">
        <v>104613</v>
      </c>
      <c r="Y220" s="7">
        <v>104613</v>
      </c>
      <c r="Z220" s="7">
        <f>AB220-AA220</f>
        <v>104853</v>
      </c>
      <c r="AA220" s="7">
        <v>14687</v>
      </c>
      <c r="AB220" s="7">
        <v>119540</v>
      </c>
      <c r="AC220" s="7">
        <v>106126</v>
      </c>
      <c r="AE220" s="7">
        <v>106126</v>
      </c>
      <c r="AF220" s="7">
        <v>110865</v>
      </c>
      <c r="AH220" s="7">
        <v>110865</v>
      </c>
      <c r="AI220" s="7">
        <f>AK220-AJ220</f>
        <v>38460</v>
      </c>
      <c r="AJ220" s="7">
        <v>2758</v>
      </c>
      <c r="AK220" s="7">
        <v>41218</v>
      </c>
      <c r="AL220" s="7">
        <f>AN220-AM220</f>
        <v>72417.399999999994</v>
      </c>
      <c r="AM220" s="7">
        <v>33952.6</v>
      </c>
      <c r="AN220" s="7">
        <v>106370</v>
      </c>
      <c r="AO220" s="7">
        <f>AQ220-AP220</f>
        <v>54901.200000000099</v>
      </c>
      <c r="AP220" s="7">
        <v>32425.199999999899</v>
      </c>
      <c r="AQ220" s="7">
        <v>87326.399999999994</v>
      </c>
      <c r="AR220" s="7">
        <f>AT220-AS220</f>
        <v>29666</v>
      </c>
      <c r="AS220" s="7">
        <v>47841</v>
      </c>
      <c r="AT220" s="7">
        <v>77507</v>
      </c>
      <c r="AU220" s="7">
        <v>1596</v>
      </c>
      <c r="AV220" s="7">
        <v>12572</v>
      </c>
      <c r="AW220" s="7">
        <f>AV220+AU220</f>
        <v>14168</v>
      </c>
      <c r="AY220" s="7">
        <v>13177.6</v>
      </c>
      <c r="AZ220" s="7">
        <v>13177.6</v>
      </c>
      <c r="BA220" s="7">
        <v>35088</v>
      </c>
      <c r="BC220" s="7">
        <v>35088</v>
      </c>
    </row>
    <row r="221" spans="6:55" x14ac:dyDescent="0.25">
      <c r="F221" s="39"/>
      <c r="G221" s="7" t="s">
        <v>145</v>
      </c>
      <c r="H221" s="7">
        <v>304155800</v>
      </c>
      <c r="J221" s="7">
        <v>304155800</v>
      </c>
      <c r="K221" s="7">
        <v>1182108000</v>
      </c>
      <c r="M221" s="7">
        <v>1182108000</v>
      </c>
      <c r="N221" s="7">
        <v>1034638800</v>
      </c>
      <c r="P221" s="7">
        <v>1034638800</v>
      </c>
      <c r="Q221" s="7">
        <v>1300815000</v>
      </c>
      <c r="S221" s="7">
        <v>1300815000</v>
      </c>
      <c r="T221" s="7">
        <v>1486134000</v>
      </c>
      <c r="V221" s="7">
        <v>1486134000</v>
      </c>
      <c r="W221" s="7">
        <v>3666549000</v>
      </c>
      <c r="Y221" s="7">
        <v>3666549000</v>
      </c>
      <c r="Z221" s="7">
        <f>AB221-AA221</f>
        <v>3927780750</v>
      </c>
      <c r="AA221" s="7">
        <v>526826000</v>
      </c>
      <c r="AB221" s="7">
        <v>4454606750</v>
      </c>
      <c r="AC221" s="7">
        <v>4396150000</v>
      </c>
      <c r="AE221" s="7">
        <v>4396150000</v>
      </c>
      <c r="AF221" s="7">
        <v>6214031446</v>
      </c>
      <c r="AH221" s="7">
        <v>6214031446</v>
      </c>
      <c r="AI221" s="7">
        <f>AK221-AJ221</f>
        <v>3756506694</v>
      </c>
      <c r="AJ221" s="7">
        <v>278558000</v>
      </c>
      <c r="AK221" s="7">
        <v>4035064694</v>
      </c>
      <c r="AL221" s="7">
        <f>AN221-AM221</f>
        <v>11347256545.9</v>
      </c>
      <c r="AM221" s="7">
        <v>5092890000</v>
      </c>
      <c r="AN221" s="7">
        <v>16440146545.9</v>
      </c>
      <c r="AO221" s="7">
        <f>AQ221-AP221</f>
        <v>12030264000</v>
      </c>
      <c r="AP221" s="7">
        <v>6964536036</v>
      </c>
      <c r="AQ221" s="7">
        <v>18994800036</v>
      </c>
      <c r="AR221" s="7">
        <f>AT221-AS221</f>
        <v>6352720000</v>
      </c>
      <c r="AS221" s="7">
        <v>10339682608</v>
      </c>
      <c r="AT221" s="7">
        <v>16692402608</v>
      </c>
      <c r="AU221" s="7">
        <v>345520000</v>
      </c>
      <c r="AV221" s="7">
        <v>2765840000</v>
      </c>
      <c r="AW221" s="7">
        <f>AV221+AU221</f>
        <v>3111360000</v>
      </c>
      <c r="AY221" s="7">
        <v>2899072000</v>
      </c>
      <c r="AZ221" s="7">
        <v>2899072000</v>
      </c>
      <c r="BA221" s="7">
        <v>5469431760</v>
      </c>
      <c r="BC221" s="7">
        <v>5469431760</v>
      </c>
    </row>
    <row r="222" spans="6:55" x14ac:dyDescent="0.25">
      <c r="F222" s="39" t="s">
        <v>467</v>
      </c>
      <c r="G222" s="7" t="s">
        <v>144</v>
      </c>
      <c r="AI222" s="7">
        <v>17899</v>
      </c>
      <c r="AK222" s="7">
        <v>17899</v>
      </c>
      <c r="AL222" s="7">
        <v>19483.2</v>
      </c>
      <c r="AN222" s="7">
        <v>19483.2</v>
      </c>
      <c r="AO222" s="7">
        <v>72942</v>
      </c>
      <c r="AQ222" s="7">
        <v>72942</v>
      </c>
      <c r="AR222" s="7">
        <v>32456</v>
      </c>
      <c r="AT222" s="7">
        <v>32456</v>
      </c>
      <c r="AU222" s="7">
        <v>101554</v>
      </c>
      <c r="AW222" s="7">
        <v>101554</v>
      </c>
      <c r="AX222" s="7">
        <v>151840</v>
      </c>
      <c r="AZ222" s="7">
        <v>151840</v>
      </c>
      <c r="BA222" s="7">
        <v>1567560</v>
      </c>
      <c r="BC222" s="7">
        <v>1567560</v>
      </c>
    </row>
    <row r="223" spans="6:55" x14ac:dyDescent="0.25">
      <c r="F223" s="39"/>
      <c r="G223" s="7" t="s">
        <v>145</v>
      </c>
      <c r="AI223" s="7">
        <v>1780366000</v>
      </c>
      <c r="AK223" s="7">
        <v>1780366000</v>
      </c>
      <c r="AL223" s="7">
        <v>4124323500</v>
      </c>
      <c r="AN223" s="7">
        <v>4124323500</v>
      </c>
      <c r="AO223" s="7">
        <v>9886848000</v>
      </c>
      <c r="AQ223" s="7">
        <v>9886848000</v>
      </c>
      <c r="AR223" s="7">
        <v>6477870288</v>
      </c>
      <c r="AT223" s="7">
        <v>6477870288</v>
      </c>
      <c r="AU223" s="7">
        <v>22348260000</v>
      </c>
      <c r="AW223" s="7">
        <v>22348260000</v>
      </c>
      <c r="AX223" s="7">
        <v>32891185600</v>
      </c>
      <c r="AZ223" s="7">
        <v>32891185600</v>
      </c>
      <c r="BA223" s="7">
        <v>991371419</v>
      </c>
      <c r="BC223" s="7">
        <v>991371419</v>
      </c>
    </row>
    <row r="224" spans="6:55" x14ac:dyDescent="0.25">
      <c r="F224" s="39" t="s">
        <v>468</v>
      </c>
      <c r="G224" s="7" t="s">
        <v>144</v>
      </c>
      <c r="AX224" s="7">
        <v>5524</v>
      </c>
      <c r="AZ224" s="7">
        <v>5524</v>
      </c>
      <c r="BA224" s="7">
        <v>24851</v>
      </c>
      <c r="BC224" s="7">
        <v>24851</v>
      </c>
    </row>
    <row r="225" spans="6:55" x14ac:dyDescent="0.25">
      <c r="F225" s="39"/>
      <c r="G225" s="7" t="s">
        <v>145</v>
      </c>
      <c r="AX225" s="7">
        <v>631011000</v>
      </c>
      <c r="AZ225" s="7">
        <v>631011000</v>
      </c>
      <c r="BA225" s="7">
        <v>1790307000</v>
      </c>
      <c r="BC225" s="7">
        <v>1790307000</v>
      </c>
    </row>
    <row r="226" spans="6:55" x14ac:dyDescent="0.25">
      <c r="F226" s="39" t="s">
        <v>469</v>
      </c>
      <c r="G226" s="7" t="s">
        <v>144</v>
      </c>
      <c r="AX226" s="7">
        <v>61712</v>
      </c>
      <c r="AZ226" s="7">
        <v>61712</v>
      </c>
      <c r="BA226" s="7">
        <v>23208</v>
      </c>
      <c r="BC226" s="7">
        <v>23208</v>
      </c>
    </row>
    <row r="227" spans="6:55" x14ac:dyDescent="0.25">
      <c r="F227" s="39"/>
      <c r="G227" s="7" t="s">
        <v>145</v>
      </c>
      <c r="AX227" s="7">
        <v>16662240000</v>
      </c>
      <c r="AZ227" s="7">
        <v>16662240000</v>
      </c>
      <c r="BA227" s="7">
        <v>6233760000</v>
      </c>
      <c r="BC227" s="7">
        <v>6233760000</v>
      </c>
    </row>
    <row r="228" spans="6:55" x14ac:dyDescent="0.25">
      <c r="F228" s="39" t="s">
        <v>470</v>
      </c>
      <c r="G228" s="7" t="s">
        <v>144</v>
      </c>
      <c r="H228" s="7">
        <v>46932</v>
      </c>
      <c r="J228" s="7">
        <v>46932</v>
      </c>
      <c r="N228" s="7">
        <v>65175</v>
      </c>
      <c r="P228" s="7">
        <v>65175</v>
      </c>
      <c r="W228" s="7">
        <v>82279</v>
      </c>
      <c r="Y228" s="7">
        <v>82279</v>
      </c>
      <c r="Z228" s="7">
        <v>90235</v>
      </c>
      <c r="AB228" s="7">
        <v>90235</v>
      </c>
      <c r="AC228" s="7">
        <v>116747</v>
      </c>
      <c r="AE228" s="7">
        <v>116747</v>
      </c>
      <c r="AF228" s="7">
        <f>AH228-AG228</f>
        <v>83772</v>
      </c>
      <c r="AG228" s="7">
        <v>30079</v>
      </c>
      <c r="AH228" s="7">
        <v>113851</v>
      </c>
      <c r="AI228" s="7">
        <f>AK228-AJ228</f>
        <v>93679</v>
      </c>
      <c r="AJ228" s="7">
        <v>11636</v>
      </c>
      <c r="AK228" s="7">
        <v>105315</v>
      </c>
      <c r="AL228" s="7">
        <f>AN228-AM228</f>
        <v>123448.59999999999</v>
      </c>
      <c r="AM228" s="7">
        <v>1031.8</v>
      </c>
      <c r="AN228" s="7">
        <v>124480.4</v>
      </c>
      <c r="AO228" s="7">
        <v>87002.4</v>
      </c>
      <c r="AQ228" s="7">
        <v>87002.4</v>
      </c>
      <c r="AR228" s="7">
        <v>81186</v>
      </c>
      <c r="AT228" s="7">
        <v>81186</v>
      </c>
      <c r="AU228" s="7">
        <v>74386</v>
      </c>
      <c r="AW228" s="7">
        <v>74386</v>
      </c>
      <c r="AX228" s="7">
        <v>134196.80000000002</v>
      </c>
      <c r="AZ228" s="7">
        <v>134196.80000000002</v>
      </c>
      <c r="BA228" s="7">
        <v>1</v>
      </c>
      <c r="BC228" s="7">
        <v>1</v>
      </c>
    </row>
    <row r="229" spans="6:55" x14ac:dyDescent="0.25">
      <c r="F229" s="39"/>
      <c r="G229" s="7" t="s">
        <v>145</v>
      </c>
      <c r="H229" s="7">
        <v>5315915360</v>
      </c>
      <c r="J229" s="7">
        <v>5315915360</v>
      </c>
      <c r="K229" s="7">
        <v>6797816000</v>
      </c>
      <c r="M229" s="7">
        <v>6797816000</v>
      </c>
      <c r="N229" s="7">
        <v>6729650500</v>
      </c>
      <c r="P229" s="7">
        <v>6729650500</v>
      </c>
      <c r="Q229" s="7">
        <v>11759101600</v>
      </c>
      <c r="S229" s="7">
        <v>11759101600</v>
      </c>
      <c r="T229" s="7">
        <v>23272819036</v>
      </c>
      <c r="V229" s="7">
        <v>23272819036</v>
      </c>
      <c r="W229" s="7">
        <v>28372970700</v>
      </c>
      <c r="Y229" s="7">
        <v>28372970700</v>
      </c>
      <c r="Z229" s="7">
        <v>32023741107</v>
      </c>
      <c r="AB229" s="7">
        <v>32023741107</v>
      </c>
      <c r="AC229" s="7">
        <v>44675491000</v>
      </c>
      <c r="AE229" s="7">
        <v>44675491000</v>
      </c>
      <c r="AF229" s="7">
        <f>AH229-AG229</f>
        <v>39029499880</v>
      </c>
      <c r="AG229" s="7">
        <v>13309957500</v>
      </c>
      <c r="AH229" s="7">
        <v>52339457380</v>
      </c>
      <c r="AI229" s="7">
        <f>AK229-AJ229</f>
        <v>81249087000</v>
      </c>
      <c r="AJ229" s="7">
        <v>6594675000</v>
      </c>
      <c r="AK229" s="7">
        <v>87843762000</v>
      </c>
      <c r="AL229" s="7">
        <f>AN229-AM229</f>
        <v>109569655046.5</v>
      </c>
      <c r="AM229" s="7">
        <v>987432600</v>
      </c>
      <c r="AN229" s="7">
        <v>110557087646.5</v>
      </c>
      <c r="AO229" s="7">
        <v>83242252800</v>
      </c>
      <c r="AQ229" s="7">
        <v>83242252800</v>
      </c>
      <c r="AR229" s="7">
        <v>66538870840</v>
      </c>
      <c r="AT229" s="7">
        <v>66538870840</v>
      </c>
      <c r="AU229" s="7">
        <v>77817546371.21936</v>
      </c>
      <c r="AW229" s="7">
        <v>77817546371.21936</v>
      </c>
      <c r="AX229" s="7">
        <v>165129305760</v>
      </c>
      <c r="AZ229" s="7">
        <v>165129305760</v>
      </c>
      <c r="BA229" s="7">
        <v>1128209</v>
      </c>
      <c r="BC229" s="7">
        <v>1128209</v>
      </c>
    </row>
    <row r="230" spans="6:55" x14ac:dyDescent="0.25">
      <c r="F230" s="39" t="s">
        <v>471</v>
      </c>
      <c r="G230" s="7" t="s">
        <v>144</v>
      </c>
      <c r="AX230" s="7">
        <v>29683</v>
      </c>
      <c r="AZ230" s="7">
        <v>29683</v>
      </c>
      <c r="BA230" s="7">
        <v>1</v>
      </c>
      <c r="BC230" s="7">
        <v>1</v>
      </c>
    </row>
    <row r="231" spans="6:55" x14ac:dyDescent="0.25">
      <c r="F231" s="39"/>
      <c r="G231" s="7" t="s">
        <v>145</v>
      </c>
      <c r="AX231" s="7">
        <v>36351248000</v>
      </c>
      <c r="AZ231" s="7">
        <v>36351248000</v>
      </c>
      <c r="BA231" s="7">
        <v>1241000</v>
      </c>
      <c r="BC231" s="7">
        <v>1241000</v>
      </c>
    </row>
    <row r="232" spans="6:55" x14ac:dyDescent="0.25">
      <c r="F232" s="39" t="s">
        <v>472</v>
      </c>
      <c r="G232" s="7" t="s">
        <v>144</v>
      </c>
      <c r="AX232" s="7">
        <v>6435</v>
      </c>
      <c r="AZ232" s="7">
        <v>6435</v>
      </c>
      <c r="BA232" s="7">
        <v>1022</v>
      </c>
      <c r="BC232" s="7">
        <v>1022</v>
      </c>
    </row>
    <row r="233" spans="6:55" x14ac:dyDescent="0.25">
      <c r="F233" s="39"/>
      <c r="G233" s="7" t="s">
        <v>145</v>
      </c>
      <c r="AX233" s="7">
        <v>13854555000</v>
      </c>
      <c r="AZ233" s="7">
        <v>13854555000</v>
      </c>
      <c r="BA233" s="7">
        <v>2200366000</v>
      </c>
      <c r="BC233" s="7">
        <v>2200366000</v>
      </c>
    </row>
    <row r="234" spans="6:55" x14ac:dyDescent="0.25">
      <c r="F234" s="39" t="s">
        <v>473</v>
      </c>
      <c r="G234" s="7" t="s">
        <v>144</v>
      </c>
      <c r="AO234" s="7">
        <v>3333.6</v>
      </c>
      <c r="AQ234" s="7">
        <v>3333.6</v>
      </c>
      <c r="AR234" s="7">
        <v>15950</v>
      </c>
      <c r="AT234" s="7">
        <v>15950</v>
      </c>
      <c r="AU234" s="7">
        <v>25224</v>
      </c>
      <c r="AW234" s="7">
        <v>25224</v>
      </c>
      <c r="AX234" s="7">
        <v>6444.8</v>
      </c>
      <c r="AZ234" s="7">
        <v>6444.8</v>
      </c>
      <c r="BA234" s="7">
        <v>1022</v>
      </c>
      <c r="BC234" s="7">
        <v>1022</v>
      </c>
    </row>
    <row r="235" spans="6:55" x14ac:dyDescent="0.25">
      <c r="F235" s="39"/>
      <c r="G235" s="7" t="s">
        <v>145</v>
      </c>
      <c r="AO235" s="7">
        <v>5434800684</v>
      </c>
      <c r="AQ235" s="7">
        <v>5434800684</v>
      </c>
      <c r="AR235" s="7">
        <v>27302750000</v>
      </c>
      <c r="AT235" s="7">
        <v>27302750000</v>
      </c>
      <c r="AU235" s="7">
        <v>50403662595.46534</v>
      </c>
      <c r="AW235" s="7">
        <v>50403662595.46534</v>
      </c>
      <c r="AX235" s="7">
        <v>13251901440</v>
      </c>
      <c r="AZ235" s="7">
        <v>13251901440</v>
      </c>
      <c r="BA235" s="7">
        <v>2076535370</v>
      </c>
      <c r="BC235" s="7">
        <v>2076535370</v>
      </c>
    </row>
    <row r="236" spans="6:55" x14ac:dyDescent="0.25">
      <c r="F236" s="39" t="s">
        <v>474</v>
      </c>
      <c r="G236" s="7" t="s">
        <v>144</v>
      </c>
      <c r="AX236" s="7">
        <v>5289</v>
      </c>
      <c r="AZ236" s="7">
        <v>5289</v>
      </c>
      <c r="BA236" s="7">
        <v>5248</v>
      </c>
      <c r="BC236" s="7">
        <v>5248</v>
      </c>
    </row>
    <row r="237" spans="6:55" x14ac:dyDescent="0.25">
      <c r="F237" s="39"/>
      <c r="G237" s="7" t="s">
        <v>145</v>
      </c>
      <c r="AX237" s="7">
        <v>4374003000</v>
      </c>
      <c r="AZ237" s="7">
        <v>4374003000</v>
      </c>
      <c r="BA237" s="7">
        <v>4340096000</v>
      </c>
      <c r="BC237" s="7">
        <v>4340096000</v>
      </c>
    </row>
    <row r="238" spans="6:55" x14ac:dyDescent="0.25">
      <c r="F238" s="39" t="s">
        <v>475</v>
      </c>
      <c r="G238" s="7" t="s">
        <v>144</v>
      </c>
      <c r="W238" s="7">
        <v>12309</v>
      </c>
      <c r="Y238" s="7">
        <v>12309</v>
      </c>
      <c r="Z238" s="7">
        <f>AB238-AA238</f>
        <v>19004</v>
      </c>
      <c r="AA238" s="7">
        <v>2829</v>
      </c>
      <c r="AB238" s="7">
        <v>21833</v>
      </c>
      <c r="AC238" s="7">
        <v>17511</v>
      </c>
      <c r="AE238" s="7">
        <v>17511</v>
      </c>
      <c r="AF238" s="7">
        <v>18640</v>
      </c>
      <c r="AH238" s="7">
        <v>18640</v>
      </c>
      <c r="AI238" s="7">
        <f>AK238-AJ238</f>
        <v>7367</v>
      </c>
      <c r="AJ238" s="7">
        <v>2294</v>
      </c>
      <c r="AK238" s="7">
        <v>9661</v>
      </c>
      <c r="AL238" s="7">
        <v>7821</v>
      </c>
      <c r="AM238" s="7">
        <f>AN238-AL238</f>
        <v>9539.2000000000007</v>
      </c>
      <c r="AN238" s="7">
        <v>17360.2</v>
      </c>
      <c r="AO238" s="7">
        <f>AQ238-AP238</f>
        <v>13195.2</v>
      </c>
      <c r="AP238" s="7">
        <v>8332.7999999999993</v>
      </c>
      <c r="AQ238" s="7">
        <v>21528</v>
      </c>
      <c r="AR238" s="7">
        <f>AT238-AS238</f>
        <v>4725</v>
      </c>
      <c r="AS238" s="7">
        <v>13250</v>
      </c>
      <c r="AT238" s="7">
        <v>17975</v>
      </c>
      <c r="AU238" s="7">
        <v>22860</v>
      </c>
      <c r="AW238" s="7">
        <v>22860</v>
      </c>
      <c r="AX238" s="7">
        <v>15792</v>
      </c>
      <c r="AZ238" s="7">
        <v>15792</v>
      </c>
      <c r="BA238" s="7">
        <v>10469</v>
      </c>
      <c r="BC238" s="7">
        <v>10469</v>
      </c>
    </row>
    <row r="239" spans="6:55" x14ac:dyDescent="0.25">
      <c r="F239" s="39"/>
      <c r="G239" s="7" t="s">
        <v>145</v>
      </c>
      <c r="H239" s="7">
        <v>356527200</v>
      </c>
      <c r="J239" s="7">
        <v>356527200</v>
      </c>
      <c r="K239" s="7">
        <v>467382480</v>
      </c>
      <c r="M239" s="7">
        <v>467382480</v>
      </c>
      <c r="N239" s="7">
        <v>454455740</v>
      </c>
      <c r="P239" s="7">
        <v>454455740</v>
      </c>
      <c r="Q239" s="7">
        <v>268370500</v>
      </c>
      <c r="S239" s="7">
        <v>268370500</v>
      </c>
      <c r="T239" s="7">
        <v>55115000</v>
      </c>
      <c r="V239" s="7">
        <v>55115000</v>
      </c>
      <c r="W239" s="7">
        <v>800085000</v>
      </c>
      <c r="Y239" s="7">
        <v>800085000</v>
      </c>
      <c r="Z239" s="7">
        <f>AB239-AA239</f>
        <v>1910562500</v>
      </c>
      <c r="AA239" s="7">
        <v>202728500</v>
      </c>
      <c r="AB239" s="7">
        <v>2113291000</v>
      </c>
      <c r="AC239" s="7">
        <v>1398150000</v>
      </c>
      <c r="AE239" s="7">
        <v>1398150000</v>
      </c>
      <c r="AF239" s="7">
        <v>1900257400</v>
      </c>
      <c r="AH239" s="7">
        <v>1900257400</v>
      </c>
      <c r="AI239" s="7">
        <f>AK239-AJ239</f>
        <v>832194700</v>
      </c>
      <c r="AJ239" s="7">
        <v>308543000</v>
      </c>
      <c r="AK239" s="7">
        <v>1140737700</v>
      </c>
      <c r="AL239" s="7">
        <v>1617030571.2</v>
      </c>
      <c r="AM239" s="7">
        <f>AN239-AL239</f>
        <v>2076920449.9999998</v>
      </c>
      <c r="AN239" s="7">
        <v>3693951021.1999998</v>
      </c>
      <c r="AO239" s="7">
        <f>AQ239-AP239</f>
        <v>2721840000</v>
      </c>
      <c r="AP239" s="7">
        <v>2827388400</v>
      </c>
      <c r="AQ239" s="7">
        <v>5549228400</v>
      </c>
      <c r="AR239" s="7">
        <f>AT239-AS239</f>
        <v>945000000</v>
      </c>
      <c r="AS239" s="7">
        <v>5463480000</v>
      </c>
      <c r="AT239" s="7">
        <v>6408480000</v>
      </c>
      <c r="AU239" s="7">
        <v>8319940000</v>
      </c>
      <c r="AW239" s="7">
        <v>8319940000</v>
      </c>
      <c r="AX239" s="7">
        <v>5634176000</v>
      </c>
      <c r="AZ239" s="7">
        <v>5634176000</v>
      </c>
      <c r="BA239" s="7">
        <v>1434580096</v>
      </c>
      <c r="BC239" s="7">
        <v>1434580096</v>
      </c>
    </row>
    <row r="240" spans="6:55" x14ac:dyDescent="0.25">
      <c r="F240" s="39" t="s">
        <v>476</v>
      </c>
      <c r="G240" s="7" t="s">
        <v>144</v>
      </c>
      <c r="AU240" s="7">
        <v>22860</v>
      </c>
      <c r="AX240" s="7">
        <v>15792</v>
      </c>
      <c r="AZ240" s="7">
        <v>15792</v>
      </c>
      <c r="BA240" s="7">
        <v>10469</v>
      </c>
      <c r="BC240" s="7">
        <v>3737</v>
      </c>
    </row>
    <row r="241" spans="6:55" x14ac:dyDescent="0.25">
      <c r="F241" s="39"/>
      <c r="G241" s="7" t="s">
        <v>145</v>
      </c>
      <c r="AU241" s="7">
        <v>8319940000</v>
      </c>
      <c r="AX241" s="7">
        <v>5634176000</v>
      </c>
      <c r="AZ241" s="7">
        <v>5634176000</v>
      </c>
      <c r="BA241" s="7">
        <v>1434580096</v>
      </c>
      <c r="BC241" s="7">
        <v>1632720000</v>
      </c>
    </row>
    <row r="242" spans="6:55" x14ac:dyDescent="0.25">
      <c r="F242" s="39" t="s">
        <v>477</v>
      </c>
      <c r="G242" s="7" t="s">
        <v>144</v>
      </c>
      <c r="W242" s="7">
        <v>280</v>
      </c>
      <c r="Y242" s="7">
        <v>280</v>
      </c>
    </row>
    <row r="243" spans="6:55" x14ac:dyDescent="0.25">
      <c r="F243" s="39"/>
      <c r="G243" s="7" t="s">
        <v>145</v>
      </c>
      <c r="T243" s="7">
        <v>451400000</v>
      </c>
      <c r="V243" s="7">
        <v>451400000</v>
      </c>
      <c r="W243" s="7">
        <v>20720000</v>
      </c>
      <c r="Y243" s="7">
        <v>20720000</v>
      </c>
    </row>
    <row r="244" spans="6:55" x14ac:dyDescent="0.25">
      <c r="F244" s="39" t="s">
        <v>478</v>
      </c>
      <c r="G244" s="7" t="s">
        <v>144</v>
      </c>
      <c r="H244" s="7">
        <v>469625</v>
      </c>
      <c r="J244" s="7">
        <v>469625</v>
      </c>
      <c r="K244" s="7">
        <v>467025</v>
      </c>
      <c r="M244" s="7">
        <v>467025</v>
      </c>
      <c r="N244" s="7">
        <v>494225</v>
      </c>
      <c r="P244" s="7">
        <v>494225</v>
      </c>
      <c r="Q244" s="7">
        <v>176650</v>
      </c>
      <c r="S244" s="7">
        <v>176650</v>
      </c>
      <c r="T244" s="7">
        <v>190650</v>
      </c>
      <c r="V244" s="7">
        <v>190650</v>
      </c>
      <c r="W244" s="7">
        <v>145801</v>
      </c>
      <c r="Y244" s="7">
        <v>145801</v>
      </c>
      <c r="Z244" s="7">
        <v>219093</v>
      </c>
      <c r="AB244" s="7">
        <v>219093</v>
      </c>
      <c r="AC244" s="7">
        <f>AE244-AD244</f>
        <v>142900</v>
      </c>
      <c r="AD244" s="7">
        <v>13625</v>
      </c>
      <c r="AE244" s="7">
        <v>156525</v>
      </c>
      <c r="AF244" s="7">
        <v>309520</v>
      </c>
      <c r="AH244" s="7">
        <v>309520</v>
      </c>
      <c r="AI244" s="7">
        <f>AK244-AJ244</f>
        <v>122875</v>
      </c>
      <c r="AJ244" s="7">
        <v>100</v>
      </c>
      <c r="AK244" s="7">
        <v>122975</v>
      </c>
      <c r="AL244" s="7">
        <v>272543.7</v>
      </c>
      <c r="AN244" s="7">
        <v>272543.7</v>
      </c>
      <c r="AO244" s="7">
        <v>375836.4</v>
      </c>
      <c r="AQ244" s="7">
        <v>375836.4</v>
      </c>
      <c r="AR244" s="7">
        <v>593760</v>
      </c>
      <c r="AT244" s="7">
        <v>593760</v>
      </c>
      <c r="AU244" s="7">
        <v>476385</v>
      </c>
      <c r="AW244" s="7">
        <v>476385</v>
      </c>
      <c r="AX244" s="7">
        <v>590056</v>
      </c>
      <c r="AZ244" s="7">
        <v>590056</v>
      </c>
      <c r="BA244" s="7">
        <v>559275</v>
      </c>
      <c r="BC244" s="7">
        <v>559275</v>
      </c>
    </row>
    <row r="245" spans="6:55" x14ac:dyDescent="0.25">
      <c r="F245" s="39"/>
      <c r="G245" s="7" t="s">
        <v>145</v>
      </c>
      <c r="H245" s="7">
        <v>348107600</v>
      </c>
      <c r="J245" s="7">
        <v>348107600</v>
      </c>
      <c r="K245" s="7">
        <v>747240000</v>
      </c>
      <c r="M245" s="7">
        <v>747240000</v>
      </c>
      <c r="N245" s="7">
        <v>790760000</v>
      </c>
      <c r="P245" s="7">
        <v>790760000</v>
      </c>
      <c r="Q245" s="7">
        <v>286120000</v>
      </c>
      <c r="S245" s="7">
        <v>286120000</v>
      </c>
      <c r="T245" s="7">
        <v>305804750</v>
      </c>
      <c r="V245" s="7">
        <v>305804750</v>
      </c>
      <c r="W245" s="7">
        <v>867220922</v>
      </c>
      <c r="Y245" s="7">
        <v>867220922</v>
      </c>
      <c r="Z245" s="7">
        <v>1390326079</v>
      </c>
      <c r="AB245" s="7">
        <v>1390326079</v>
      </c>
      <c r="AC245" s="7">
        <f>AE245-AD245</f>
        <v>809078900</v>
      </c>
      <c r="AD245" s="7">
        <v>67133100</v>
      </c>
      <c r="AE245" s="7">
        <v>876212000</v>
      </c>
      <c r="AF245" s="7">
        <v>990061393</v>
      </c>
      <c r="AH245" s="7">
        <v>990061393</v>
      </c>
      <c r="AI245" s="7">
        <f>AK245-AJ245</f>
        <v>1235053337</v>
      </c>
      <c r="AJ245" s="7">
        <v>1250000</v>
      </c>
      <c r="AK245" s="7">
        <v>1236303337</v>
      </c>
      <c r="AL245" s="7">
        <v>8653321952</v>
      </c>
      <c r="AN245" s="7">
        <v>8653321952</v>
      </c>
      <c r="AO245" s="7">
        <v>23860223976</v>
      </c>
      <c r="AQ245" s="7">
        <v>23860223976</v>
      </c>
      <c r="AR245" s="7">
        <v>32737257021.743401</v>
      </c>
      <c r="AT245" s="7">
        <v>32737257021.743401</v>
      </c>
      <c r="AU245" s="7">
        <v>31732400000</v>
      </c>
      <c r="AW245" s="7">
        <v>31732400000</v>
      </c>
      <c r="AX245" s="7">
        <v>44075320000</v>
      </c>
      <c r="AZ245" s="7">
        <v>44075320000</v>
      </c>
      <c r="BA245" s="7">
        <v>25559623425</v>
      </c>
      <c r="BC245" s="7">
        <v>25559623425</v>
      </c>
    </row>
    <row r="246" spans="6:55" x14ac:dyDescent="0.25">
      <c r="F246" s="39" t="s">
        <v>479</v>
      </c>
      <c r="G246" s="7" t="s">
        <v>144</v>
      </c>
      <c r="AX246" s="7">
        <f>AZ246-AY246</f>
        <v>20088</v>
      </c>
      <c r="AY246" s="7" t="s">
        <v>480</v>
      </c>
      <c r="AZ246" s="7">
        <v>20186</v>
      </c>
      <c r="BA246" s="7">
        <f>BC246-BB246</f>
        <v>14007</v>
      </c>
      <c r="BB246" s="7" t="s">
        <v>481</v>
      </c>
      <c r="BC246" s="7">
        <v>14080</v>
      </c>
    </row>
    <row r="247" spans="6:55" x14ac:dyDescent="0.25">
      <c r="F247" s="39"/>
      <c r="G247" s="7" t="s">
        <v>145</v>
      </c>
      <c r="AX247" s="7">
        <f>AZ247-AY247</f>
        <v>39852930000</v>
      </c>
      <c r="AZ247" s="7">
        <v>39852930000</v>
      </c>
      <c r="BA247" s="7">
        <f>BC247-BB247</f>
        <v>28014000000</v>
      </c>
      <c r="BC247" s="7">
        <v>28014000000</v>
      </c>
    </row>
    <row r="248" spans="6:55" x14ac:dyDescent="0.25">
      <c r="F248" s="39" t="s">
        <v>400</v>
      </c>
      <c r="G248" s="7" t="s">
        <v>144</v>
      </c>
      <c r="W248" s="7">
        <v>72129</v>
      </c>
      <c r="Y248" s="7">
        <v>72129</v>
      </c>
      <c r="Z248" s="7">
        <v>5967</v>
      </c>
      <c r="AB248" s="7">
        <v>5967</v>
      </c>
      <c r="AF248" s="7">
        <v>9619</v>
      </c>
      <c r="AH248" s="7">
        <v>9619</v>
      </c>
      <c r="AI248" s="7">
        <v>2035</v>
      </c>
      <c r="AK248" s="7">
        <v>2035</v>
      </c>
      <c r="AL248" s="7">
        <v>12085.7</v>
      </c>
      <c r="AN248" s="7">
        <v>12085.7</v>
      </c>
      <c r="AO248" s="7">
        <v>7125.6</v>
      </c>
      <c r="AQ248" s="7">
        <v>7125.6</v>
      </c>
      <c r="AR248" s="7">
        <v>10463</v>
      </c>
      <c r="AT248" s="7">
        <v>10463</v>
      </c>
      <c r="AU248" s="7">
        <v>12131</v>
      </c>
      <c r="AW248" s="7">
        <v>12131</v>
      </c>
      <c r="AX248" s="7">
        <v>12923.2</v>
      </c>
      <c r="AZ248" s="7">
        <v>12923.2</v>
      </c>
      <c r="BA248" s="7">
        <v>3866</v>
      </c>
      <c r="BC248" s="7">
        <v>3866</v>
      </c>
    </row>
    <row r="249" spans="6:55" x14ac:dyDescent="0.25">
      <c r="F249" s="39"/>
      <c r="G249" s="7" t="s">
        <v>145</v>
      </c>
      <c r="I249" s="7">
        <v>300008450</v>
      </c>
      <c r="J249" s="7">
        <v>300008450</v>
      </c>
      <c r="L249" s="7">
        <v>261962250</v>
      </c>
      <c r="M249" s="7">
        <v>261962250</v>
      </c>
      <c r="O249" s="7">
        <v>293444100</v>
      </c>
      <c r="P249" s="7">
        <v>293444100</v>
      </c>
      <c r="R249" s="7">
        <v>75879000</v>
      </c>
      <c r="S249" s="7">
        <v>75879000</v>
      </c>
      <c r="T249" s="7">
        <v>569640</v>
      </c>
      <c r="V249" s="7">
        <v>569640</v>
      </c>
      <c r="W249" s="7">
        <v>1004799869</v>
      </c>
      <c r="Y249" s="7">
        <v>1004799869</v>
      </c>
      <c r="Z249" s="7">
        <v>1914461831</v>
      </c>
      <c r="AB249" s="7">
        <v>1914461831</v>
      </c>
      <c r="AF249" s="7">
        <v>2314487721</v>
      </c>
      <c r="AH249" s="7">
        <v>2314487721</v>
      </c>
      <c r="AI249" s="7">
        <v>1125693945</v>
      </c>
      <c r="AK249" s="7">
        <v>1125693945</v>
      </c>
      <c r="AL249" s="7">
        <v>6455375471.6000004</v>
      </c>
      <c r="AN249" s="7">
        <v>6455375471.6000004</v>
      </c>
      <c r="AO249" s="7">
        <v>10942456920</v>
      </c>
      <c r="AQ249" s="7">
        <v>10942456920</v>
      </c>
      <c r="AR249" s="7">
        <v>26854392933</v>
      </c>
      <c r="AT249" s="7">
        <v>26854392933</v>
      </c>
      <c r="AU249" s="7">
        <v>39509700000</v>
      </c>
      <c r="AW249" s="7">
        <v>39509700000</v>
      </c>
      <c r="AX249" s="7">
        <v>35488144000</v>
      </c>
      <c r="AZ249" s="7">
        <v>35488144000</v>
      </c>
      <c r="BA249" s="7">
        <v>19186223460</v>
      </c>
      <c r="BC249" s="7">
        <v>19186223460</v>
      </c>
    </row>
    <row r="250" spans="6:55" x14ac:dyDescent="0.25">
      <c r="F250" s="39" t="s">
        <v>363</v>
      </c>
      <c r="G250" s="7" t="s">
        <v>144</v>
      </c>
      <c r="W250" s="7">
        <v>9513</v>
      </c>
      <c r="Y250" s="7">
        <v>9513</v>
      </c>
      <c r="Z250" s="7">
        <f>AB250-AA250</f>
        <v>9951</v>
      </c>
      <c r="AA250" s="7">
        <v>1175</v>
      </c>
      <c r="AB250" s="7">
        <v>11126</v>
      </c>
      <c r="AC250" s="7">
        <v>6314</v>
      </c>
      <c r="AE250" s="7">
        <v>6314</v>
      </c>
      <c r="AF250" s="7">
        <f>AH250-AG250</f>
        <v>6490</v>
      </c>
      <c r="AG250" s="7">
        <v>1555</v>
      </c>
      <c r="AH250" s="7">
        <v>8045</v>
      </c>
      <c r="AI250" s="7">
        <f>AK250-AJ250</f>
        <v>5129</v>
      </c>
      <c r="AJ250" s="7">
        <v>351</v>
      </c>
      <c r="AK250" s="7">
        <v>5480</v>
      </c>
      <c r="AL250" s="7">
        <f>AN250-AM250</f>
        <v>11504.9</v>
      </c>
      <c r="AM250" s="7">
        <v>247.5</v>
      </c>
      <c r="AN250" s="7">
        <v>11752.4</v>
      </c>
      <c r="AO250" s="7">
        <v>9676.7999999999993</v>
      </c>
      <c r="AQ250" s="7">
        <v>9676.7999999999993</v>
      </c>
      <c r="AR250" s="7">
        <v>11038</v>
      </c>
      <c r="AT250" s="7">
        <v>11038</v>
      </c>
      <c r="AU250" s="7">
        <v>7012</v>
      </c>
      <c r="AW250" s="7">
        <v>7012</v>
      </c>
      <c r="AX250" s="7">
        <v>12632</v>
      </c>
      <c r="AZ250" s="7">
        <v>12632</v>
      </c>
      <c r="BA250" s="7">
        <v>5405</v>
      </c>
      <c r="BC250" s="7">
        <v>5405</v>
      </c>
    </row>
    <row r="251" spans="6:55" x14ac:dyDescent="0.25">
      <c r="F251" s="39"/>
      <c r="G251" s="7" t="s">
        <v>145</v>
      </c>
      <c r="I251" s="7">
        <v>4003286800</v>
      </c>
      <c r="J251" s="7">
        <v>4003286800</v>
      </c>
      <c r="K251" s="7">
        <f>M251-L251</f>
        <v>4433940000</v>
      </c>
      <c r="L251" s="7">
        <v>2136811890</v>
      </c>
      <c r="M251" s="7">
        <v>6570751890</v>
      </c>
      <c r="N251" s="7">
        <v>7963980000</v>
      </c>
      <c r="P251" s="7">
        <v>7963980000</v>
      </c>
      <c r="Q251" s="7">
        <v>7329900000</v>
      </c>
      <c r="S251" s="7">
        <v>7329900000</v>
      </c>
      <c r="T251" s="7">
        <v>20824450000</v>
      </c>
      <c r="V251" s="7">
        <v>20824450000</v>
      </c>
      <c r="W251" s="7">
        <v>18298410000</v>
      </c>
      <c r="Y251" s="7">
        <v>18298410000</v>
      </c>
      <c r="Z251" s="7">
        <f>AB251-AA251</f>
        <v>17744280005</v>
      </c>
      <c r="AA251" s="7">
        <v>940000</v>
      </c>
      <c r="AB251" s="7">
        <v>17745220005</v>
      </c>
      <c r="AC251" s="7">
        <v>11338878096</v>
      </c>
      <c r="AE251" s="7">
        <v>11338878096</v>
      </c>
      <c r="AF251" s="7">
        <f>AH251-AG251</f>
        <v>12576691825</v>
      </c>
      <c r="AG251" s="7">
        <v>2993700000</v>
      </c>
      <c r="AH251" s="7">
        <v>15570391825</v>
      </c>
      <c r="AI251" s="7">
        <f>AK251-AJ251</f>
        <v>15983144000</v>
      </c>
      <c r="AJ251" s="7">
        <v>799450000</v>
      </c>
      <c r="AK251" s="7">
        <v>16782594000</v>
      </c>
      <c r="AL251" s="7">
        <f>AN251-AM251</f>
        <v>33307598885</v>
      </c>
      <c r="AM251" s="7">
        <v>1117374748.5999999</v>
      </c>
      <c r="AN251" s="7">
        <v>34424973633.599998</v>
      </c>
      <c r="AO251" s="7">
        <v>27815481600</v>
      </c>
      <c r="AQ251" s="7">
        <v>27815481600</v>
      </c>
      <c r="AR251" s="7">
        <v>22374328000</v>
      </c>
      <c r="AT251" s="7">
        <v>22374328000</v>
      </c>
      <c r="AU251" s="7">
        <v>11317804000</v>
      </c>
      <c r="AW251" s="7">
        <v>11317804000</v>
      </c>
      <c r="AX251" s="7">
        <v>27097280000</v>
      </c>
      <c r="AZ251" s="7">
        <v>27097280000</v>
      </c>
      <c r="BA251" s="7">
        <v>10215541885</v>
      </c>
      <c r="BC251" s="7">
        <v>10215541885</v>
      </c>
    </row>
    <row r="252" spans="6:55" x14ac:dyDescent="0.25">
      <c r="F252" s="39" t="s">
        <v>401</v>
      </c>
      <c r="G252" s="7" t="s">
        <v>144</v>
      </c>
      <c r="AX252" s="7">
        <v>5303</v>
      </c>
      <c r="AZ252" s="7">
        <v>5303</v>
      </c>
      <c r="BA252" s="7">
        <v>3866</v>
      </c>
      <c r="BC252" s="7">
        <v>3866</v>
      </c>
    </row>
    <row r="253" spans="6:55" x14ac:dyDescent="0.25">
      <c r="F253" s="39"/>
      <c r="G253" s="7" t="s">
        <v>145</v>
      </c>
      <c r="AX253" s="7">
        <v>27893780000</v>
      </c>
      <c r="AZ253" s="7">
        <v>27893780000</v>
      </c>
      <c r="BA253" s="7">
        <v>20335160000</v>
      </c>
      <c r="BC253" s="7">
        <v>20335160000</v>
      </c>
    </row>
    <row r="254" spans="6:55" x14ac:dyDescent="0.25">
      <c r="F254" s="39" t="s">
        <v>364</v>
      </c>
      <c r="G254" s="7" t="s">
        <v>144</v>
      </c>
      <c r="AX254" s="7" t="s">
        <v>482</v>
      </c>
      <c r="AZ254" s="7" t="s">
        <v>482</v>
      </c>
      <c r="BA254" s="7">
        <v>1081</v>
      </c>
      <c r="BC254" s="7">
        <v>1081</v>
      </c>
    </row>
    <row r="255" spans="6:55" x14ac:dyDescent="0.25">
      <c r="F255" s="39"/>
      <c r="G255" s="7" t="s">
        <v>145</v>
      </c>
      <c r="AX255" s="7" t="s">
        <v>483</v>
      </c>
      <c r="AZ255" s="7" t="s">
        <v>483</v>
      </c>
      <c r="BA255" s="7">
        <v>11242400000</v>
      </c>
      <c r="BC255" s="7">
        <v>11242400000</v>
      </c>
    </row>
    <row r="256" spans="6:55" x14ac:dyDescent="0.25">
      <c r="F256" s="39"/>
    </row>
    <row r="257" spans="6:6" x14ac:dyDescent="0.25">
      <c r="F257" s="39"/>
    </row>
    <row r="258" spans="6:6" x14ac:dyDescent="0.25">
      <c r="F258" s="39"/>
    </row>
    <row r="259" spans="6:6" x14ac:dyDescent="0.25">
      <c r="F259" s="39"/>
    </row>
    <row r="260" spans="6:6" x14ac:dyDescent="0.25">
      <c r="F260" s="39"/>
    </row>
    <row r="261" spans="6:6" x14ac:dyDescent="0.25">
      <c r="F261" s="39"/>
    </row>
    <row r="262" spans="6:6" x14ac:dyDescent="0.25">
      <c r="F262" s="39"/>
    </row>
    <row r="263" spans="6:6" x14ac:dyDescent="0.25">
      <c r="F263" s="39"/>
    </row>
    <row r="264" spans="6:6" x14ac:dyDescent="0.25">
      <c r="F264" s="39"/>
    </row>
    <row r="265" spans="6:6" x14ac:dyDescent="0.25">
      <c r="F265" s="39"/>
    </row>
    <row r="266" spans="6:6" x14ac:dyDescent="0.25">
      <c r="F266" s="39"/>
    </row>
    <row r="267" spans="6:6" x14ac:dyDescent="0.25">
      <c r="F267" s="39"/>
    </row>
    <row r="268" spans="6:6" x14ac:dyDescent="0.25">
      <c r="F268" s="39"/>
    </row>
    <row r="269" spans="6:6" x14ac:dyDescent="0.25">
      <c r="F269" s="39"/>
    </row>
    <row r="270" spans="6:6" x14ac:dyDescent="0.25">
      <c r="F270" s="39"/>
    </row>
    <row r="271" spans="6:6" x14ac:dyDescent="0.25">
      <c r="F271" s="39"/>
    </row>
    <row r="272" spans="6:6" x14ac:dyDescent="0.25">
      <c r="F272" s="39"/>
    </row>
    <row r="273" spans="6:6" x14ac:dyDescent="0.25">
      <c r="F273" s="39"/>
    </row>
    <row r="274" spans="6:6" x14ac:dyDescent="0.25">
      <c r="F274" s="39"/>
    </row>
    <row r="275" spans="6:6" x14ac:dyDescent="0.25">
      <c r="F275" s="39"/>
    </row>
    <row r="276" spans="6:6" x14ac:dyDescent="0.25">
      <c r="F276" s="39"/>
    </row>
    <row r="277" spans="6:6" x14ac:dyDescent="0.25">
      <c r="F277" s="39"/>
    </row>
    <row r="278" spans="6:6" x14ac:dyDescent="0.25">
      <c r="F278" s="39"/>
    </row>
    <row r="279" spans="6:6" x14ac:dyDescent="0.25">
      <c r="F279" s="39"/>
    </row>
    <row r="280" spans="6:6" x14ac:dyDescent="0.25">
      <c r="F280" s="39"/>
    </row>
    <row r="281" spans="6:6" x14ac:dyDescent="0.25">
      <c r="F281" s="39"/>
    </row>
    <row r="282" spans="6:6" x14ac:dyDescent="0.25">
      <c r="F282" s="39"/>
    </row>
    <row r="283" spans="6:6" x14ac:dyDescent="0.25">
      <c r="F283" s="39"/>
    </row>
    <row r="284" spans="6:6" x14ac:dyDescent="0.25">
      <c r="F284" s="39"/>
    </row>
    <row r="285" spans="6:6" x14ac:dyDescent="0.25">
      <c r="F285" s="39"/>
    </row>
    <row r="286" spans="6:6" x14ac:dyDescent="0.25">
      <c r="F286" s="39"/>
    </row>
    <row r="287" spans="6:6" x14ac:dyDescent="0.25">
      <c r="F287" s="39"/>
    </row>
    <row r="288" spans="6:6" x14ac:dyDescent="0.25">
      <c r="F288" s="39"/>
    </row>
    <row r="289" spans="6:6" x14ac:dyDescent="0.25">
      <c r="F289" s="39"/>
    </row>
    <row r="290" spans="6:6" x14ac:dyDescent="0.25">
      <c r="F290" s="39"/>
    </row>
    <row r="291" spans="6:6" x14ac:dyDescent="0.25">
      <c r="F291" s="39"/>
    </row>
    <row r="292" spans="6:6" x14ac:dyDescent="0.25">
      <c r="F292" s="39"/>
    </row>
    <row r="293" spans="6:6" x14ac:dyDescent="0.25">
      <c r="F293" s="39"/>
    </row>
    <row r="294" spans="6:6" x14ac:dyDescent="0.25">
      <c r="F294" s="39"/>
    </row>
    <row r="295" spans="6:6" x14ac:dyDescent="0.25">
      <c r="F295" s="39"/>
    </row>
    <row r="296" spans="6:6" x14ac:dyDescent="0.25">
      <c r="F296" s="39"/>
    </row>
    <row r="297" spans="6:6" x14ac:dyDescent="0.25">
      <c r="F297" s="39"/>
    </row>
    <row r="298" spans="6:6" x14ac:dyDescent="0.25">
      <c r="F298" s="39"/>
    </row>
    <row r="299" spans="6:6" x14ac:dyDescent="0.25">
      <c r="F299" s="39"/>
    </row>
    <row r="300" spans="6:6" x14ac:dyDescent="0.25">
      <c r="F300" s="39"/>
    </row>
    <row r="301" spans="6:6" x14ac:dyDescent="0.25">
      <c r="F301" s="39"/>
    </row>
    <row r="302" spans="6:6" x14ac:dyDescent="0.25">
      <c r="F302" s="39"/>
    </row>
    <row r="303" spans="6:6" x14ac:dyDescent="0.25">
      <c r="F303" s="39"/>
    </row>
    <row r="304" spans="6:6" x14ac:dyDescent="0.25">
      <c r="F304" s="39"/>
    </row>
    <row r="305" spans="6:6" x14ac:dyDescent="0.25">
      <c r="F305" s="39"/>
    </row>
    <row r="306" spans="6:6" x14ac:dyDescent="0.25">
      <c r="F306" s="39"/>
    </row>
    <row r="307" spans="6:6" x14ac:dyDescent="0.25">
      <c r="F307" s="39"/>
    </row>
    <row r="308" spans="6:6" x14ac:dyDescent="0.25">
      <c r="F308" s="39"/>
    </row>
    <row r="309" spans="6:6" x14ac:dyDescent="0.25">
      <c r="F309" s="39"/>
    </row>
    <row r="310" spans="6:6" x14ac:dyDescent="0.25">
      <c r="F310" s="39"/>
    </row>
    <row r="311" spans="6:6" x14ac:dyDescent="0.25">
      <c r="F311" s="39"/>
    </row>
    <row r="312" spans="6:6" x14ac:dyDescent="0.25">
      <c r="F312" s="39"/>
    </row>
    <row r="313" spans="6:6" x14ac:dyDescent="0.25">
      <c r="F313" s="39"/>
    </row>
    <row r="314" spans="6:6" x14ac:dyDescent="0.25">
      <c r="F314" s="39"/>
    </row>
    <row r="315" spans="6:6" x14ac:dyDescent="0.25">
      <c r="F315" s="39"/>
    </row>
    <row r="316" spans="6:6" x14ac:dyDescent="0.25">
      <c r="F316" s="39"/>
    </row>
    <row r="317" spans="6:6" x14ac:dyDescent="0.25">
      <c r="F317" s="39"/>
    </row>
    <row r="318" spans="6:6" x14ac:dyDescent="0.25">
      <c r="F318" s="39"/>
    </row>
    <row r="319" spans="6:6" x14ac:dyDescent="0.25">
      <c r="F319" s="39"/>
    </row>
    <row r="320" spans="6:6" x14ac:dyDescent="0.25">
      <c r="F320" s="39"/>
    </row>
    <row r="321" spans="6:6" x14ac:dyDescent="0.25">
      <c r="F321" s="39"/>
    </row>
    <row r="322" spans="6:6" x14ac:dyDescent="0.25">
      <c r="F322" s="39"/>
    </row>
    <row r="323" spans="6:6" x14ac:dyDescent="0.25">
      <c r="F323" s="39"/>
    </row>
    <row r="324" spans="6:6" x14ac:dyDescent="0.25">
      <c r="F324" s="39"/>
    </row>
    <row r="325" spans="6:6" x14ac:dyDescent="0.25">
      <c r="F325" s="39"/>
    </row>
    <row r="326" spans="6:6" x14ac:dyDescent="0.25">
      <c r="F326" s="39"/>
    </row>
    <row r="327" spans="6:6" x14ac:dyDescent="0.25">
      <c r="F327" s="39"/>
    </row>
    <row r="328" spans="6:6" x14ac:dyDescent="0.25">
      <c r="F328" s="39"/>
    </row>
    <row r="329" spans="6:6" x14ac:dyDescent="0.25">
      <c r="F329" s="39"/>
    </row>
    <row r="330" spans="6:6" x14ac:dyDescent="0.25">
      <c r="F330" s="39"/>
    </row>
    <row r="331" spans="6:6" x14ac:dyDescent="0.25">
      <c r="F331" s="39"/>
    </row>
    <row r="332" spans="6:6" x14ac:dyDescent="0.25">
      <c r="F332" s="39"/>
    </row>
    <row r="333" spans="6:6" x14ac:dyDescent="0.25">
      <c r="F333" s="39"/>
    </row>
    <row r="334" spans="6:6" x14ac:dyDescent="0.25">
      <c r="F334" s="39"/>
    </row>
    <row r="335" spans="6:6" x14ac:dyDescent="0.25">
      <c r="F335" s="39"/>
    </row>
    <row r="336" spans="6:6" x14ac:dyDescent="0.25">
      <c r="F336" s="39"/>
    </row>
    <row r="337" spans="6:6" x14ac:dyDescent="0.25">
      <c r="F337" s="39"/>
    </row>
    <row r="338" spans="6:6" x14ac:dyDescent="0.25">
      <c r="F338" s="39"/>
    </row>
    <row r="339" spans="6:6" x14ac:dyDescent="0.25">
      <c r="F339" s="39"/>
    </row>
    <row r="340" spans="6:6" x14ac:dyDescent="0.25">
      <c r="F340" s="39"/>
    </row>
    <row r="341" spans="6:6" x14ac:dyDescent="0.25">
      <c r="F341" s="39"/>
    </row>
    <row r="342" spans="6:6" x14ac:dyDescent="0.25">
      <c r="F342" s="39"/>
    </row>
    <row r="343" spans="6:6" x14ac:dyDescent="0.25">
      <c r="F343" s="39"/>
    </row>
    <row r="344" spans="6:6" x14ac:dyDescent="0.25">
      <c r="F344" s="39"/>
    </row>
    <row r="345" spans="6:6" x14ac:dyDescent="0.25">
      <c r="F345" s="39"/>
    </row>
    <row r="346" spans="6:6" x14ac:dyDescent="0.25">
      <c r="F346" s="39"/>
    </row>
    <row r="347" spans="6:6" x14ac:dyDescent="0.25">
      <c r="F347" s="39"/>
    </row>
    <row r="348" spans="6:6" x14ac:dyDescent="0.25">
      <c r="F348" s="39"/>
    </row>
    <row r="349" spans="6:6" x14ac:dyDescent="0.25">
      <c r="F349" s="39"/>
    </row>
    <row r="350" spans="6:6" x14ac:dyDescent="0.25">
      <c r="F350" s="39"/>
    </row>
    <row r="351" spans="6:6" x14ac:dyDescent="0.25">
      <c r="F351" s="39"/>
    </row>
    <row r="352" spans="6:6" x14ac:dyDescent="0.25">
      <c r="F352" s="39"/>
    </row>
    <row r="353" spans="6:6" x14ac:dyDescent="0.25">
      <c r="F353" s="39"/>
    </row>
    <row r="354" spans="6:6" x14ac:dyDescent="0.25">
      <c r="F354" s="39"/>
    </row>
    <row r="355" spans="6:6" x14ac:dyDescent="0.25">
      <c r="F355" s="39"/>
    </row>
    <row r="356" spans="6:6" x14ac:dyDescent="0.25">
      <c r="F356" s="39"/>
    </row>
    <row r="357" spans="6:6" x14ac:dyDescent="0.25">
      <c r="F357" s="39"/>
    </row>
    <row r="358" spans="6:6" x14ac:dyDescent="0.25">
      <c r="F358" s="39"/>
    </row>
    <row r="359" spans="6:6" x14ac:dyDescent="0.25">
      <c r="F359" s="39"/>
    </row>
    <row r="360" spans="6:6" x14ac:dyDescent="0.25">
      <c r="F360" s="39"/>
    </row>
    <row r="361" spans="6:6" x14ac:dyDescent="0.25">
      <c r="F361" s="39"/>
    </row>
    <row r="362" spans="6:6" x14ac:dyDescent="0.25">
      <c r="F362" s="39"/>
    </row>
    <row r="363" spans="6:6" x14ac:dyDescent="0.25">
      <c r="F363" s="39"/>
    </row>
    <row r="364" spans="6:6" x14ac:dyDescent="0.25">
      <c r="F364" s="39"/>
    </row>
    <row r="365" spans="6:6" x14ac:dyDescent="0.25">
      <c r="F365" s="39"/>
    </row>
    <row r="366" spans="6:6" x14ac:dyDescent="0.25">
      <c r="F366" s="39"/>
    </row>
    <row r="367" spans="6:6" x14ac:dyDescent="0.25">
      <c r="F367" s="39"/>
    </row>
    <row r="368" spans="6:6" x14ac:dyDescent="0.25">
      <c r="F368" s="39"/>
    </row>
    <row r="369" spans="6:6" x14ac:dyDescent="0.25">
      <c r="F369" s="39"/>
    </row>
    <row r="370" spans="6:6" x14ac:dyDescent="0.25">
      <c r="F370" s="39"/>
    </row>
    <row r="371" spans="6:6" x14ac:dyDescent="0.25">
      <c r="F371" s="39"/>
    </row>
    <row r="372" spans="6:6" x14ac:dyDescent="0.25">
      <c r="F372" s="39"/>
    </row>
    <row r="373" spans="6:6" x14ac:dyDescent="0.25">
      <c r="F373" s="39"/>
    </row>
    <row r="374" spans="6:6" x14ac:dyDescent="0.25">
      <c r="F374" s="39"/>
    </row>
    <row r="375" spans="6:6" x14ac:dyDescent="0.25">
      <c r="F375" s="39"/>
    </row>
    <row r="376" spans="6:6" x14ac:dyDescent="0.25">
      <c r="F376" s="39"/>
    </row>
    <row r="377" spans="6:6" x14ac:dyDescent="0.25">
      <c r="F377" s="39"/>
    </row>
    <row r="378" spans="6:6" x14ac:dyDescent="0.25">
      <c r="F378" s="39"/>
    </row>
    <row r="379" spans="6:6" x14ac:dyDescent="0.25">
      <c r="F379" s="39"/>
    </row>
    <row r="380" spans="6:6" x14ac:dyDescent="0.25">
      <c r="F380" s="39"/>
    </row>
    <row r="381" spans="6:6" x14ac:dyDescent="0.25">
      <c r="F381" s="39"/>
    </row>
    <row r="382" spans="6:6" x14ac:dyDescent="0.25">
      <c r="F382" s="39"/>
    </row>
    <row r="383" spans="6:6" x14ac:dyDescent="0.25">
      <c r="F383" s="39"/>
    </row>
    <row r="384" spans="6:6" x14ac:dyDescent="0.25">
      <c r="F384" s="39"/>
    </row>
    <row r="385" spans="6:6" x14ac:dyDescent="0.25">
      <c r="F385" s="39"/>
    </row>
    <row r="386" spans="6:6" x14ac:dyDescent="0.25">
      <c r="F386" s="39"/>
    </row>
    <row r="387" spans="6:6" x14ac:dyDescent="0.25">
      <c r="F387" s="39"/>
    </row>
    <row r="388" spans="6:6" x14ac:dyDescent="0.25">
      <c r="F388" s="39"/>
    </row>
    <row r="389" spans="6:6" x14ac:dyDescent="0.25">
      <c r="F389" s="39"/>
    </row>
    <row r="390" spans="6:6" x14ac:dyDescent="0.25">
      <c r="F390" s="39"/>
    </row>
    <row r="391" spans="6:6" x14ac:dyDescent="0.25">
      <c r="F391" s="39"/>
    </row>
    <row r="392" spans="6:6" x14ac:dyDescent="0.25">
      <c r="F392" s="39"/>
    </row>
    <row r="393" spans="6:6" x14ac:dyDescent="0.25">
      <c r="F393" s="39"/>
    </row>
    <row r="394" spans="6:6" x14ac:dyDescent="0.25">
      <c r="F394" s="39"/>
    </row>
    <row r="395" spans="6:6" x14ac:dyDescent="0.25">
      <c r="F395" s="39"/>
    </row>
    <row r="396" spans="6:6" x14ac:dyDescent="0.25">
      <c r="F396" s="39"/>
    </row>
    <row r="397" spans="6:6" x14ac:dyDescent="0.25">
      <c r="F397" s="39"/>
    </row>
    <row r="398" spans="6:6" x14ac:dyDescent="0.25">
      <c r="F398" s="39"/>
    </row>
    <row r="399" spans="6:6" x14ac:dyDescent="0.25">
      <c r="F399" s="39"/>
    </row>
    <row r="400" spans="6:6" x14ac:dyDescent="0.25">
      <c r="F400" s="39"/>
    </row>
    <row r="401" spans="6:6" x14ac:dyDescent="0.25">
      <c r="F401" s="39"/>
    </row>
    <row r="402" spans="6:6" x14ac:dyDescent="0.25">
      <c r="F402" s="39"/>
    </row>
    <row r="403" spans="6:6" x14ac:dyDescent="0.25">
      <c r="F403" s="39"/>
    </row>
    <row r="404" spans="6:6" x14ac:dyDescent="0.25">
      <c r="F404" s="39"/>
    </row>
    <row r="405" spans="6:6" x14ac:dyDescent="0.25">
      <c r="F405" s="39"/>
    </row>
    <row r="406" spans="6:6" x14ac:dyDescent="0.25">
      <c r="F406" s="39"/>
    </row>
    <row r="407" spans="6:6" x14ac:dyDescent="0.25">
      <c r="F407" s="39"/>
    </row>
    <row r="408" spans="6:6" x14ac:dyDescent="0.25">
      <c r="F408" s="39"/>
    </row>
    <row r="409" spans="6:6" x14ac:dyDescent="0.25">
      <c r="F409" s="39"/>
    </row>
    <row r="410" spans="6:6" x14ac:dyDescent="0.25">
      <c r="F410" s="39"/>
    </row>
    <row r="411" spans="6:6" x14ac:dyDescent="0.25">
      <c r="F411" s="39"/>
    </row>
    <row r="412" spans="6:6" x14ac:dyDescent="0.25">
      <c r="F412" s="39"/>
    </row>
    <row r="413" spans="6:6" x14ac:dyDescent="0.25">
      <c r="F413" s="39"/>
    </row>
    <row r="414" spans="6:6" x14ac:dyDescent="0.25">
      <c r="F414" s="39"/>
    </row>
    <row r="415" spans="6:6" x14ac:dyDescent="0.25">
      <c r="F415" s="39"/>
    </row>
    <row r="416" spans="6:6" x14ac:dyDescent="0.25">
      <c r="F416" s="39"/>
    </row>
    <row r="417" spans="6:6" x14ac:dyDescent="0.25">
      <c r="F417" s="39"/>
    </row>
    <row r="418" spans="6:6" x14ac:dyDescent="0.25">
      <c r="F418" s="39"/>
    </row>
    <row r="419" spans="6:6" x14ac:dyDescent="0.25">
      <c r="F419" s="39"/>
    </row>
    <row r="420" spans="6:6" x14ac:dyDescent="0.25">
      <c r="F420" s="39"/>
    </row>
    <row r="421" spans="6:6" x14ac:dyDescent="0.25">
      <c r="F421" s="39"/>
    </row>
    <row r="422" spans="6:6" x14ac:dyDescent="0.25">
      <c r="F422" s="39"/>
    </row>
    <row r="423" spans="6:6" x14ac:dyDescent="0.25">
      <c r="F423" s="39"/>
    </row>
    <row r="424" spans="6:6" x14ac:dyDescent="0.25">
      <c r="F424" s="39"/>
    </row>
    <row r="425" spans="6:6" x14ac:dyDescent="0.25">
      <c r="F425" s="39"/>
    </row>
    <row r="426" spans="6:6" x14ac:dyDescent="0.25">
      <c r="F426" s="39"/>
    </row>
    <row r="427" spans="6:6" x14ac:dyDescent="0.25">
      <c r="F427" s="39"/>
    </row>
    <row r="428" spans="6:6" x14ac:dyDescent="0.25">
      <c r="F428" s="39"/>
    </row>
    <row r="429" spans="6:6" x14ac:dyDescent="0.25">
      <c r="F429" s="39"/>
    </row>
    <row r="430" spans="6:6" x14ac:dyDescent="0.25">
      <c r="F430" s="39"/>
    </row>
    <row r="431" spans="6:6" x14ac:dyDescent="0.25">
      <c r="F431" s="39"/>
    </row>
    <row r="432" spans="6:6" x14ac:dyDescent="0.25">
      <c r="F432" s="39"/>
    </row>
    <row r="433" spans="6:6" x14ac:dyDescent="0.25">
      <c r="F433" s="39"/>
    </row>
    <row r="434" spans="6:6" x14ac:dyDescent="0.25">
      <c r="F434" s="39"/>
    </row>
    <row r="435" spans="6:6" x14ac:dyDescent="0.25">
      <c r="F435" s="39"/>
    </row>
    <row r="436" spans="6:6" x14ac:dyDescent="0.25">
      <c r="F436" s="39"/>
    </row>
    <row r="437" spans="6:6" x14ac:dyDescent="0.25">
      <c r="F437" s="39"/>
    </row>
    <row r="438" spans="6:6" x14ac:dyDescent="0.25">
      <c r="F438" s="39"/>
    </row>
    <row r="439" spans="6:6" x14ac:dyDescent="0.25">
      <c r="F439" s="39"/>
    </row>
    <row r="440" spans="6:6" x14ac:dyDescent="0.25">
      <c r="F440" s="39"/>
    </row>
    <row r="441" spans="6:6" x14ac:dyDescent="0.25">
      <c r="F441" s="39"/>
    </row>
    <row r="442" spans="6:6" x14ac:dyDescent="0.25">
      <c r="F442" s="39"/>
    </row>
    <row r="443" spans="6:6" x14ac:dyDescent="0.25">
      <c r="F443" s="39"/>
    </row>
    <row r="444" spans="6:6" x14ac:dyDescent="0.25">
      <c r="F444" s="39"/>
    </row>
    <row r="445" spans="6:6" x14ac:dyDescent="0.25">
      <c r="F445" s="39"/>
    </row>
    <row r="446" spans="6:6" x14ac:dyDescent="0.25">
      <c r="F446" s="39"/>
    </row>
    <row r="447" spans="6:6" x14ac:dyDescent="0.25">
      <c r="F447" s="39"/>
    </row>
    <row r="448" spans="6:6" x14ac:dyDescent="0.25">
      <c r="F448" s="39"/>
    </row>
    <row r="449" spans="6:6" x14ac:dyDescent="0.25">
      <c r="F449" s="39"/>
    </row>
    <row r="450" spans="6:6" x14ac:dyDescent="0.25">
      <c r="F450" s="39"/>
    </row>
    <row r="451" spans="6:6" x14ac:dyDescent="0.25">
      <c r="F451" s="39"/>
    </row>
    <row r="452" spans="6:6" x14ac:dyDescent="0.25">
      <c r="F452" s="39"/>
    </row>
    <row r="453" spans="6:6" x14ac:dyDescent="0.25">
      <c r="F453" s="39"/>
    </row>
    <row r="454" spans="6:6" x14ac:dyDescent="0.25">
      <c r="F454" s="39"/>
    </row>
    <row r="455" spans="6:6" x14ac:dyDescent="0.25">
      <c r="F455" s="39"/>
    </row>
    <row r="456" spans="6:6" x14ac:dyDescent="0.25">
      <c r="F456" s="39"/>
    </row>
    <row r="457" spans="6:6" x14ac:dyDescent="0.25">
      <c r="F457" s="39"/>
    </row>
    <row r="458" spans="6:6" x14ac:dyDescent="0.25">
      <c r="F458" s="39"/>
    </row>
    <row r="459" spans="6:6" x14ac:dyDescent="0.25">
      <c r="F459" s="39"/>
    </row>
    <row r="460" spans="6:6" x14ac:dyDescent="0.25">
      <c r="F460" s="39"/>
    </row>
    <row r="461" spans="6:6" x14ac:dyDescent="0.25">
      <c r="F461" s="39"/>
    </row>
    <row r="462" spans="6:6" x14ac:dyDescent="0.25">
      <c r="F462" s="39"/>
    </row>
    <row r="463" spans="6:6" x14ac:dyDescent="0.25">
      <c r="F463" s="39"/>
    </row>
    <row r="464" spans="6:6" x14ac:dyDescent="0.25">
      <c r="F464" s="39"/>
    </row>
    <row r="465" spans="6:6" x14ac:dyDescent="0.25">
      <c r="F465" s="39"/>
    </row>
    <row r="466" spans="6:6" x14ac:dyDescent="0.25">
      <c r="F466" s="39"/>
    </row>
    <row r="467" spans="6:6" x14ac:dyDescent="0.25">
      <c r="F467" s="39"/>
    </row>
    <row r="468" spans="6:6" x14ac:dyDescent="0.25">
      <c r="F468" s="39"/>
    </row>
    <row r="469" spans="6:6" x14ac:dyDescent="0.25">
      <c r="F469" s="39"/>
    </row>
    <row r="470" spans="6:6" x14ac:dyDescent="0.25">
      <c r="F470" s="39"/>
    </row>
    <row r="471" spans="6:6" x14ac:dyDescent="0.25">
      <c r="F471" s="39"/>
    </row>
    <row r="472" spans="6:6" x14ac:dyDescent="0.25">
      <c r="F472" s="39"/>
    </row>
    <row r="473" spans="6:6" x14ac:dyDescent="0.25">
      <c r="F473" s="39"/>
    </row>
    <row r="474" spans="6:6" x14ac:dyDescent="0.25">
      <c r="F474" s="39"/>
    </row>
    <row r="475" spans="6:6" x14ac:dyDescent="0.25">
      <c r="F475" s="39"/>
    </row>
    <row r="476" spans="6:6" x14ac:dyDescent="0.25">
      <c r="F476" s="39"/>
    </row>
    <row r="477" spans="6:6" x14ac:dyDescent="0.25">
      <c r="F477" s="39"/>
    </row>
    <row r="478" spans="6:6" x14ac:dyDescent="0.25">
      <c r="F478" s="39"/>
    </row>
    <row r="479" spans="6:6" x14ac:dyDescent="0.25">
      <c r="F479" s="39"/>
    </row>
    <row r="480" spans="6:6" x14ac:dyDescent="0.25">
      <c r="F480" s="39"/>
    </row>
    <row r="481" spans="6:6" x14ac:dyDescent="0.25">
      <c r="F481" s="39"/>
    </row>
    <row r="482" spans="6:6" x14ac:dyDescent="0.25">
      <c r="F482" s="39"/>
    </row>
    <row r="483" spans="6:6" x14ac:dyDescent="0.25">
      <c r="F483" s="39"/>
    </row>
    <row r="484" spans="6:6" x14ac:dyDescent="0.25">
      <c r="F484" s="39"/>
    </row>
    <row r="485" spans="6:6" x14ac:dyDescent="0.25">
      <c r="F485" s="39"/>
    </row>
    <row r="486" spans="6:6" x14ac:dyDescent="0.25">
      <c r="F486" s="39"/>
    </row>
    <row r="487" spans="6:6" x14ac:dyDescent="0.25">
      <c r="F487" s="39"/>
    </row>
    <row r="488" spans="6:6" x14ac:dyDescent="0.25">
      <c r="F488" s="39"/>
    </row>
    <row r="489" spans="6:6" x14ac:dyDescent="0.25">
      <c r="F489" s="39"/>
    </row>
    <row r="490" spans="6:6" x14ac:dyDescent="0.25">
      <c r="F490" s="39"/>
    </row>
    <row r="491" spans="6:6" x14ac:dyDescent="0.25">
      <c r="F491" s="39"/>
    </row>
    <row r="492" spans="6:6" x14ac:dyDescent="0.25">
      <c r="F492" s="39"/>
    </row>
    <row r="493" spans="6:6" x14ac:dyDescent="0.25">
      <c r="F493" s="39"/>
    </row>
    <row r="494" spans="6:6" x14ac:dyDescent="0.25">
      <c r="F494" s="39"/>
    </row>
    <row r="495" spans="6:6" x14ac:dyDescent="0.25">
      <c r="F495" s="39"/>
    </row>
    <row r="496" spans="6:6" x14ac:dyDescent="0.25">
      <c r="F496" s="39"/>
    </row>
    <row r="497" spans="6:6" x14ac:dyDescent="0.25">
      <c r="F497" s="39"/>
    </row>
    <row r="498" spans="6:6" x14ac:dyDescent="0.25">
      <c r="F498" s="39"/>
    </row>
    <row r="499" spans="6:6" x14ac:dyDescent="0.25">
      <c r="F499" s="39"/>
    </row>
    <row r="500" spans="6:6" x14ac:dyDescent="0.25">
      <c r="F500" s="39"/>
    </row>
    <row r="501" spans="6:6" x14ac:dyDescent="0.25">
      <c r="F501" s="39"/>
    </row>
    <row r="502" spans="6:6" x14ac:dyDescent="0.25">
      <c r="F502" s="39"/>
    </row>
    <row r="503" spans="6:6" x14ac:dyDescent="0.25">
      <c r="F503" s="39"/>
    </row>
    <row r="504" spans="6:6" x14ac:dyDescent="0.25">
      <c r="F504" s="39"/>
    </row>
    <row r="505" spans="6:6" x14ac:dyDescent="0.25">
      <c r="F505" s="39"/>
    </row>
    <row r="506" spans="6:6" x14ac:dyDescent="0.25">
      <c r="F506" s="39"/>
    </row>
    <row r="507" spans="6:6" x14ac:dyDescent="0.25">
      <c r="F507" s="39"/>
    </row>
    <row r="508" spans="6:6" x14ac:dyDescent="0.25">
      <c r="F508" s="39"/>
    </row>
    <row r="509" spans="6:6" x14ac:dyDescent="0.25">
      <c r="F509" s="39"/>
    </row>
    <row r="510" spans="6:6" x14ac:dyDescent="0.25">
      <c r="F510" s="39"/>
    </row>
    <row r="511" spans="6:6" x14ac:dyDescent="0.25">
      <c r="F511" s="39"/>
    </row>
    <row r="512" spans="6:6" x14ac:dyDescent="0.25">
      <c r="F512" s="39"/>
    </row>
    <row r="513" spans="6:6" x14ac:dyDescent="0.25">
      <c r="F513" s="39"/>
    </row>
    <row r="514" spans="6:6" x14ac:dyDescent="0.25">
      <c r="F514" s="39"/>
    </row>
    <row r="515" spans="6:6" x14ac:dyDescent="0.25">
      <c r="F515" s="39"/>
    </row>
    <row r="516" spans="6:6" x14ac:dyDescent="0.25">
      <c r="F516" s="39"/>
    </row>
    <row r="517" spans="6:6" x14ac:dyDescent="0.25">
      <c r="F517" s="39"/>
    </row>
    <row r="518" spans="6:6" x14ac:dyDescent="0.25">
      <c r="F518" s="39"/>
    </row>
    <row r="519" spans="6:6" x14ac:dyDescent="0.25">
      <c r="F519" s="39"/>
    </row>
    <row r="520" spans="6:6" x14ac:dyDescent="0.25">
      <c r="F520" s="39"/>
    </row>
    <row r="521" spans="6:6" x14ac:dyDescent="0.25">
      <c r="F521" s="39"/>
    </row>
    <row r="522" spans="6:6" x14ac:dyDescent="0.25">
      <c r="F522" s="39"/>
    </row>
    <row r="523" spans="6:6" x14ac:dyDescent="0.25">
      <c r="F523" s="39"/>
    </row>
    <row r="524" spans="6:6" x14ac:dyDescent="0.25">
      <c r="F524" s="39"/>
    </row>
    <row r="525" spans="6:6" x14ac:dyDescent="0.25">
      <c r="F525" s="39"/>
    </row>
    <row r="526" spans="6:6" x14ac:dyDescent="0.25">
      <c r="F526" s="39"/>
    </row>
    <row r="527" spans="6:6" x14ac:dyDescent="0.25">
      <c r="F527" s="39"/>
    </row>
    <row r="528" spans="6:6" x14ac:dyDescent="0.25">
      <c r="F528" s="39"/>
    </row>
    <row r="529" spans="6:6" x14ac:dyDescent="0.25">
      <c r="F529" s="39"/>
    </row>
    <row r="530" spans="6:6" x14ac:dyDescent="0.25">
      <c r="F530" s="39"/>
    </row>
    <row r="531" spans="6:6" x14ac:dyDescent="0.25">
      <c r="F531" s="39"/>
    </row>
    <row r="532" spans="6:6" x14ac:dyDescent="0.25">
      <c r="F532" s="39"/>
    </row>
    <row r="533" spans="6:6" x14ac:dyDescent="0.25">
      <c r="F533" s="39"/>
    </row>
    <row r="534" spans="6:6" x14ac:dyDescent="0.25">
      <c r="F534" s="39"/>
    </row>
    <row r="535" spans="6:6" x14ac:dyDescent="0.25">
      <c r="F535" s="39"/>
    </row>
    <row r="536" spans="6:6" x14ac:dyDescent="0.25">
      <c r="F536" s="39"/>
    </row>
    <row r="537" spans="6:6" x14ac:dyDescent="0.25">
      <c r="F537" s="39"/>
    </row>
    <row r="538" spans="6:6" x14ac:dyDescent="0.25">
      <c r="F538" s="39"/>
    </row>
    <row r="539" spans="6:6" x14ac:dyDescent="0.25">
      <c r="F539" s="39"/>
    </row>
    <row r="540" spans="6:6" x14ac:dyDescent="0.25">
      <c r="F540" s="39"/>
    </row>
    <row r="541" spans="6:6" x14ac:dyDescent="0.25">
      <c r="F541" s="39"/>
    </row>
    <row r="542" spans="6:6" x14ac:dyDescent="0.25">
      <c r="F542" s="39"/>
    </row>
    <row r="543" spans="6:6" x14ac:dyDescent="0.25">
      <c r="F543" s="39"/>
    </row>
    <row r="544" spans="6:6" x14ac:dyDescent="0.25">
      <c r="F544" s="39"/>
    </row>
    <row r="545" spans="6:6" x14ac:dyDescent="0.25">
      <c r="F545" s="39"/>
    </row>
    <row r="546" spans="6:6" x14ac:dyDescent="0.25">
      <c r="F546" s="39"/>
    </row>
    <row r="547" spans="6:6" x14ac:dyDescent="0.25">
      <c r="F547" s="39"/>
    </row>
    <row r="548" spans="6:6" x14ac:dyDescent="0.25">
      <c r="F548" s="39"/>
    </row>
    <row r="549" spans="6:6" x14ac:dyDescent="0.25">
      <c r="F549" s="39"/>
    </row>
    <row r="550" spans="6:6" x14ac:dyDescent="0.25">
      <c r="F550" s="39"/>
    </row>
    <row r="551" spans="6:6" x14ac:dyDescent="0.25">
      <c r="F551" s="39"/>
    </row>
    <row r="552" spans="6:6" x14ac:dyDescent="0.25">
      <c r="F552" s="39"/>
    </row>
    <row r="553" spans="6:6" x14ac:dyDescent="0.25">
      <c r="F553" s="39"/>
    </row>
    <row r="554" spans="6:6" x14ac:dyDescent="0.25">
      <c r="F554" s="39"/>
    </row>
    <row r="555" spans="6:6" x14ac:dyDescent="0.25">
      <c r="F555" s="39"/>
    </row>
    <row r="556" spans="6:6" x14ac:dyDescent="0.25">
      <c r="F556" s="39"/>
    </row>
    <row r="557" spans="6:6" x14ac:dyDescent="0.25">
      <c r="F557" s="39"/>
    </row>
    <row r="558" spans="6:6" x14ac:dyDescent="0.25">
      <c r="F558" s="39"/>
    </row>
    <row r="559" spans="6:6" x14ac:dyDescent="0.25">
      <c r="F559" s="39"/>
    </row>
    <row r="560" spans="6:6" x14ac:dyDescent="0.25">
      <c r="F560" s="39"/>
    </row>
    <row r="561" spans="6:6" x14ac:dyDescent="0.25">
      <c r="F561" s="39"/>
    </row>
    <row r="562" spans="6:6" x14ac:dyDescent="0.25">
      <c r="F562" s="39"/>
    </row>
    <row r="563" spans="6:6" x14ac:dyDescent="0.25">
      <c r="F563" s="39"/>
    </row>
    <row r="564" spans="6:6" x14ac:dyDescent="0.25">
      <c r="F564" s="39"/>
    </row>
    <row r="565" spans="6:6" x14ac:dyDescent="0.25">
      <c r="F565" s="39"/>
    </row>
    <row r="566" spans="6:6" x14ac:dyDescent="0.25">
      <c r="F566" s="39"/>
    </row>
    <row r="567" spans="6:6" x14ac:dyDescent="0.25">
      <c r="F567" s="39"/>
    </row>
    <row r="568" spans="6:6" x14ac:dyDescent="0.25">
      <c r="F568" s="39"/>
    </row>
    <row r="569" spans="6:6" x14ac:dyDescent="0.25">
      <c r="F569" s="39"/>
    </row>
    <row r="570" spans="6:6" x14ac:dyDescent="0.25">
      <c r="F570" s="39"/>
    </row>
    <row r="571" spans="6:6" x14ac:dyDescent="0.25">
      <c r="F571" s="39"/>
    </row>
    <row r="572" spans="6:6" x14ac:dyDescent="0.25">
      <c r="F572" s="39"/>
    </row>
    <row r="573" spans="6:6" x14ac:dyDescent="0.25">
      <c r="F573" s="39"/>
    </row>
    <row r="574" spans="6:6" x14ac:dyDescent="0.25">
      <c r="F574" s="39"/>
    </row>
    <row r="575" spans="6:6" x14ac:dyDescent="0.25">
      <c r="F575" s="39"/>
    </row>
    <row r="576" spans="6:6" x14ac:dyDescent="0.25">
      <c r="F576" s="39"/>
    </row>
    <row r="577" spans="6:6" x14ac:dyDescent="0.25">
      <c r="F577" s="39"/>
    </row>
    <row r="578" spans="6:6" x14ac:dyDescent="0.25">
      <c r="F578" s="39"/>
    </row>
    <row r="579" spans="6:6" x14ac:dyDescent="0.25">
      <c r="F579" s="39"/>
    </row>
    <row r="580" spans="6:6" x14ac:dyDescent="0.25">
      <c r="F580" s="39"/>
    </row>
    <row r="581" spans="6:6" x14ac:dyDescent="0.25">
      <c r="F581" s="39"/>
    </row>
    <row r="582" spans="6:6" x14ac:dyDescent="0.25">
      <c r="F582" s="39"/>
    </row>
    <row r="583" spans="6:6" x14ac:dyDescent="0.25">
      <c r="F583" s="39"/>
    </row>
    <row r="584" spans="6:6" x14ac:dyDescent="0.25">
      <c r="F584" s="39"/>
    </row>
    <row r="585" spans="6:6" x14ac:dyDescent="0.25">
      <c r="F585" s="39"/>
    </row>
    <row r="586" spans="6:6" x14ac:dyDescent="0.25">
      <c r="F586" s="39"/>
    </row>
    <row r="587" spans="6:6" x14ac:dyDescent="0.25">
      <c r="F587" s="39"/>
    </row>
    <row r="588" spans="6:6" x14ac:dyDescent="0.25">
      <c r="F588" s="39"/>
    </row>
    <row r="589" spans="6:6" x14ac:dyDescent="0.25">
      <c r="F589" s="39"/>
    </row>
    <row r="590" spans="6:6" x14ac:dyDescent="0.25">
      <c r="F590" s="39"/>
    </row>
    <row r="591" spans="6:6" x14ac:dyDescent="0.25">
      <c r="F591" s="39"/>
    </row>
    <row r="592" spans="6:6" x14ac:dyDescent="0.25">
      <c r="F592" s="39"/>
    </row>
    <row r="593" spans="6:6" x14ac:dyDescent="0.25">
      <c r="F593" s="39"/>
    </row>
    <row r="594" spans="6:6" x14ac:dyDescent="0.25">
      <c r="F594" s="39"/>
    </row>
    <row r="595" spans="6:6" x14ac:dyDescent="0.25">
      <c r="F595" s="39"/>
    </row>
    <row r="596" spans="6:6" x14ac:dyDescent="0.25">
      <c r="F596" s="39"/>
    </row>
    <row r="597" spans="6:6" x14ac:dyDescent="0.25">
      <c r="F597" s="39"/>
    </row>
    <row r="598" spans="6:6" x14ac:dyDescent="0.25">
      <c r="F598" s="39"/>
    </row>
    <row r="599" spans="6:6" x14ac:dyDescent="0.25">
      <c r="F599" s="39"/>
    </row>
    <row r="600" spans="6:6" x14ac:dyDescent="0.25">
      <c r="F600" s="39"/>
    </row>
    <row r="601" spans="6:6" x14ac:dyDescent="0.25">
      <c r="F601" s="39"/>
    </row>
    <row r="602" spans="6:6" x14ac:dyDescent="0.25">
      <c r="F602" s="39"/>
    </row>
    <row r="603" spans="6:6" x14ac:dyDescent="0.25">
      <c r="F603" s="39"/>
    </row>
    <row r="604" spans="6:6" x14ac:dyDescent="0.25">
      <c r="F604" s="39"/>
    </row>
    <row r="605" spans="6:6" x14ac:dyDescent="0.25">
      <c r="F605" s="39"/>
    </row>
    <row r="606" spans="6:6" x14ac:dyDescent="0.25">
      <c r="F606" s="39"/>
    </row>
    <row r="607" spans="6:6" x14ac:dyDescent="0.25">
      <c r="F607" s="39"/>
    </row>
    <row r="608" spans="6:6" x14ac:dyDescent="0.25">
      <c r="F608" s="39"/>
    </row>
    <row r="609" spans="6:6" x14ac:dyDescent="0.25">
      <c r="F609" s="39"/>
    </row>
    <row r="610" spans="6:6" x14ac:dyDescent="0.25">
      <c r="F610" s="39"/>
    </row>
    <row r="611" spans="6:6" x14ac:dyDescent="0.25">
      <c r="F611" s="39"/>
    </row>
    <row r="612" spans="6:6" x14ac:dyDescent="0.25">
      <c r="F612" s="39"/>
    </row>
    <row r="613" spans="6:6" x14ac:dyDescent="0.25">
      <c r="F613" s="39"/>
    </row>
    <row r="614" spans="6:6" x14ac:dyDescent="0.25">
      <c r="F614" s="39"/>
    </row>
    <row r="615" spans="6:6" x14ac:dyDescent="0.25">
      <c r="F615" s="39"/>
    </row>
    <row r="616" spans="6:6" x14ac:dyDescent="0.25">
      <c r="F616" s="39"/>
    </row>
    <row r="617" spans="6:6" x14ac:dyDescent="0.25">
      <c r="F617" s="39"/>
    </row>
    <row r="618" spans="6:6" x14ac:dyDescent="0.25">
      <c r="F618" s="39"/>
    </row>
    <row r="619" spans="6:6" x14ac:dyDescent="0.25">
      <c r="F619" s="39"/>
    </row>
    <row r="620" spans="6:6" x14ac:dyDescent="0.25">
      <c r="F620" s="39"/>
    </row>
    <row r="621" spans="6:6" x14ac:dyDescent="0.25">
      <c r="F621" s="39"/>
    </row>
    <row r="622" spans="6:6" x14ac:dyDescent="0.25">
      <c r="F622" s="39"/>
    </row>
    <row r="623" spans="6:6" x14ac:dyDescent="0.25">
      <c r="F623" s="39"/>
    </row>
    <row r="624" spans="6:6" x14ac:dyDescent="0.25">
      <c r="F624" s="39"/>
    </row>
    <row r="625" spans="6:6" x14ac:dyDescent="0.25">
      <c r="F625" s="39"/>
    </row>
    <row r="626" spans="6:6" x14ac:dyDescent="0.25">
      <c r="F626" s="39"/>
    </row>
    <row r="627" spans="6:6" x14ac:dyDescent="0.25">
      <c r="F627" s="39"/>
    </row>
    <row r="628" spans="6:6" x14ac:dyDescent="0.25">
      <c r="F628" s="39"/>
    </row>
    <row r="629" spans="6:6" x14ac:dyDescent="0.25">
      <c r="F629" s="39"/>
    </row>
    <row r="630" spans="6:6" x14ac:dyDescent="0.25">
      <c r="F630" s="39"/>
    </row>
    <row r="631" spans="6:6" x14ac:dyDescent="0.25">
      <c r="F631" s="39"/>
    </row>
    <row r="632" spans="6:6" x14ac:dyDescent="0.25">
      <c r="F632" s="39"/>
    </row>
    <row r="633" spans="6:6" x14ac:dyDescent="0.25">
      <c r="F633" s="39"/>
    </row>
    <row r="634" spans="6:6" x14ac:dyDescent="0.25">
      <c r="F634" s="39"/>
    </row>
    <row r="635" spans="6:6" x14ac:dyDescent="0.25">
      <c r="F635" s="39"/>
    </row>
    <row r="636" spans="6:6" x14ac:dyDescent="0.25">
      <c r="F636" s="39"/>
    </row>
    <row r="637" spans="6:6" x14ac:dyDescent="0.25">
      <c r="F637" s="39"/>
    </row>
    <row r="638" spans="6:6" x14ac:dyDescent="0.25">
      <c r="F638" s="39"/>
    </row>
    <row r="639" spans="6:6" x14ac:dyDescent="0.25">
      <c r="F639" s="39"/>
    </row>
    <row r="640" spans="6:6" x14ac:dyDescent="0.25">
      <c r="F640" s="39"/>
    </row>
    <row r="641" spans="6:6" x14ac:dyDescent="0.25">
      <c r="F641" s="39"/>
    </row>
    <row r="642" spans="6:6" x14ac:dyDescent="0.25">
      <c r="F642" s="39"/>
    </row>
    <row r="643" spans="6:6" x14ac:dyDescent="0.25">
      <c r="F643" s="39"/>
    </row>
    <row r="644" spans="6:6" x14ac:dyDescent="0.25">
      <c r="F644" s="39"/>
    </row>
    <row r="645" spans="6:6" x14ac:dyDescent="0.25">
      <c r="F645" s="39"/>
    </row>
    <row r="646" spans="6:6" x14ac:dyDescent="0.25">
      <c r="F646" s="39"/>
    </row>
    <row r="647" spans="6:6" x14ac:dyDescent="0.25">
      <c r="F647" s="39"/>
    </row>
    <row r="648" spans="6:6" x14ac:dyDescent="0.25">
      <c r="F648" s="39"/>
    </row>
    <row r="649" spans="6:6" x14ac:dyDescent="0.25">
      <c r="F649" s="39"/>
    </row>
    <row r="650" spans="6:6" x14ac:dyDescent="0.25">
      <c r="F650" s="39"/>
    </row>
    <row r="651" spans="6:6" x14ac:dyDescent="0.25">
      <c r="F651" s="39"/>
    </row>
    <row r="652" spans="6:6" x14ac:dyDescent="0.25">
      <c r="F652" s="39"/>
    </row>
    <row r="653" spans="6:6" x14ac:dyDescent="0.25">
      <c r="F653" s="39"/>
    </row>
  </sheetData>
  <mergeCells count="3">
    <mergeCell ref="F104:F105"/>
    <mergeCell ref="F106:F107"/>
    <mergeCell ref="F108:F10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4"/>
  <sheetViews>
    <sheetView workbookViewId="0">
      <selection activeCell="D14" sqref="D14"/>
    </sheetView>
  </sheetViews>
  <sheetFormatPr defaultColWidth="8.85546875" defaultRowHeight="15" x14ac:dyDescent="0.25"/>
  <cols>
    <col min="1" max="1" width="63.140625" style="47" customWidth="1"/>
    <col min="2" max="4" width="13" style="13" customWidth="1"/>
    <col min="5" max="15" width="8.85546875" style="7"/>
    <col min="16" max="16" width="11" style="7" bestFit="1" customWidth="1"/>
    <col min="17" max="23" width="8.85546875" style="7"/>
    <col min="24" max="25" width="12" style="7" bestFit="1" customWidth="1"/>
    <col min="26" max="27" width="8.85546875" style="7"/>
    <col min="28" max="28" width="11" style="7" bestFit="1" customWidth="1"/>
    <col min="29" max="33" width="8.85546875" style="7"/>
    <col min="34" max="34" width="12.7109375" style="7" bestFit="1" customWidth="1"/>
    <col min="35" max="36" width="8.85546875" style="7"/>
    <col min="37" max="37" width="11" style="7" bestFit="1" customWidth="1"/>
    <col min="38" max="38" width="8.85546875" style="7"/>
    <col min="39" max="40" width="12" style="7" bestFit="1" customWidth="1"/>
    <col min="41" max="45" width="8.85546875" style="7"/>
    <col min="46" max="46" width="11.7109375" style="7" bestFit="1" customWidth="1"/>
    <col min="47" max="47" width="10" style="7" bestFit="1" customWidth="1"/>
    <col min="48" max="49" width="10" style="7" customWidth="1"/>
    <col min="50" max="16384" width="8.85546875" style="7"/>
  </cols>
  <sheetData>
    <row r="1" spans="1:50" x14ac:dyDescent="0.25">
      <c r="A1" s="47" t="s">
        <v>252</v>
      </c>
      <c r="C1" s="13" t="s">
        <v>141</v>
      </c>
      <c r="D1" s="13" t="s">
        <v>142</v>
      </c>
      <c r="E1" s="7">
        <v>1383</v>
      </c>
      <c r="F1" s="7" t="s">
        <v>141</v>
      </c>
      <c r="G1" s="7" t="s">
        <v>142</v>
      </c>
      <c r="H1" s="7">
        <v>1384</v>
      </c>
      <c r="I1" s="7" t="s">
        <v>141</v>
      </c>
      <c r="J1" s="7" t="s">
        <v>142</v>
      </c>
      <c r="K1" s="7">
        <v>1385</v>
      </c>
      <c r="L1" s="7" t="s">
        <v>141</v>
      </c>
      <c r="M1" s="7" t="s">
        <v>142</v>
      </c>
      <c r="N1" s="7">
        <v>1386</v>
      </c>
      <c r="O1" s="7" t="s">
        <v>141</v>
      </c>
      <c r="P1" s="7" t="s">
        <v>142</v>
      </c>
      <c r="Q1" s="7">
        <v>1387</v>
      </c>
      <c r="R1" s="7" t="s">
        <v>141</v>
      </c>
      <c r="S1" s="7" t="s">
        <v>142</v>
      </c>
      <c r="T1" s="7">
        <v>1388</v>
      </c>
      <c r="U1" s="7" t="s">
        <v>141</v>
      </c>
      <c r="V1" s="7" t="s">
        <v>142</v>
      </c>
      <c r="W1" s="7">
        <v>1389</v>
      </c>
      <c r="X1" s="7" t="s">
        <v>141</v>
      </c>
      <c r="Y1" s="7" t="s">
        <v>142</v>
      </c>
      <c r="Z1" s="7">
        <v>1390</v>
      </c>
      <c r="AA1" s="7" t="s">
        <v>141</v>
      </c>
      <c r="AB1" s="7" t="s">
        <v>142</v>
      </c>
      <c r="AC1" s="7">
        <v>1391</v>
      </c>
      <c r="AD1" s="7" t="s">
        <v>141</v>
      </c>
      <c r="AE1" s="7" t="s">
        <v>142</v>
      </c>
      <c r="AF1" s="7">
        <v>1392</v>
      </c>
      <c r="AG1" s="7" t="s">
        <v>141</v>
      </c>
      <c r="AH1" s="7" t="s">
        <v>142</v>
      </c>
      <c r="AI1" s="7">
        <v>1393</v>
      </c>
      <c r="AJ1" s="7" t="s">
        <v>141</v>
      </c>
      <c r="AK1" s="7" t="s">
        <v>142</v>
      </c>
      <c r="AL1" s="7">
        <v>1394</v>
      </c>
      <c r="AM1" s="7" t="s">
        <v>141</v>
      </c>
      <c r="AN1" s="7" t="s">
        <v>142</v>
      </c>
      <c r="AO1" s="7">
        <v>1395</v>
      </c>
      <c r="AP1" s="7" t="s">
        <v>141</v>
      </c>
      <c r="AQ1" s="7" t="s">
        <v>142</v>
      </c>
      <c r="AR1" s="7">
        <v>1396</v>
      </c>
      <c r="AS1" s="7" t="s">
        <v>141</v>
      </c>
      <c r="AT1" s="7" t="s">
        <v>142</v>
      </c>
      <c r="AU1" s="7">
        <v>1397</v>
      </c>
      <c r="AV1" s="7" t="s">
        <v>141</v>
      </c>
      <c r="AW1" s="7" t="s">
        <v>142</v>
      </c>
      <c r="AX1" s="7">
        <v>1398</v>
      </c>
    </row>
    <row r="2" spans="1:50" x14ac:dyDescent="0.25">
      <c r="A2" s="47" t="s">
        <v>489</v>
      </c>
      <c r="B2" s="13" t="s">
        <v>144</v>
      </c>
      <c r="C2" s="13">
        <f>E2-D2</f>
        <v>518504</v>
      </c>
      <c r="D2" s="13">
        <v>204286</v>
      </c>
      <c r="E2" s="7">
        <v>722790</v>
      </c>
      <c r="F2" s="7">
        <v>874628</v>
      </c>
      <c r="H2" s="7">
        <v>874628</v>
      </c>
      <c r="I2" s="7">
        <v>802079</v>
      </c>
      <c r="J2" s="7">
        <f>K2-I2</f>
        <v>80007</v>
      </c>
      <c r="K2" s="7">
        <v>882086</v>
      </c>
      <c r="L2" s="7">
        <f>N2-M2</f>
        <v>606081</v>
      </c>
      <c r="M2" s="7">
        <v>530175</v>
      </c>
      <c r="N2" s="7">
        <v>1136256</v>
      </c>
      <c r="O2" s="7">
        <v>54353</v>
      </c>
      <c r="P2" s="7">
        <f>Q2-O2</f>
        <v>1267722</v>
      </c>
      <c r="Q2" s="7">
        <v>1322075</v>
      </c>
      <c r="R2" s="7">
        <v>35128</v>
      </c>
      <c r="S2" s="7">
        <f t="shared" ref="S2:S7" si="0">T2-R2</f>
        <v>1211367</v>
      </c>
      <c r="T2" s="7">
        <v>1246495</v>
      </c>
      <c r="U2" s="7">
        <v>21387</v>
      </c>
      <c r="V2" s="7">
        <f>W2-U2</f>
        <v>997373</v>
      </c>
      <c r="W2" s="7">
        <v>1018760</v>
      </c>
      <c r="X2" s="7">
        <v>18661</v>
      </c>
      <c r="Y2" s="7">
        <f>Z2-X2</f>
        <v>1140556</v>
      </c>
      <c r="Z2" s="7">
        <v>1159217</v>
      </c>
      <c r="AA2" s="7">
        <v>839</v>
      </c>
      <c r="AB2" s="7">
        <f>AC2-AA2</f>
        <v>984713</v>
      </c>
      <c r="AC2" s="7">
        <v>985552</v>
      </c>
      <c r="AE2" s="7">
        <v>1111033</v>
      </c>
      <c r="AF2" s="7">
        <v>1111033</v>
      </c>
      <c r="AG2" s="7">
        <v>17956.400000000001</v>
      </c>
      <c r="AH2" s="7">
        <f t="shared" ref="AH2:AH7" si="1">AI2-AG2</f>
        <v>1093160.2000000002</v>
      </c>
      <c r="AI2" s="7">
        <v>1111116.6000000001</v>
      </c>
      <c r="AK2" s="7">
        <v>380898</v>
      </c>
      <c r="AL2" s="7">
        <v>380898</v>
      </c>
      <c r="AN2" s="7">
        <v>218936</v>
      </c>
      <c r="AO2" s="7">
        <v>218936</v>
      </c>
      <c r="AQ2" s="7">
        <v>490866</v>
      </c>
      <c r="AR2" s="7">
        <v>490866</v>
      </c>
      <c r="AT2" s="7">
        <v>494390.39999999997</v>
      </c>
      <c r="AU2" s="7">
        <v>494390.39999999997</v>
      </c>
      <c r="AW2" s="7">
        <v>188551</v>
      </c>
      <c r="AX2" s="7">
        <v>188551</v>
      </c>
    </row>
    <row r="3" spans="1:50" x14ac:dyDescent="0.25">
      <c r="B3" s="13" t="s">
        <v>145</v>
      </c>
      <c r="C3" s="13">
        <f>E3-D3</f>
        <v>48926762130</v>
      </c>
      <c r="D3" s="13">
        <v>10624885600</v>
      </c>
      <c r="E3" s="7">
        <v>59551647730</v>
      </c>
      <c r="F3" s="7">
        <v>78572536520</v>
      </c>
      <c r="H3" s="7">
        <v>78572536520</v>
      </c>
      <c r="I3" s="7">
        <v>98965123120</v>
      </c>
      <c r="J3" s="7">
        <f>K3-I3</f>
        <v>4000350000</v>
      </c>
      <c r="K3" s="7">
        <v>102965473120</v>
      </c>
      <c r="L3" s="7">
        <f>N3-M3</f>
        <v>34548852000</v>
      </c>
      <c r="M3" s="7">
        <v>29523270000</v>
      </c>
      <c r="N3" s="7">
        <v>64072122000</v>
      </c>
      <c r="O3" s="7">
        <v>7532774000</v>
      </c>
      <c r="P3" s="7">
        <f>Q3-O3</f>
        <v>76063320000</v>
      </c>
      <c r="Q3" s="7">
        <v>83596094000</v>
      </c>
      <c r="R3" s="7">
        <v>5093560000</v>
      </c>
      <c r="S3" s="7">
        <f t="shared" si="0"/>
        <v>72862020000</v>
      </c>
      <c r="T3" s="7">
        <v>77955580000</v>
      </c>
      <c r="U3" s="7">
        <v>3160470000</v>
      </c>
      <c r="V3" s="7">
        <f>W3-U3</f>
        <v>59889600000</v>
      </c>
      <c r="W3" s="7">
        <v>63050070000</v>
      </c>
      <c r="X3" s="7">
        <v>3993320000</v>
      </c>
      <c r="Y3" s="7">
        <f>Z3-X3</f>
        <v>82834380000</v>
      </c>
      <c r="Z3" s="7">
        <v>86827700000</v>
      </c>
      <c r="AA3" s="7">
        <v>184580000</v>
      </c>
      <c r="AB3" s="7">
        <f>AC3-AA3</f>
        <v>67494000000</v>
      </c>
      <c r="AC3" s="7">
        <v>67678580000</v>
      </c>
      <c r="AE3" s="7">
        <v>97705268000</v>
      </c>
      <c r="AF3" s="7">
        <v>97705268000</v>
      </c>
      <c r="AG3" s="7">
        <v>1651988800</v>
      </c>
      <c r="AH3" s="7">
        <f t="shared" si="1"/>
        <v>100519733692.39999</v>
      </c>
      <c r="AI3" s="7">
        <v>102171722492.39999</v>
      </c>
      <c r="AK3" s="7">
        <v>35042616000</v>
      </c>
      <c r="AL3" s="7">
        <v>35042616000</v>
      </c>
      <c r="AN3" s="7">
        <v>18675816054</v>
      </c>
      <c r="AO3" s="7">
        <v>18675816054</v>
      </c>
      <c r="AQ3" s="7">
        <v>45395928000</v>
      </c>
      <c r="AR3" s="7">
        <v>45395928000</v>
      </c>
      <c r="AT3" s="7">
        <v>45794803200</v>
      </c>
      <c r="AU3" s="7">
        <v>45794803200</v>
      </c>
      <c r="AW3" s="7">
        <v>15432544218</v>
      </c>
      <c r="AX3" s="7">
        <v>15432544218</v>
      </c>
    </row>
    <row r="4" spans="1:50" x14ac:dyDescent="0.25">
      <c r="A4" s="47" t="s">
        <v>490</v>
      </c>
      <c r="B4" s="13" t="s">
        <v>144</v>
      </c>
      <c r="F4" s="7">
        <v>227808</v>
      </c>
      <c r="H4" s="7">
        <v>227808</v>
      </c>
      <c r="I4" s="7">
        <v>229580</v>
      </c>
      <c r="K4" s="7">
        <v>229580</v>
      </c>
      <c r="L4" s="7">
        <f>N4-M4</f>
        <v>75795</v>
      </c>
      <c r="M4" s="7">
        <v>246516</v>
      </c>
      <c r="N4" s="7">
        <v>322311</v>
      </c>
      <c r="O4" s="7">
        <v>45181</v>
      </c>
      <c r="P4" s="7">
        <f>Q4-O4</f>
        <v>541233</v>
      </c>
      <c r="Q4" s="7">
        <v>586414</v>
      </c>
      <c r="R4" s="7">
        <v>43688</v>
      </c>
      <c r="S4" s="7">
        <f t="shared" si="0"/>
        <v>829502</v>
      </c>
      <c r="T4" s="7">
        <v>873190</v>
      </c>
      <c r="U4" s="7">
        <v>34817</v>
      </c>
      <c r="V4" s="7">
        <f>W4-U4</f>
        <v>1004482</v>
      </c>
      <c r="W4" s="7">
        <v>1039299</v>
      </c>
      <c r="X4" s="7">
        <v>8868</v>
      </c>
      <c r="Y4" s="7">
        <f>Z4-X4</f>
        <v>1783962</v>
      </c>
      <c r="Z4" s="7">
        <v>1792830</v>
      </c>
      <c r="AA4" s="7">
        <v>234180</v>
      </c>
      <c r="AB4" s="7">
        <f>AC4-AA4</f>
        <v>2905785</v>
      </c>
      <c r="AC4" s="7">
        <v>3139965</v>
      </c>
      <c r="AE4" s="7">
        <v>2499401</v>
      </c>
      <c r="AF4" s="7">
        <v>2499401</v>
      </c>
      <c r="AG4" s="7">
        <v>70669.5</v>
      </c>
      <c r="AH4" s="7">
        <f t="shared" si="1"/>
        <v>3253935.3</v>
      </c>
      <c r="AI4" s="7">
        <v>3324604.8</v>
      </c>
      <c r="AK4" s="7">
        <v>973138.8</v>
      </c>
      <c r="AL4" s="7">
        <v>973138.8</v>
      </c>
      <c r="AN4" s="7">
        <v>785312</v>
      </c>
      <c r="AO4" s="7">
        <v>785312</v>
      </c>
      <c r="AQ4" s="7">
        <v>3280714</v>
      </c>
      <c r="AR4" s="7">
        <v>3280714</v>
      </c>
      <c r="AT4" s="7">
        <v>4333121.5999999996</v>
      </c>
      <c r="AU4" s="7">
        <v>4333121.5999999996</v>
      </c>
      <c r="AW4" s="7">
        <v>2055230</v>
      </c>
      <c r="AX4" s="7">
        <v>2055230</v>
      </c>
    </row>
    <row r="5" spans="1:50" x14ac:dyDescent="0.25">
      <c r="B5" s="13" t="s">
        <v>145</v>
      </c>
      <c r="F5" s="7">
        <v>55667558044</v>
      </c>
      <c r="H5" s="7">
        <v>55667558044</v>
      </c>
      <c r="I5" s="7">
        <v>56889564600</v>
      </c>
      <c r="K5" s="7">
        <v>56889564600</v>
      </c>
      <c r="L5" s="7">
        <f>N5-M5</f>
        <v>23055927000</v>
      </c>
      <c r="M5" s="7">
        <v>27157872000</v>
      </c>
      <c r="N5" s="7">
        <v>50213799000</v>
      </c>
      <c r="O5" s="7">
        <v>12509247000</v>
      </c>
      <c r="P5" s="7">
        <f>Q5-O5</f>
        <v>64947960000</v>
      </c>
      <c r="Q5" s="7">
        <v>77457207000</v>
      </c>
      <c r="R5" s="7">
        <v>12866550000</v>
      </c>
      <c r="S5" s="7">
        <f t="shared" si="0"/>
        <v>109799340000</v>
      </c>
      <c r="T5" s="7">
        <v>122665890000</v>
      </c>
      <c r="U5" s="7">
        <v>11011040000</v>
      </c>
      <c r="V5" s="7">
        <f>W5-U5</f>
        <v>137691840000</v>
      </c>
      <c r="W5" s="7">
        <v>148702880000</v>
      </c>
      <c r="X5" s="7">
        <v>3059460000</v>
      </c>
      <c r="Y5" s="7">
        <f>Z5-X5</f>
        <v>257791086000</v>
      </c>
      <c r="Z5" s="7">
        <v>260850546000</v>
      </c>
      <c r="AA5" s="7">
        <v>28101600000</v>
      </c>
      <c r="AB5" s="7">
        <f>AC5-AA5</f>
        <v>225560237000</v>
      </c>
      <c r="AC5" s="7">
        <v>253661837000</v>
      </c>
      <c r="AE5" s="7">
        <v>311933886000</v>
      </c>
      <c r="AF5" s="7">
        <v>311933886000</v>
      </c>
      <c r="AG5" s="7">
        <v>12934493550</v>
      </c>
      <c r="AH5" s="7">
        <f t="shared" si="1"/>
        <v>412830241040.79999</v>
      </c>
      <c r="AI5" s="7">
        <v>425764734590.79999</v>
      </c>
      <c r="AK5" s="7">
        <v>178655575200</v>
      </c>
      <c r="AL5" s="7">
        <v>178655575200</v>
      </c>
      <c r="AN5" s="7">
        <v>142620990132</v>
      </c>
      <c r="AO5" s="7">
        <v>142620990132</v>
      </c>
      <c r="AQ5" s="7">
        <v>605491744000</v>
      </c>
      <c r="AR5" s="7">
        <v>605491744000</v>
      </c>
      <c r="AT5" s="7">
        <v>801525785600</v>
      </c>
      <c r="AU5" s="7">
        <v>801525785600</v>
      </c>
      <c r="AW5" s="7">
        <v>539905177428</v>
      </c>
      <c r="AX5" s="7">
        <v>539905177428</v>
      </c>
    </row>
    <row r="6" spans="1:50" s="13" customFormat="1" x14ac:dyDescent="0.25">
      <c r="A6" s="47" t="s">
        <v>491</v>
      </c>
      <c r="B6" s="13" t="s">
        <v>144</v>
      </c>
      <c r="R6" s="13">
        <v>13033</v>
      </c>
      <c r="S6" s="13">
        <f t="shared" si="0"/>
        <v>66367</v>
      </c>
      <c r="T6" s="13">
        <v>79400</v>
      </c>
      <c r="V6" s="13">
        <v>107280</v>
      </c>
      <c r="W6" s="13">
        <v>107280</v>
      </c>
      <c r="Y6" s="13">
        <v>158756</v>
      </c>
      <c r="Z6" s="13">
        <v>158756</v>
      </c>
      <c r="AB6" s="13">
        <v>197091</v>
      </c>
      <c r="AC6" s="13">
        <v>197091</v>
      </c>
      <c r="AE6" s="13">
        <v>227758</v>
      </c>
      <c r="AF6" s="13">
        <v>227758</v>
      </c>
      <c r="AG6" s="13">
        <v>18852.900000000001</v>
      </c>
      <c r="AH6" s="13">
        <f t="shared" si="1"/>
        <v>260319.4</v>
      </c>
      <c r="AI6" s="13">
        <v>279172.3</v>
      </c>
      <c r="AK6" s="13">
        <v>76775.999999999898</v>
      </c>
      <c r="AL6" s="13">
        <v>76775.999999999898</v>
      </c>
      <c r="AN6" s="13">
        <v>21137</v>
      </c>
      <c r="AO6" s="13">
        <v>21137</v>
      </c>
      <c r="AQ6" s="13">
        <v>581845</v>
      </c>
      <c r="AR6" s="13">
        <v>581845</v>
      </c>
      <c r="AT6" s="13">
        <v>777636.8</v>
      </c>
      <c r="AU6" s="13">
        <v>777636.8</v>
      </c>
      <c r="AW6" s="13">
        <v>392350</v>
      </c>
      <c r="AX6" s="13">
        <v>392350</v>
      </c>
    </row>
    <row r="7" spans="1:50" s="13" customFormat="1" x14ac:dyDescent="0.25">
      <c r="A7" s="47"/>
      <c r="B7" s="13" t="s">
        <v>145</v>
      </c>
      <c r="I7" s="13">
        <v>9102494000</v>
      </c>
      <c r="K7" s="13">
        <v>9102494000</v>
      </c>
      <c r="L7" s="13">
        <v>20576392000</v>
      </c>
      <c r="N7" s="13">
        <v>20576392000</v>
      </c>
      <c r="O7" s="13">
        <v>11852134000</v>
      </c>
      <c r="P7" s="13">
        <f>Q7-O7</f>
        <v>9406500000</v>
      </c>
      <c r="Q7" s="13">
        <v>21258634000</v>
      </c>
      <c r="R7" s="13">
        <v>8862440000</v>
      </c>
      <c r="S7" s="13">
        <f t="shared" si="0"/>
        <v>19910100000</v>
      </c>
      <c r="T7" s="13">
        <v>28772540000</v>
      </c>
      <c r="V7" s="13">
        <v>32184000000</v>
      </c>
      <c r="W7" s="13">
        <v>32184000000</v>
      </c>
      <c r="Y7" s="13">
        <v>47626800000</v>
      </c>
      <c r="Z7" s="13">
        <v>47626800000</v>
      </c>
      <c r="AB7" s="13">
        <v>63913050000</v>
      </c>
      <c r="AC7" s="13">
        <v>63913050000</v>
      </c>
      <c r="AE7" s="13">
        <v>100172688000</v>
      </c>
      <c r="AF7" s="13">
        <v>100172688000</v>
      </c>
      <c r="AG7" s="13">
        <v>8707212800</v>
      </c>
      <c r="AH7" s="13">
        <f t="shared" si="1"/>
        <v>120267562800</v>
      </c>
      <c r="AI7" s="13">
        <v>128974775600</v>
      </c>
      <c r="AK7" s="13">
        <v>29166252703.200001</v>
      </c>
      <c r="AL7" s="13">
        <v>29166252703.200001</v>
      </c>
      <c r="AN7" s="13">
        <v>9762522000</v>
      </c>
      <c r="AO7" s="13">
        <v>9762522000</v>
      </c>
      <c r="AQ7" s="13">
        <v>269282720000</v>
      </c>
      <c r="AR7" s="13">
        <v>269282720000</v>
      </c>
      <c r="AT7" s="13">
        <v>359861734400</v>
      </c>
      <c r="AU7" s="13">
        <v>359861734400</v>
      </c>
      <c r="AW7" s="13">
        <v>125209164608</v>
      </c>
      <c r="AX7" s="13">
        <v>125209164608</v>
      </c>
    </row>
    <row r="8" spans="1:50" x14ac:dyDescent="0.25">
      <c r="A8" s="47" t="s">
        <v>492</v>
      </c>
      <c r="B8" s="13" t="s">
        <v>144</v>
      </c>
      <c r="AK8" s="7">
        <v>207512.4</v>
      </c>
      <c r="AL8" s="7">
        <v>207512.4</v>
      </c>
      <c r="AN8" s="7">
        <v>344003</v>
      </c>
      <c r="AO8" s="7">
        <v>344003</v>
      </c>
      <c r="AQ8" s="7">
        <v>274830</v>
      </c>
      <c r="AR8" s="7">
        <v>274830</v>
      </c>
    </row>
    <row r="9" spans="1:50" x14ac:dyDescent="0.25">
      <c r="B9" s="13" t="s">
        <v>145</v>
      </c>
      <c r="AK9" s="7">
        <v>94156527710.399994</v>
      </c>
      <c r="AL9" s="7">
        <v>94156527710.399994</v>
      </c>
      <c r="AN9" s="7">
        <v>159008850000</v>
      </c>
      <c r="AO9" s="7">
        <v>159008850000</v>
      </c>
      <c r="AQ9" s="7">
        <v>694990104</v>
      </c>
      <c r="AR9" s="7">
        <v>694990104</v>
      </c>
    </row>
    <row r="10" spans="1:50" x14ac:dyDescent="0.25">
      <c r="A10" s="47" t="s">
        <v>493</v>
      </c>
      <c r="B10" s="13" t="s">
        <v>144</v>
      </c>
      <c r="AG10" s="7">
        <v>57823.7</v>
      </c>
      <c r="AH10" s="7">
        <f>AI10-AG10</f>
        <v>584.10000000000582</v>
      </c>
      <c r="AI10" s="7">
        <v>58407.8</v>
      </c>
      <c r="AK10" s="7">
        <v>2451465.6</v>
      </c>
      <c r="AL10" s="7">
        <v>2451465.6</v>
      </c>
      <c r="AN10" s="7">
        <v>123938</v>
      </c>
      <c r="AO10" s="7">
        <v>123938</v>
      </c>
    </row>
    <row r="11" spans="1:50" x14ac:dyDescent="0.25">
      <c r="B11" s="13" t="s">
        <v>145</v>
      </c>
      <c r="AG11" s="7">
        <v>26714549400</v>
      </c>
      <c r="AH11" s="7">
        <f>AI11-AG11</f>
        <v>269854200</v>
      </c>
      <c r="AI11" s="7">
        <v>26984403600</v>
      </c>
      <c r="AK11" s="7">
        <v>59021424000</v>
      </c>
      <c r="AL11" s="7">
        <v>59021424000</v>
      </c>
      <c r="AN11" s="7">
        <v>57298164000</v>
      </c>
      <c r="AO11" s="7">
        <v>57298164000</v>
      </c>
    </row>
    <row r="12" spans="1:50" x14ac:dyDescent="0.25">
      <c r="A12" s="10"/>
      <c r="B12" s="13" t="s">
        <v>494</v>
      </c>
      <c r="C12" s="7"/>
      <c r="D12" s="7"/>
      <c r="AI12" s="7">
        <f>AI11/AI10</f>
        <v>462000</v>
      </c>
      <c r="AK12" s="7">
        <v>24075.974796464612</v>
      </c>
      <c r="AL12" s="7">
        <f>AL11/AL10</f>
        <v>24075.974796464612</v>
      </c>
      <c r="AN12" s="7">
        <v>462313.12430408754</v>
      </c>
      <c r="AO12" s="7">
        <f>AO11/AO10</f>
        <v>462313.12430408754</v>
      </c>
    </row>
    <row r="13" spans="1:50" x14ac:dyDescent="0.25">
      <c r="A13" s="47" t="s">
        <v>495</v>
      </c>
      <c r="B13" s="13" t="s">
        <v>144</v>
      </c>
      <c r="Y13" s="7">
        <v>52136</v>
      </c>
      <c r="Z13" s="7">
        <v>52136</v>
      </c>
      <c r="AB13" s="7">
        <v>16080</v>
      </c>
      <c r="AC13" s="7">
        <v>16080</v>
      </c>
      <c r="AH13" s="7">
        <v>47080</v>
      </c>
      <c r="AI13" s="7">
        <v>47080</v>
      </c>
      <c r="AK13" s="7">
        <v>248006.39999999999</v>
      </c>
      <c r="AL13" s="7">
        <v>248006.39999999999</v>
      </c>
      <c r="AN13" s="7">
        <v>255912</v>
      </c>
      <c r="AO13" s="7">
        <v>255912</v>
      </c>
    </row>
    <row r="14" spans="1:50" x14ac:dyDescent="0.25">
      <c r="B14" s="13" t="s">
        <v>145</v>
      </c>
      <c r="Y14" s="7">
        <v>3128160000</v>
      </c>
      <c r="Z14" s="7">
        <v>3128160000</v>
      </c>
      <c r="AB14" s="7">
        <v>964800000</v>
      </c>
      <c r="AC14" s="7">
        <v>964800000</v>
      </c>
      <c r="AH14" s="7">
        <v>5562716205.1999998</v>
      </c>
      <c r="AI14" s="7">
        <v>5562716205.1999998</v>
      </c>
      <c r="AK14" s="7">
        <v>22853258400</v>
      </c>
      <c r="AL14" s="7">
        <v>22853258400</v>
      </c>
      <c r="AN14" s="7">
        <v>23404248000</v>
      </c>
      <c r="AO14" s="7">
        <v>23404248000</v>
      </c>
    </row>
    <row r="15" spans="1:50" x14ac:dyDescent="0.25">
      <c r="A15" s="47" t="s">
        <v>496</v>
      </c>
      <c r="B15" s="13" t="s">
        <v>144</v>
      </c>
      <c r="AH15" s="7">
        <v>19965</v>
      </c>
      <c r="AI15" s="7">
        <v>19965</v>
      </c>
      <c r="AK15" s="7">
        <v>198477.6</v>
      </c>
      <c r="AL15" s="7">
        <v>198477.6</v>
      </c>
      <c r="AN15" s="7">
        <v>137052</v>
      </c>
      <c r="AO15" s="7">
        <v>137052</v>
      </c>
    </row>
    <row r="16" spans="1:50" x14ac:dyDescent="0.25">
      <c r="B16" s="13" t="s">
        <v>145</v>
      </c>
      <c r="AH16" s="7">
        <v>1836780000</v>
      </c>
      <c r="AI16" s="7">
        <v>1836780000</v>
      </c>
      <c r="AK16" s="7">
        <v>8576755200</v>
      </c>
      <c r="AL16" s="7">
        <v>8576755200</v>
      </c>
      <c r="AN16" s="7">
        <v>12614856000</v>
      </c>
      <c r="AO16" s="7">
        <v>12614856000</v>
      </c>
    </row>
    <row r="17" spans="1:50" x14ac:dyDescent="0.25">
      <c r="A17" s="47" t="s">
        <v>497</v>
      </c>
      <c r="B17" s="13" t="s">
        <v>144</v>
      </c>
      <c r="V17" s="7">
        <v>16836</v>
      </c>
      <c r="W17" s="7">
        <v>16836</v>
      </c>
      <c r="AK17" s="7">
        <v>1175659.2</v>
      </c>
      <c r="AL17" s="7">
        <v>1175659.2</v>
      </c>
      <c r="AN17" s="7">
        <v>1339788</v>
      </c>
      <c r="AO17" s="7">
        <v>1339788</v>
      </c>
      <c r="AQ17" s="7">
        <v>113334</v>
      </c>
      <c r="AR17" s="7">
        <v>113334</v>
      </c>
      <c r="AT17" s="7">
        <v>34656</v>
      </c>
      <c r="AU17" s="7">
        <v>34656</v>
      </c>
    </row>
    <row r="18" spans="1:50" x14ac:dyDescent="0.25">
      <c r="B18" s="13" t="s">
        <v>145</v>
      </c>
      <c r="V18" s="7">
        <v>1717272000</v>
      </c>
      <c r="W18" s="7">
        <v>1717272000</v>
      </c>
      <c r="AK18" s="7">
        <v>216321292800</v>
      </c>
      <c r="AL18" s="7">
        <v>216321292800</v>
      </c>
      <c r="AN18" s="7">
        <v>245764752000</v>
      </c>
      <c r="AO18" s="7">
        <v>245764752000</v>
      </c>
      <c r="AQ18" s="7">
        <v>20853456000</v>
      </c>
      <c r="AR18" s="7">
        <v>20853456000</v>
      </c>
      <c r="AT18" s="7">
        <v>6376704000</v>
      </c>
      <c r="AU18" s="7">
        <v>6376704000</v>
      </c>
    </row>
    <row r="19" spans="1:50" x14ac:dyDescent="0.25">
      <c r="A19" s="47" t="s">
        <v>498</v>
      </c>
      <c r="B19" s="13" t="s">
        <v>144</v>
      </c>
      <c r="AH19" s="7">
        <v>386677.5</v>
      </c>
      <c r="AI19" s="7">
        <v>386677.5</v>
      </c>
      <c r="AK19" s="7">
        <v>1189275.6000000001</v>
      </c>
      <c r="AL19" s="7">
        <v>1189275.6000000001</v>
      </c>
      <c r="AN19" s="7">
        <v>720252</v>
      </c>
      <c r="AO19" s="7">
        <v>720252</v>
      </c>
      <c r="AQ19" s="7">
        <v>162552</v>
      </c>
      <c r="AR19" s="7">
        <v>162552</v>
      </c>
      <c r="AT19" s="7">
        <v>164880</v>
      </c>
      <c r="AU19" s="7">
        <v>164880</v>
      </c>
    </row>
    <row r="20" spans="1:50" x14ac:dyDescent="0.25">
      <c r="B20" s="13" t="s">
        <v>145</v>
      </c>
      <c r="AH20" s="7">
        <v>71148660000</v>
      </c>
      <c r="AI20" s="7">
        <v>71148660000</v>
      </c>
      <c r="AK20" s="7">
        <v>119367350400</v>
      </c>
      <c r="AL20" s="7">
        <v>119367350400</v>
      </c>
      <c r="AN20" s="7">
        <v>132651120000</v>
      </c>
      <c r="AO20" s="7">
        <v>132651120000</v>
      </c>
      <c r="AQ20" s="7">
        <v>29909568000</v>
      </c>
      <c r="AR20" s="7">
        <v>29909568000</v>
      </c>
      <c r="AT20" s="7">
        <v>30337920000</v>
      </c>
      <c r="AU20" s="7">
        <v>30337920000</v>
      </c>
    </row>
    <row r="21" spans="1:50" x14ac:dyDescent="0.25">
      <c r="A21" s="47" t="s">
        <v>499</v>
      </c>
      <c r="B21" s="13" t="s">
        <v>144</v>
      </c>
      <c r="R21" s="7">
        <v>56880</v>
      </c>
      <c r="T21" s="7">
        <v>56880</v>
      </c>
      <c r="U21" s="7">
        <v>332932</v>
      </c>
      <c r="W21" s="7">
        <v>332932</v>
      </c>
      <c r="X21" s="7">
        <v>11340</v>
      </c>
      <c r="Z21" s="7">
        <v>11340</v>
      </c>
      <c r="AA21" s="7">
        <v>112641</v>
      </c>
      <c r="AC21" s="7">
        <v>112641</v>
      </c>
      <c r="AD21" s="7">
        <v>1234260</v>
      </c>
      <c r="AF21" s="7">
        <v>1234260</v>
      </c>
      <c r="AG21" s="7">
        <v>3893203.6</v>
      </c>
      <c r="AI21" s="7">
        <v>3893203.6</v>
      </c>
      <c r="AJ21" s="7">
        <v>3104952</v>
      </c>
      <c r="AL21" s="7">
        <v>3104952</v>
      </c>
      <c r="AM21" s="7">
        <f>AO21-AN21</f>
        <v>4508280</v>
      </c>
      <c r="AN21" s="7">
        <v>123480</v>
      </c>
      <c r="AO21" s="7">
        <v>4631760</v>
      </c>
      <c r="AP21" s="7">
        <v>8531130</v>
      </c>
      <c r="AQ21" s="7">
        <v>906300</v>
      </c>
      <c r="AR21" s="7">
        <v>9437430</v>
      </c>
      <c r="AS21" s="7">
        <v>9414096</v>
      </c>
      <c r="AT21" s="7">
        <v>2808544</v>
      </c>
      <c r="AU21" s="7">
        <f>SUM(AS21:AT21)</f>
        <v>12222640</v>
      </c>
      <c r="AV21" s="7">
        <v>189640</v>
      </c>
      <c r="AW21" s="7">
        <v>3065854</v>
      </c>
      <c r="AX21" s="7">
        <f>SUM(AV21:AW21)</f>
        <v>3255494</v>
      </c>
    </row>
    <row r="22" spans="1:50" x14ac:dyDescent="0.25">
      <c r="B22" s="13" t="s">
        <v>145</v>
      </c>
      <c r="O22" s="7">
        <v>425920000</v>
      </c>
      <c r="Q22" s="7">
        <v>425920000</v>
      </c>
      <c r="R22" s="7">
        <v>1003055670</v>
      </c>
      <c r="T22" s="7">
        <v>1003055670</v>
      </c>
      <c r="U22" s="7">
        <v>5913322045</v>
      </c>
      <c r="W22" s="7">
        <v>5913322045</v>
      </c>
      <c r="X22" s="7">
        <v>207116740</v>
      </c>
      <c r="Z22" s="7">
        <v>207116740</v>
      </c>
      <c r="AA22" s="7">
        <v>3347231080</v>
      </c>
      <c r="AC22" s="7">
        <v>3347231080</v>
      </c>
      <c r="AD22" s="7">
        <v>29372298800</v>
      </c>
      <c r="AF22" s="7">
        <v>29372298800</v>
      </c>
      <c r="AG22" s="7">
        <v>107384622239.39999</v>
      </c>
      <c r="AI22" s="7">
        <v>107384622239.39999</v>
      </c>
      <c r="AJ22" s="7">
        <v>84542145600</v>
      </c>
      <c r="AL22" s="7">
        <v>84542145600</v>
      </c>
      <c r="AM22" s="7">
        <f>AO22-AN22</f>
        <v>97091530000</v>
      </c>
      <c r="AN22" s="7">
        <v>1913940000</v>
      </c>
      <c r="AO22" s="7">
        <v>99005470000</v>
      </c>
      <c r="AP22" s="7">
        <v>185553448000</v>
      </c>
      <c r="AQ22" s="7">
        <v>16757235000</v>
      </c>
      <c r="AR22" s="7">
        <v>202310683000</v>
      </c>
      <c r="AS22" s="7">
        <v>232492784000</v>
      </c>
      <c r="AT22" s="7">
        <v>46611293920</v>
      </c>
      <c r="AU22" s="7">
        <f>SUM(AS22:AT22)</f>
        <v>279104077920</v>
      </c>
      <c r="AV22" s="7">
        <v>3546268000</v>
      </c>
      <c r="AW22" s="7">
        <v>53981759920</v>
      </c>
      <c r="AX22" s="7">
        <f>SUM(AV22:AW22)</f>
        <v>57528027920</v>
      </c>
    </row>
    <row r="23" spans="1:50" x14ac:dyDescent="0.25">
      <c r="A23" s="47" t="s">
        <v>500</v>
      </c>
      <c r="B23" s="13" t="s">
        <v>144</v>
      </c>
      <c r="AS23" s="7">
        <v>38414</v>
      </c>
      <c r="AU23" s="7">
        <v>38414</v>
      </c>
      <c r="AV23" s="7">
        <f>AX23-AW23</f>
        <v>31108</v>
      </c>
      <c r="AW23" s="7">
        <v>2128</v>
      </c>
      <c r="AX23" s="7">
        <v>33236</v>
      </c>
    </row>
    <row r="24" spans="1:50" x14ac:dyDescent="0.25">
      <c r="B24" s="13" t="s">
        <v>145</v>
      </c>
      <c r="AS24" s="7">
        <v>189204822000</v>
      </c>
      <c r="AU24" s="7">
        <v>189204822000</v>
      </c>
      <c r="AV24" s="7">
        <f>AX24-AW24</f>
        <v>150495390000</v>
      </c>
      <c r="AW24" s="7">
        <v>3485664000</v>
      </c>
      <c r="AX24" s="7">
        <v>153981054000</v>
      </c>
    </row>
    <row r="25" spans="1:50" x14ac:dyDescent="0.25">
      <c r="A25" s="47" t="s">
        <v>501</v>
      </c>
      <c r="B25" s="13" t="s">
        <v>144</v>
      </c>
      <c r="AS25" s="7">
        <v>133781</v>
      </c>
      <c r="AT25" s="7">
        <f>AU25-AS25</f>
        <v>9609</v>
      </c>
      <c r="AU25" s="7">
        <v>143390</v>
      </c>
      <c r="AV25" s="7">
        <v>18964</v>
      </c>
      <c r="AW25" s="7">
        <f>AX25-AV25</f>
        <v>71398</v>
      </c>
      <c r="AX25" s="7">
        <v>90362</v>
      </c>
    </row>
    <row r="26" spans="1:50" x14ac:dyDescent="0.25">
      <c r="B26" s="13" t="s">
        <v>145</v>
      </c>
      <c r="AS26" s="7">
        <v>29149000000</v>
      </c>
      <c r="AT26" s="7">
        <f>AU26-AS26</f>
        <v>10754840000</v>
      </c>
      <c r="AU26" s="7">
        <v>39903840000</v>
      </c>
      <c r="AV26" s="7">
        <v>4172080000</v>
      </c>
      <c r="AW26" s="7">
        <f>AX26-AV26</f>
        <v>65858960000</v>
      </c>
      <c r="AX26" s="7">
        <v>70031040000</v>
      </c>
    </row>
    <row r="27" spans="1:50" x14ac:dyDescent="0.25">
      <c r="A27" s="47" t="s">
        <v>502</v>
      </c>
      <c r="B27" s="13" t="s">
        <v>144</v>
      </c>
      <c r="R27" s="7">
        <v>53280</v>
      </c>
      <c r="T27" s="7">
        <v>53280</v>
      </c>
    </row>
    <row r="28" spans="1:50" x14ac:dyDescent="0.25">
      <c r="B28" s="13" t="s">
        <v>145</v>
      </c>
      <c r="O28" s="7">
        <v>23753520</v>
      </c>
      <c r="Q28" s="7">
        <v>23753520</v>
      </c>
      <c r="R28" s="7">
        <v>932400000</v>
      </c>
      <c r="T28" s="7">
        <v>932400000</v>
      </c>
    </row>
    <row r="29" spans="1:50" x14ac:dyDescent="0.25">
      <c r="A29" s="47" t="s">
        <v>503</v>
      </c>
      <c r="B29" s="13" t="s">
        <v>144</v>
      </c>
      <c r="AP29" s="7">
        <v>600</v>
      </c>
      <c r="AR29" s="7">
        <v>600</v>
      </c>
      <c r="AS29" s="7">
        <v>6336</v>
      </c>
      <c r="AU29" s="7">
        <v>6336</v>
      </c>
    </row>
    <row r="30" spans="1:50" x14ac:dyDescent="0.25">
      <c r="B30" s="13" t="s">
        <v>145</v>
      </c>
      <c r="AP30" s="7">
        <v>72000000</v>
      </c>
      <c r="AR30" s="7">
        <v>72000000</v>
      </c>
      <c r="AS30" s="7">
        <v>760320000</v>
      </c>
      <c r="AU30" s="7">
        <v>760320000</v>
      </c>
    </row>
    <row r="31" spans="1:50" x14ac:dyDescent="0.25">
      <c r="A31" s="47" t="s">
        <v>504</v>
      </c>
      <c r="B31" s="13" t="s">
        <v>144</v>
      </c>
      <c r="AS31" s="7">
        <v>73</v>
      </c>
      <c r="AU31" s="7">
        <v>73</v>
      </c>
    </row>
    <row r="32" spans="1:50" x14ac:dyDescent="0.25">
      <c r="B32" s="13" t="s">
        <v>145</v>
      </c>
      <c r="AS32" s="7">
        <v>525600000</v>
      </c>
      <c r="AU32" s="7">
        <v>525600000</v>
      </c>
    </row>
    <row r="33" spans="1:50" x14ac:dyDescent="0.25">
      <c r="A33" s="47" t="s">
        <v>505</v>
      </c>
      <c r="B33" s="13" t="s">
        <v>144</v>
      </c>
      <c r="AG33" s="7">
        <v>309672</v>
      </c>
      <c r="AI33" s="7">
        <v>309672</v>
      </c>
      <c r="AJ33" s="7">
        <v>1026864</v>
      </c>
      <c r="AL33" s="7">
        <v>1026864</v>
      </c>
      <c r="AM33" s="7">
        <v>2403900</v>
      </c>
      <c r="AO33" s="7">
        <v>2403900</v>
      </c>
      <c r="AV33" s="7">
        <v>5599440</v>
      </c>
      <c r="AW33" s="7">
        <v>127680</v>
      </c>
      <c r="AX33" s="7">
        <f>AW33+AV33</f>
        <v>5727120</v>
      </c>
    </row>
    <row r="34" spans="1:50" x14ac:dyDescent="0.25">
      <c r="B34" s="13" t="s">
        <v>145</v>
      </c>
      <c r="AG34" s="7">
        <v>41289600</v>
      </c>
      <c r="AI34" s="7">
        <v>41289600</v>
      </c>
      <c r="AJ34" s="7">
        <v>5435247600</v>
      </c>
      <c r="AL34" s="7">
        <v>5435247600</v>
      </c>
      <c r="AM34" s="7">
        <v>40055414400</v>
      </c>
      <c r="AO34" s="7">
        <v>40055414400</v>
      </c>
      <c r="AV34" s="7">
        <v>131905350000</v>
      </c>
      <c r="AW34" s="7">
        <v>2860032000</v>
      </c>
      <c r="AX34" s="7">
        <f>AW34+AV34</f>
        <v>134765382000</v>
      </c>
    </row>
    <row r="35" spans="1:50" x14ac:dyDescent="0.25">
      <c r="A35" s="47" t="s">
        <v>506</v>
      </c>
      <c r="B35" s="13" t="s">
        <v>144</v>
      </c>
      <c r="J35" s="7">
        <v>248900</v>
      </c>
      <c r="K35" s="7">
        <v>248900</v>
      </c>
      <c r="M35" s="7">
        <v>147870</v>
      </c>
      <c r="N35" s="7">
        <v>147870</v>
      </c>
      <c r="R35" s="7">
        <f>T35-S35</f>
        <v>28005</v>
      </c>
      <c r="S35" s="7">
        <v>65265</v>
      </c>
      <c r="T35" s="7">
        <v>93270</v>
      </c>
      <c r="U35" s="7">
        <f>W35-V35</f>
        <v>33555</v>
      </c>
      <c r="V35" s="7">
        <v>118405</v>
      </c>
      <c r="W35" s="7">
        <v>151960</v>
      </c>
      <c r="X35" s="7">
        <f>Z35-Y35</f>
        <v>299079</v>
      </c>
      <c r="Y35" s="7">
        <v>259305</v>
      </c>
      <c r="Z35" s="7">
        <v>558384</v>
      </c>
      <c r="AA35" s="7">
        <f>AC35-AB35</f>
        <v>595707</v>
      </c>
      <c r="AB35" s="7">
        <v>194320</v>
      </c>
      <c r="AC35" s="7">
        <v>790027</v>
      </c>
      <c r="AD35" s="7">
        <f>AF35-AE35</f>
        <v>371745</v>
      </c>
      <c r="AE35" s="7">
        <v>33265</v>
      </c>
      <c r="AF35" s="7">
        <v>405010</v>
      </c>
      <c r="AG35" s="7">
        <f>AI35-AH35</f>
        <v>810276.5</v>
      </c>
      <c r="AH35" s="7">
        <v>13959</v>
      </c>
      <c r="AI35" s="7">
        <v>824235.5</v>
      </c>
      <c r="AJ35" s="7">
        <f>AL35-AK35</f>
        <v>678630</v>
      </c>
      <c r="AK35" s="7">
        <v>55290</v>
      </c>
      <c r="AL35" s="7">
        <v>733920</v>
      </c>
      <c r="AM35" s="7">
        <f>AO35-AN35</f>
        <v>728656</v>
      </c>
      <c r="AN35" s="7">
        <v>116410</v>
      </c>
      <c r="AO35" s="7">
        <v>845066</v>
      </c>
      <c r="AP35" s="7">
        <v>836708</v>
      </c>
      <c r="AQ35" s="7">
        <v>80860</v>
      </c>
      <c r="AR35" s="7">
        <f>AQ35+AP35</f>
        <v>917568</v>
      </c>
      <c r="AS35" s="7">
        <v>880424</v>
      </c>
      <c r="AT35" s="7">
        <v>332736</v>
      </c>
      <c r="AU35" s="7">
        <f>SUM(AS35:AT35)</f>
        <v>1213160</v>
      </c>
      <c r="AV35" s="7">
        <v>238299</v>
      </c>
      <c r="AW35" s="7">
        <v>261857</v>
      </c>
      <c r="AX35" s="7">
        <f>SUM(AV35:AW35)</f>
        <v>500156</v>
      </c>
    </row>
    <row r="36" spans="1:50" x14ac:dyDescent="0.25">
      <c r="B36" s="13" t="s">
        <v>145</v>
      </c>
      <c r="G36" s="7">
        <v>99000000</v>
      </c>
      <c r="H36" s="7">
        <v>99000000</v>
      </c>
      <c r="J36" s="7">
        <v>4480200000</v>
      </c>
      <c r="K36" s="7">
        <v>4480200000</v>
      </c>
      <c r="M36" s="7">
        <v>8635608000</v>
      </c>
      <c r="N36" s="7">
        <v>8635608000</v>
      </c>
      <c r="P36" s="7">
        <v>210975000</v>
      </c>
      <c r="Q36" s="7">
        <v>210975000</v>
      </c>
      <c r="R36" s="7">
        <f>T36-S36</f>
        <v>4227120735</v>
      </c>
      <c r="S36" s="7">
        <v>4176960000</v>
      </c>
      <c r="T36" s="7">
        <v>8404080735</v>
      </c>
      <c r="U36" s="7">
        <f>W36-V36</f>
        <v>2438638340</v>
      </c>
      <c r="V36" s="7">
        <v>9174276000</v>
      </c>
      <c r="W36" s="7">
        <v>11612914340</v>
      </c>
      <c r="X36" s="7">
        <f>Z36-Y36</f>
        <v>25751133500</v>
      </c>
      <c r="Y36" s="7">
        <v>19418669000</v>
      </c>
      <c r="Z36" s="7">
        <v>45169802500</v>
      </c>
      <c r="AA36" s="7">
        <f>AC36-AB36</f>
        <v>60472881000</v>
      </c>
      <c r="AB36" s="7">
        <v>16298420000</v>
      </c>
      <c r="AC36" s="7">
        <v>76771301000</v>
      </c>
      <c r="AD36" s="7">
        <f>AF36-AE36</f>
        <v>48387022500</v>
      </c>
      <c r="AE36" s="7">
        <v>3339265000</v>
      </c>
      <c r="AF36" s="7">
        <v>51726287500</v>
      </c>
      <c r="AG36" s="7">
        <f>AI36-AH36</f>
        <v>147330370770</v>
      </c>
      <c r="AH36" s="7">
        <v>2380009500</v>
      </c>
      <c r="AI36" s="7">
        <v>149710380270</v>
      </c>
      <c r="AJ36" s="7">
        <f>AL36-AK36</f>
        <v>122589570000</v>
      </c>
      <c r="AK36" s="7">
        <v>9426945000</v>
      </c>
      <c r="AL36" s="7">
        <v>132016515000</v>
      </c>
      <c r="AM36" s="7">
        <f>AO36-AN36</f>
        <v>108587347500</v>
      </c>
      <c r="AN36" s="7">
        <v>13029610000</v>
      </c>
      <c r="AO36" s="7">
        <v>121616957500</v>
      </c>
      <c r="AP36" s="7">
        <v>149288991693</v>
      </c>
      <c r="AQ36" s="7">
        <v>9227400000</v>
      </c>
      <c r="AR36" s="7">
        <f>AQ36+AP36</f>
        <v>158516391693</v>
      </c>
      <c r="AS36" s="7">
        <v>152387971094.39999</v>
      </c>
      <c r="AT36" s="7">
        <v>39076937600</v>
      </c>
      <c r="AU36" s="7">
        <f>SUM(AS36:AT36)</f>
        <v>191464908694.39999</v>
      </c>
      <c r="AV36" s="7">
        <v>73442148210</v>
      </c>
      <c r="AW36" s="7">
        <v>26428551579</v>
      </c>
      <c r="AX36" s="7">
        <f>SUM(AV36:AW36)</f>
        <v>99870699789</v>
      </c>
    </row>
    <row r="37" spans="1:50" x14ac:dyDescent="0.25">
      <c r="A37" s="47" t="s">
        <v>507</v>
      </c>
      <c r="B37" s="13" t="s">
        <v>144</v>
      </c>
      <c r="AS37" s="7">
        <v>32167</v>
      </c>
      <c r="AT37" s="7">
        <f>AU37-AS37</f>
        <v>171904</v>
      </c>
      <c r="AU37" s="7">
        <v>204071</v>
      </c>
      <c r="AV37" s="7">
        <f>AX37-AW37</f>
        <v>127295</v>
      </c>
      <c r="AW37" s="7">
        <v>89069</v>
      </c>
      <c r="AX37" s="7">
        <v>216364</v>
      </c>
    </row>
    <row r="38" spans="1:50" x14ac:dyDescent="0.25">
      <c r="B38" s="13" t="s">
        <v>145</v>
      </c>
      <c r="AS38" s="7">
        <v>6025370000</v>
      </c>
      <c r="AT38" s="7">
        <f>AU38-AS38</f>
        <v>88881949000</v>
      </c>
      <c r="AU38" s="7">
        <v>94907319000</v>
      </c>
      <c r="AV38" s="7">
        <f>AX38-AW38</f>
        <v>83534207000</v>
      </c>
      <c r="AW38" s="7">
        <v>31185830000</v>
      </c>
      <c r="AX38" s="7">
        <v>114720037000</v>
      </c>
    </row>
    <row r="39" spans="1:50" x14ac:dyDescent="0.25">
      <c r="A39" s="47" t="s">
        <v>508</v>
      </c>
      <c r="B39" s="13" t="s">
        <v>144</v>
      </c>
      <c r="AA39" s="7">
        <v>17752</v>
      </c>
      <c r="AC39" s="7">
        <v>17752</v>
      </c>
      <c r="AD39" s="7">
        <v>17612</v>
      </c>
      <c r="AF39" s="7">
        <v>17612</v>
      </c>
      <c r="AG39" s="7">
        <v>190879.69999999899</v>
      </c>
      <c r="AI39" s="7">
        <v>190879.69999999899</v>
      </c>
      <c r="AJ39" s="7">
        <v>282475.2</v>
      </c>
      <c r="AK39" s="7">
        <f>AL39-AJ39</f>
        <v>61308</v>
      </c>
      <c r="AL39" s="7">
        <v>343783.2</v>
      </c>
      <c r="AN39" s="7">
        <v>337796</v>
      </c>
      <c r="AO39" s="7">
        <v>337796</v>
      </c>
      <c r="AP39" s="7">
        <v>63224</v>
      </c>
      <c r="AQ39" s="7">
        <v>868646</v>
      </c>
      <c r="AR39" s="7">
        <f>AQ39+AP39</f>
        <v>931870</v>
      </c>
      <c r="AS39" s="7">
        <v>40992</v>
      </c>
      <c r="AT39" s="7">
        <v>1113225.6000000001</v>
      </c>
      <c r="AU39" s="7">
        <f>SUM(AS39:AT39)</f>
        <v>1154217.6000000001</v>
      </c>
      <c r="AV39" s="7">
        <v>33488</v>
      </c>
      <c r="AW39" s="7">
        <v>1312980</v>
      </c>
      <c r="AX39" s="7">
        <f>SUM(AV39:AW39)</f>
        <v>1346468</v>
      </c>
    </row>
    <row r="40" spans="1:50" x14ac:dyDescent="0.25">
      <c r="B40" s="13" t="s">
        <v>145</v>
      </c>
      <c r="AA40" s="7">
        <v>2661792000</v>
      </c>
      <c r="AC40" s="7">
        <v>2661792000</v>
      </c>
      <c r="AD40" s="7">
        <v>4650520000</v>
      </c>
      <c r="AF40" s="7">
        <v>4650520000</v>
      </c>
      <c r="AG40" s="7">
        <v>17018367949</v>
      </c>
      <c r="AI40" s="7">
        <v>17018367949</v>
      </c>
      <c r="AJ40" s="7">
        <v>11907559200</v>
      </c>
      <c r="AK40" s="7">
        <f>AL40-AJ40</f>
        <v>4540320000</v>
      </c>
      <c r="AL40" s="7">
        <v>16447879200</v>
      </c>
      <c r="AN40" s="7">
        <v>19332480000</v>
      </c>
      <c r="AO40" s="7">
        <v>19332480000</v>
      </c>
      <c r="AP40" s="7">
        <v>13047160000</v>
      </c>
      <c r="AQ40" s="7">
        <v>51461111100</v>
      </c>
      <c r="AR40" s="7">
        <f>AQ40+AP40</f>
        <v>64508271100</v>
      </c>
      <c r="AS40" s="7">
        <v>9289020160</v>
      </c>
      <c r="AT40" s="7">
        <v>66155328000</v>
      </c>
      <c r="AU40" s="7">
        <f>SUM(AS40:AT40)</f>
        <v>75444348160</v>
      </c>
      <c r="AV40" s="7">
        <v>7259930496</v>
      </c>
      <c r="AW40" s="7">
        <v>66793672620</v>
      </c>
      <c r="AX40" s="7">
        <f>SUM(AV40:AW40)</f>
        <v>74053603116</v>
      </c>
    </row>
    <row r="41" spans="1:50" x14ac:dyDescent="0.25">
      <c r="A41" s="47" t="s">
        <v>509</v>
      </c>
      <c r="B41" s="13" t="s">
        <v>144</v>
      </c>
      <c r="AS41" s="7" t="s">
        <v>510</v>
      </c>
      <c r="AT41" s="7">
        <f>AU41-AS41</f>
        <v>30382</v>
      </c>
      <c r="AU41" s="7">
        <v>32173</v>
      </c>
      <c r="AV41" s="7" t="s">
        <v>511</v>
      </c>
      <c r="AW41" s="7">
        <f>AX41-AV41</f>
        <v>45201</v>
      </c>
      <c r="AX41" s="7">
        <v>46397</v>
      </c>
    </row>
    <row r="42" spans="1:50" x14ac:dyDescent="0.25">
      <c r="B42" s="13" t="s">
        <v>145</v>
      </c>
      <c r="AS42" s="7" t="s">
        <v>512</v>
      </c>
      <c r="AT42" s="7">
        <f>AU42-AS42</f>
        <v>54289080000</v>
      </c>
      <c r="AU42" s="7">
        <v>65702764800</v>
      </c>
      <c r="AV42" s="7" t="s">
        <v>513</v>
      </c>
      <c r="AW42" s="7">
        <f>AX42-AV42</f>
        <v>78778800000</v>
      </c>
      <c r="AX42" s="7">
        <v>86400668800</v>
      </c>
    </row>
    <row r="43" spans="1:50" x14ac:dyDescent="0.25">
      <c r="A43" s="47" t="s">
        <v>514</v>
      </c>
      <c r="B43" s="13" t="s">
        <v>144</v>
      </c>
      <c r="AA43" s="7">
        <v>308</v>
      </c>
      <c r="AC43" s="7">
        <v>308</v>
      </c>
      <c r="AG43" s="7">
        <v>17888.2</v>
      </c>
      <c r="AI43" s="7">
        <v>17888.2</v>
      </c>
      <c r="AJ43" s="7">
        <v>4200</v>
      </c>
      <c r="AL43" s="7">
        <v>4200</v>
      </c>
      <c r="AN43" s="7">
        <v>33630</v>
      </c>
      <c r="AO43" s="7">
        <v>33630</v>
      </c>
      <c r="AQ43" s="7">
        <v>14670</v>
      </c>
      <c r="AR43" s="7">
        <v>14670</v>
      </c>
      <c r="AT43" s="7">
        <v>91977.600000000006</v>
      </c>
      <c r="AU43" s="7">
        <v>91977.600000000006</v>
      </c>
      <c r="AW43" s="7">
        <v>60674</v>
      </c>
      <c r="AX43" s="7">
        <v>60674</v>
      </c>
    </row>
    <row r="44" spans="1:50" x14ac:dyDescent="0.25">
      <c r="B44" s="13" t="s">
        <v>145</v>
      </c>
      <c r="AA44" s="7">
        <v>103376000</v>
      </c>
      <c r="AC44" s="7">
        <v>103376000</v>
      </c>
      <c r="AG44" s="7">
        <v>6361521291.3991203</v>
      </c>
      <c r="AI44" s="7">
        <v>6361521291.3991203</v>
      </c>
      <c r="AJ44" s="7">
        <v>1452000000</v>
      </c>
      <c r="AL44" s="7">
        <v>1452000000</v>
      </c>
      <c r="AN44" s="7">
        <v>2072400000</v>
      </c>
      <c r="AO44" s="7">
        <v>2072400000</v>
      </c>
      <c r="AQ44" s="7">
        <v>1451400000</v>
      </c>
      <c r="AR44" s="7">
        <v>1451400000</v>
      </c>
      <c r="AT44" s="7">
        <v>9040128000</v>
      </c>
      <c r="AU44" s="7">
        <v>9040128000</v>
      </c>
      <c r="AW44" s="7">
        <v>5407568358</v>
      </c>
      <c r="AX44" s="7">
        <v>5407568358</v>
      </c>
    </row>
    <row r="45" spans="1:50" x14ac:dyDescent="0.25">
      <c r="A45" s="47" t="s">
        <v>515</v>
      </c>
      <c r="B45" s="13" t="s">
        <v>144</v>
      </c>
      <c r="AT45" s="7">
        <v>3032</v>
      </c>
      <c r="AU45" s="7">
        <v>3032</v>
      </c>
      <c r="AW45" s="7">
        <v>2042</v>
      </c>
      <c r="AX45" s="7">
        <v>2042</v>
      </c>
    </row>
    <row r="46" spans="1:50" x14ac:dyDescent="0.25">
      <c r="B46" s="13" t="s">
        <v>145</v>
      </c>
      <c r="AT46" s="7">
        <v>8932440000</v>
      </c>
      <c r="AU46" s="7">
        <v>8932440000</v>
      </c>
      <c r="AW46" s="7">
        <v>5903320000</v>
      </c>
      <c r="AX46" s="7">
        <v>5903320000</v>
      </c>
    </row>
    <row r="47" spans="1:50" x14ac:dyDescent="0.25">
      <c r="A47" s="47" t="s">
        <v>516</v>
      </c>
      <c r="B47" s="13" t="s">
        <v>144</v>
      </c>
      <c r="AA47" s="7">
        <v>140</v>
      </c>
      <c r="AC47" s="7">
        <v>140</v>
      </c>
      <c r="AT47" s="7">
        <v>3504</v>
      </c>
      <c r="AU47" s="7">
        <v>3504</v>
      </c>
      <c r="AW47" s="7">
        <v>12090</v>
      </c>
      <c r="AX47" s="7">
        <v>12090</v>
      </c>
    </row>
    <row r="48" spans="1:50" x14ac:dyDescent="0.25">
      <c r="B48" s="13" t="s">
        <v>145</v>
      </c>
      <c r="AA48" s="7">
        <v>63168000</v>
      </c>
      <c r="AC48" s="7">
        <v>63168000</v>
      </c>
      <c r="AT48" s="7">
        <v>525600000</v>
      </c>
      <c r="AU48" s="7">
        <v>525600000</v>
      </c>
      <c r="AW48" s="7">
        <v>1676484030</v>
      </c>
      <c r="AX48" s="7">
        <v>1676484030</v>
      </c>
    </row>
    <row r="49" spans="1:50" x14ac:dyDescent="0.25">
      <c r="A49" s="47" t="s">
        <v>517</v>
      </c>
      <c r="B49" s="13" t="s">
        <v>144</v>
      </c>
      <c r="AT49" s="7">
        <v>183</v>
      </c>
      <c r="AU49" s="7">
        <v>183</v>
      </c>
      <c r="AW49" s="7">
        <v>403</v>
      </c>
      <c r="AX49" s="7">
        <v>403</v>
      </c>
    </row>
    <row r="50" spans="1:50" x14ac:dyDescent="0.25">
      <c r="B50" s="13" t="s">
        <v>145</v>
      </c>
      <c r="AT50" s="7">
        <v>823500000</v>
      </c>
      <c r="AU50" s="7">
        <v>823500000</v>
      </c>
      <c r="AW50" s="7">
        <v>1813500000</v>
      </c>
      <c r="AX50" s="7">
        <v>1813500000</v>
      </c>
    </row>
    <row r="51" spans="1:50" x14ac:dyDescent="0.25">
      <c r="A51" s="47" t="s">
        <v>518</v>
      </c>
      <c r="AM51" s="7">
        <v>155568</v>
      </c>
      <c r="AO51" s="7">
        <v>155568</v>
      </c>
    </row>
    <row r="52" spans="1:50" x14ac:dyDescent="0.25">
      <c r="AM52" s="7">
        <v>36568465920</v>
      </c>
      <c r="AO52" s="7">
        <v>36568465920</v>
      </c>
    </row>
    <row r="53" spans="1:50" x14ac:dyDescent="0.25">
      <c r="A53" s="47" t="s">
        <v>519</v>
      </c>
      <c r="B53" s="13" t="s">
        <v>144</v>
      </c>
      <c r="Y53" s="7">
        <v>540661</v>
      </c>
      <c r="Z53" s="7">
        <v>540661</v>
      </c>
      <c r="AB53" s="7">
        <v>1350513</v>
      </c>
      <c r="AC53" s="7">
        <v>1350513</v>
      </c>
      <c r="AE53" s="7">
        <v>941642</v>
      </c>
      <c r="AF53" s="7">
        <v>941642</v>
      </c>
      <c r="AH53" s="7">
        <v>1263527.1000000001</v>
      </c>
      <c r="AI53" s="7">
        <v>1263527.1000000001</v>
      </c>
      <c r="AK53" s="7">
        <v>153757.19999999899</v>
      </c>
      <c r="AL53" s="7">
        <v>153757.19999999899</v>
      </c>
      <c r="AN53" s="7">
        <v>1322704</v>
      </c>
      <c r="AO53" s="7">
        <v>1322704</v>
      </c>
      <c r="AQ53" s="7">
        <v>1422053</v>
      </c>
      <c r="AR53" s="7">
        <v>1422053</v>
      </c>
      <c r="AT53" s="7">
        <v>1240680</v>
      </c>
      <c r="AU53" s="7">
        <v>1240680</v>
      </c>
      <c r="AW53" s="7">
        <v>224174</v>
      </c>
      <c r="AX53" s="7">
        <v>224174</v>
      </c>
    </row>
    <row r="54" spans="1:50" x14ac:dyDescent="0.25">
      <c r="B54" s="13" t="s">
        <v>145</v>
      </c>
      <c r="Y54" s="7">
        <v>4252839426</v>
      </c>
      <c r="Z54" s="7">
        <v>4252839426</v>
      </c>
      <c r="AB54" s="7">
        <v>14614191145</v>
      </c>
      <c r="AC54" s="7">
        <v>14614191145</v>
      </c>
      <c r="AE54" s="7">
        <v>13078465738</v>
      </c>
      <c r="AF54" s="7">
        <v>13078465738</v>
      </c>
      <c r="AH54" s="7">
        <v>32193406980.900002</v>
      </c>
      <c r="AI54" s="7">
        <v>32193406980.900002</v>
      </c>
      <c r="AK54" s="7">
        <v>3917579698.7999902</v>
      </c>
      <c r="AL54" s="7">
        <v>3917579698.7999902</v>
      </c>
      <c r="AN54" s="7">
        <v>46294640000</v>
      </c>
      <c r="AO54" s="7">
        <v>46294640000</v>
      </c>
      <c r="AQ54" s="7">
        <v>49772550040.000008</v>
      </c>
      <c r="AR54" s="7">
        <v>49772550040.000008</v>
      </c>
      <c r="AT54" s="7">
        <v>43423800000</v>
      </c>
      <c r="AU54" s="7">
        <v>43423800000</v>
      </c>
    </row>
    <row r="55" spans="1:50" x14ac:dyDescent="0.25">
      <c r="A55" s="47" t="s">
        <v>520</v>
      </c>
      <c r="B55" s="13" t="s">
        <v>144</v>
      </c>
      <c r="Y55" s="7">
        <v>147921</v>
      </c>
      <c r="Z55" s="7">
        <v>147921</v>
      </c>
      <c r="AB55" s="7">
        <v>408324</v>
      </c>
      <c r="AC55" s="7">
        <v>408324</v>
      </c>
      <c r="AE55" s="7">
        <v>283164</v>
      </c>
      <c r="AF55" s="7">
        <v>283164</v>
      </c>
      <c r="AH55" s="7">
        <v>570912.1</v>
      </c>
      <c r="AI55" s="7">
        <v>570912.1</v>
      </c>
      <c r="AK55" s="7">
        <v>44785.2</v>
      </c>
      <c r="AL55" s="7">
        <v>44785.2</v>
      </c>
      <c r="AN55" s="7">
        <v>377911</v>
      </c>
      <c r="AO55" s="7">
        <v>377911</v>
      </c>
      <c r="AQ55" s="7">
        <v>347261</v>
      </c>
      <c r="AR55" s="7">
        <v>347261</v>
      </c>
      <c r="AT55" s="7">
        <v>302292.8</v>
      </c>
      <c r="AU55" s="7">
        <v>302292.8</v>
      </c>
      <c r="AW55" s="7">
        <v>72788</v>
      </c>
      <c r="AX55" s="7">
        <v>72788</v>
      </c>
    </row>
    <row r="56" spans="1:50" x14ac:dyDescent="0.25">
      <c r="B56" s="13" t="s">
        <v>145</v>
      </c>
      <c r="Y56" s="7">
        <v>1163546586</v>
      </c>
      <c r="Z56" s="7">
        <v>1163546586</v>
      </c>
      <c r="AB56" s="7">
        <v>4472227904</v>
      </c>
      <c r="AC56" s="7">
        <v>4472227904</v>
      </c>
      <c r="AE56" s="7">
        <v>3932864796</v>
      </c>
      <c r="AF56" s="7">
        <v>3932864796</v>
      </c>
      <c r="AH56" s="7">
        <v>14546269395.9</v>
      </c>
      <c r="AI56" s="7">
        <v>14546269395.9</v>
      </c>
      <c r="AK56" s="7">
        <v>1226967253.2</v>
      </c>
      <c r="AL56" s="7">
        <v>1226967253.2</v>
      </c>
      <c r="AN56" s="7">
        <v>13226885000</v>
      </c>
      <c r="AO56" s="7">
        <v>13226885000</v>
      </c>
      <c r="AQ56" s="7">
        <v>12154135000</v>
      </c>
      <c r="AR56" s="7">
        <v>12154135000</v>
      </c>
      <c r="AT56" s="7">
        <v>10580248000</v>
      </c>
      <c r="AU56" s="7">
        <v>10580248000</v>
      </c>
    </row>
    <row r="57" spans="1:50" x14ac:dyDescent="0.25">
      <c r="A57" s="47" t="s">
        <v>521</v>
      </c>
      <c r="B57" s="13" t="s">
        <v>144</v>
      </c>
      <c r="Y57" s="7">
        <v>17324</v>
      </c>
      <c r="Z57" s="7">
        <v>17324</v>
      </c>
      <c r="AB57" s="7">
        <v>50188</v>
      </c>
      <c r="AC57" s="7">
        <v>50188</v>
      </c>
      <c r="AE57" s="7">
        <v>42960</v>
      </c>
      <c r="AF57" s="7">
        <v>42960</v>
      </c>
      <c r="AH57" s="7">
        <v>203831.1</v>
      </c>
      <c r="AI57" s="7">
        <v>203831.1</v>
      </c>
      <c r="AK57" s="7">
        <v>204018</v>
      </c>
      <c r="AL57" s="7">
        <v>204018</v>
      </c>
      <c r="AN57" s="7">
        <v>188962</v>
      </c>
      <c r="AO57" s="7">
        <v>188962</v>
      </c>
      <c r="AQ57" s="7">
        <v>33415</v>
      </c>
      <c r="AR57" s="7">
        <v>33415</v>
      </c>
      <c r="AT57" s="7">
        <v>25475.200000000001</v>
      </c>
      <c r="AU57" s="7">
        <v>25475.200000000001</v>
      </c>
      <c r="AW57" s="7">
        <v>8884</v>
      </c>
      <c r="AX57" s="7">
        <v>8884</v>
      </c>
    </row>
    <row r="58" spans="1:50" x14ac:dyDescent="0.25">
      <c r="B58" s="13" t="s">
        <v>145</v>
      </c>
      <c r="Y58" s="7">
        <v>136270584</v>
      </c>
      <c r="Z58" s="7">
        <v>136270584</v>
      </c>
      <c r="AB58" s="7">
        <v>552762212</v>
      </c>
      <c r="AC58" s="7">
        <v>552762212</v>
      </c>
      <c r="AE58" s="7">
        <v>576645270</v>
      </c>
      <c r="AF58" s="7">
        <v>576645270</v>
      </c>
      <c r="AH58" s="7">
        <v>5193412596.8999996</v>
      </c>
      <c r="AI58" s="7">
        <v>5193412596.8999996</v>
      </c>
      <c r="AK58" s="7">
        <v>714039714</v>
      </c>
      <c r="AL58" s="7">
        <v>714039714</v>
      </c>
      <c r="AN58" s="7">
        <v>6613670000</v>
      </c>
      <c r="AO58" s="7">
        <v>6613670000</v>
      </c>
      <c r="AQ58" s="7">
        <v>1169525000</v>
      </c>
      <c r="AR58" s="7">
        <v>1169525000</v>
      </c>
      <c r="AT58" s="7">
        <v>891632000</v>
      </c>
      <c r="AU58" s="7">
        <v>891632000</v>
      </c>
    </row>
    <row r="59" spans="1:50" x14ac:dyDescent="0.25">
      <c r="A59" s="47" t="s">
        <v>522</v>
      </c>
      <c r="B59" s="13" t="s">
        <v>144</v>
      </c>
      <c r="AO59" s="7">
        <v>4614</v>
      </c>
    </row>
    <row r="60" spans="1:50" x14ac:dyDescent="0.25">
      <c r="B60" s="13" t="s">
        <v>145</v>
      </c>
      <c r="AO60" s="7">
        <v>645960000</v>
      </c>
    </row>
    <row r="61" spans="1:50" x14ac:dyDescent="0.25">
      <c r="A61" s="47" t="s">
        <v>523</v>
      </c>
      <c r="B61" s="13" t="s">
        <v>144</v>
      </c>
      <c r="AQ61" s="7">
        <v>8166</v>
      </c>
      <c r="AR61" s="7">
        <v>8166</v>
      </c>
      <c r="AT61" s="7">
        <v>5065.6000000000004</v>
      </c>
      <c r="AU61" s="7">
        <v>5065.6000000000004</v>
      </c>
    </row>
    <row r="62" spans="1:50" x14ac:dyDescent="0.25">
      <c r="B62" s="13" t="s">
        <v>145</v>
      </c>
      <c r="AQ62" s="7">
        <v>285810000</v>
      </c>
      <c r="AR62" s="7">
        <v>285810000</v>
      </c>
      <c r="AT62" s="7">
        <v>177296000</v>
      </c>
      <c r="AU62" s="7">
        <v>177296000</v>
      </c>
    </row>
    <row r="63" spans="1:50" ht="30" x14ac:dyDescent="0.25">
      <c r="A63" s="47" t="s">
        <v>524</v>
      </c>
      <c r="B63" s="13" t="s">
        <v>144</v>
      </c>
      <c r="AT63" s="7">
        <v>262364</v>
      </c>
      <c r="AU63" s="7">
        <v>262364</v>
      </c>
      <c r="AW63" s="7">
        <v>226451</v>
      </c>
      <c r="AX63" s="7">
        <v>224174</v>
      </c>
    </row>
    <row r="64" spans="1:50" x14ac:dyDescent="0.25">
      <c r="B64" s="13" t="s">
        <v>145</v>
      </c>
      <c r="AT64" s="7">
        <v>154794760000</v>
      </c>
      <c r="AU64" s="7">
        <v>154794760000</v>
      </c>
      <c r="AW64" s="7">
        <v>134311960000</v>
      </c>
      <c r="AX64" s="7">
        <v>132262660000</v>
      </c>
    </row>
    <row r="65" spans="1:50" ht="30" x14ac:dyDescent="0.25">
      <c r="A65" s="47" t="s">
        <v>525</v>
      </c>
      <c r="B65" s="13" t="s">
        <v>144</v>
      </c>
      <c r="AT65" s="7">
        <v>80116</v>
      </c>
      <c r="AU65" s="7">
        <v>80116</v>
      </c>
      <c r="AW65" s="7">
        <v>72788</v>
      </c>
      <c r="AX65" s="7">
        <v>72788</v>
      </c>
    </row>
    <row r="66" spans="1:50" x14ac:dyDescent="0.25">
      <c r="B66" s="13" t="s">
        <v>145</v>
      </c>
      <c r="AT66" s="7">
        <v>47268440000</v>
      </c>
      <c r="AU66" s="7">
        <v>47268440000</v>
      </c>
      <c r="AW66" s="7">
        <v>42944920000</v>
      </c>
      <c r="AX66" s="7">
        <v>42944920000</v>
      </c>
    </row>
    <row r="67" spans="1:50" ht="30" x14ac:dyDescent="0.25">
      <c r="A67" s="47" t="s">
        <v>526</v>
      </c>
      <c r="B67" s="13" t="s">
        <v>144</v>
      </c>
      <c r="AT67" s="7">
        <v>5008</v>
      </c>
      <c r="AU67" s="7">
        <v>5008</v>
      </c>
      <c r="AW67" s="7">
        <v>2277</v>
      </c>
      <c r="AX67" s="7">
        <v>2277</v>
      </c>
    </row>
    <row r="68" spans="1:50" x14ac:dyDescent="0.25">
      <c r="B68" s="13" t="s">
        <v>145</v>
      </c>
      <c r="AT68" s="7">
        <v>4507200000</v>
      </c>
      <c r="AU68" s="7">
        <v>4507200000</v>
      </c>
      <c r="AW68" s="7">
        <v>2049300000</v>
      </c>
      <c r="AX68" s="7">
        <v>2049300000</v>
      </c>
    </row>
    <row r="69" spans="1:50" ht="30" x14ac:dyDescent="0.25">
      <c r="A69" s="47" t="s">
        <v>527</v>
      </c>
      <c r="B69" s="13" t="s">
        <v>144</v>
      </c>
      <c r="AT69" s="7">
        <v>1431</v>
      </c>
      <c r="AU69" s="7">
        <v>1431</v>
      </c>
      <c r="AW69" s="7">
        <v>1164</v>
      </c>
      <c r="AX69" s="7">
        <v>1164</v>
      </c>
    </row>
    <row r="70" spans="1:50" x14ac:dyDescent="0.25">
      <c r="B70" s="13" t="s">
        <v>145</v>
      </c>
      <c r="AT70" s="7">
        <v>1287900000</v>
      </c>
      <c r="AU70" s="7">
        <v>1287900000</v>
      </c>
      <c r="AW70" s="7">
        <v>1047600000</v>
      </c>
      <c r="AX70" s="7">
        <v>1047600000</v>
      </c>
    </row>
    <row r="71" spans="1:50" ht="30" x14ac:dyDescent="0.25">
      <c r="A71" s="47" t="s">
        <v>528</v>
      </c>
      <c r="B71" s="13" t="s">
        <v>144</v>
      </c>
      <c r="AT71" s="7">
        <v>9544</v>
      </c>
      <c r="AU71" s="7">
        <v>9544</v>
      </c>
      <c r="AW71" s="7">
        <v>8884</v>
      </c>
      <c r="AX71" s="7">
        <v>8884</v>
      </c>
    </row>
    <row r="72" spans="1:50" x14ac:dyDescent="0.25">
      <c r="B72" s="13" t="s">
        <v>145</v>
      </c>
      <c r="AT72" s="7">
        <v>5630960000</v>
      </c>
      <c r="AU72" s="7">
        <v>5630960000</v>
      </c>
      <c r="AW72" s="7">
        <v>5241560000</v>
      </c>
      <c r="AX72" s="7">
        <v>5241560000</v>
      </c>
    </row>
    <row r="73" spans="1:50" x14ac:dyDescent="0.25">
      <c r="A73" s="47" t="s">
        <v>521</v>
      </c>
      <c r="B73" s="13" t="s">
        <v>144</v>
      </c>
      <c r="AO73" s="7">
        <v>188962</v>
      </c>
      <c r="AQ73" s="7">
        <v>33415</v>
      </c>
      <c r="AR73" s="7">
        <v>33415</v>
      </c>
      <c r="AT73" s="7">
        <v>25475.200000000001</v>
      </c>
      <c r="AU73" s="7">
        <v>25475.200000000001</v>
      </c>
      <c r="AW73" s="7">
        <v>8884</v>
      </c>
      <c r="AX73" s="7">
        <v>8884</v>
      </c>
    </row>
    <row r="74" spans="1:50" x14ac:dyDescent="0.25">
      <c r="B74" s="13" t="s">
        <v>145</v>
      </c>
      <c r="AO74" s="7">
        <v>6613670000</v>
      </c>
      <c r="AQ74" s="7">
        <v>1169525000</v>
      </c>
      <c r="AR74" s="7">
        <v>1169525000</v>
      </c>
      <c r="AT74" s="7">
        <v>891632000</v>
      </c>
      <c r="AU74" s="7">
        <v>891632000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7" sqref="C7"/>
    </sheetView>
  </sheetViews>
  <sheetFormatPr defaultRowHeight="15" x14ac:dyDescent="0.25"/>
  <cols>
    <col min="1" max="1" width="70.42578125" customWidth="1"/>
    <col min="2" max="2" width="34.5703125" customWidth="1"/>
    <col min="3" max="3" width="51.7109375" customWidth="1"/>
  </cols>
  <sheetData>
    <row r="1" spans="1:3" ht="28.5" customHeight="1" x14ac:dyDescent="0.25">
      <c r="A1" s="48" t="s">
        <v>532</v>
      </c>
      <c r="B1" s="48" t="s">
        <v>533</v>
      </c>
      <c r="C1" s="48" t="s">
        <v>535</v>
      </c>
    </row>
    <row r="2" spans="1:3" x14ac:dyDescent="0.25">
      <c r="A2" s="8" t="s">
        <v>529</v>
      </c>
      <c r="B2" s="8" t="s">
        <v>534</v>
      </c>
      <c r="C2" s="8" t="s">
        <v>536</v>
      </c>
    </row>
    <row r="3" spans="1:3" ht="30" x14ac:dyDescent="0.25">
      <c r="A3" s="49" t="s">
        <v>530</v>
      </c>
      <c r="B3" s="8"/>
      <c r="C3" s="8" t="s">
        <v>537</v>
      </c>
    </row>
    <row r="4" spans="1:3" x14ac:dyDescent="0.25">
      <c r="A4" s="8" t="s">
        <v>531</v>
      </c>
      <c r="B4" s="8"/>
      <c r="C4" s="8" t="s">
        <v>538</v>
      </c>
    </row>
    <row r="5" spans="1:3" x14ac:dyDescent="0.25">
      <c r="A5" s="8"/>
      <c r="B5" s="8"/>
      <c r="C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G21" sqref="G21"/>
    </sheetView>
  </sheetViews>
  <sheetFormatPr defaultRowHeight="15" x14ac:dyDescent="0.25"/>
  <cols>
    <col min="1" max="1" width="29.42578125" customWidth="1"/>
    <col min="2" max="2" width="12" bestFit="1" customWidth="1"/>
    <col min="5" max="5" width="12" bestFit="1" customWidth="1"/>
  </cols>
  <sheetData>
    <row r="1" spans="1:21" ht="30" x14ac:dyDescent="0.25">
      <c r="A1" s="1" t="s">
        <v>32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>
        <f>'[1] gdp n rial'!B2/'[1]نرخ ارز غیر رسمی '!B2</f>
        <v>77485994696.792282</v>
      </c>
      <c r="C2" s="4">
        <f>'[1] gdp n rial'!C2/'[1]نرخ ارز غیر رسمی '!C2</f>
        <v>92606811600.413757</v>
      </c>
      <c r="D2" s="4">
        <f>'[1] gdp n rial'!D2/'[1]نرخ ارز غیر رسمی '!D2</f>
        <v>119414375345.39294</v>
      </c>
      <c r="E2" s="4">
        <f>'[1] gdp n rial'!E2/'[1]نرخ ارز غیر رسمی '!E2</f>
        <v>142891611043.4024</v>
      </c>
      <c r="F2" s="4">
        <f>'[1] gdp n rial'!F2/'[1]نرخ ارز غیر رسمی '!F2</f>
        <v>177753617678.1777</v>
      </c>
      <c r="G2" s="4">
        <f>'[1] gdp n rial'!G2/'[1]نرخ ارز غیر رسمی '!G2</f>
        <v>214685643004.53751</v>
      </c>
      <c r="H2" s="4">
        <f>'[1] gdp n rial'!H2/'[1]نرخ ارز غیر رسمی '!H2</f>
        <v>258256537798.64731</v>
      </c>
      <c r="I2" s="4">
        <f>'[1] gdp n rial'!I2/'[1]نرخ ارز غیر رسمی '!I2</f>
        <v>328376129010.4068</v>
      </c>
      <c r="J2" s="4">
        <f>'[1] gdp n rial'!J2/'[1]نرخ ارز غیر رسمی '!J2</f>
        <v>378110631229.46625</v>
      </c>
      <c r="K2" s="4">
        <f>'[1] gdp n rial'!K2/'[1]نرخ ارز غیر رسمی '!K2</f>
        <v>390241885761.68658</v>
      </c>
      <c r="L2" s="4">
        <f>'[1] gdp n rial'!L2/'[1]نرخ ارز غیر رسمی '!L2</f>
        <v>458056995637.42279</v>
      </c>
      <c r="M2" s="4">
        <f>'[1] gdp n rial'!M2/'[1]نرخ ارز غیر رسمی '!M2</f>
        <v>506103415889.82709</v>
      </c>
      <c r="N2" s="4">
        <f>'[1] gdp n rial'!N2/'[1]نرخ ارز غیر رسمی '!N2</f>
        <v>327464286024.9502</v>
      </c>
      <c r="O2" s="4">
        <f>'[1] gdp n rial'!O2/'[1]نرخ ارز غیر رسمی '!O2</f>
        <v>370768122890.06903</v>
      </c>
      <c r="P2" s="4">
        <f>'[1] gdp n rial'!P2/'[1]نرخ ارز غیر رسمی '!P2</f>
        <v>382639554452.04358</v>
      </c>
      <c r="Q2" s="4">
        <f>'[1] gdp n rial'!Q2/'[1]نرخ ارز غیر رسمی '!Q2</f>
        <v>353033712892.36237</v>
      </c>
      <c r="R2" s="4">
        <f>'[1] gdp n rial'!R2/'[1]نرخ ارز غیر رسمی '!R2</f>
        <v>404850796352.22711</v>
      </c>
      <c r="S2" s="4">
        <f>'[1] gdp n rial'!S2/'[1]نرخ ارز غیر رسمی '!S2</f>
        <v>438522663688.78461</v>
      </c>
      <c r="T2" s="4">
        <f>'[1] gdp n rial'!T2/'[1]نرخ ارز غیر رسمی '!T2</f>
        <v>205712431315.14883</v>
      </c>
      <c r="U2" s="4">
        <f>'[1] gdp n rial'!U2/'[1]نرخ ارز غیر رسمی '!U2</f>
        <v>261877290029.76041</v>
      </c>
    </row>
    <row r="3" spans="1:2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>
        <f>'[1] gdp n rial'!M3/'[1]نرخ ارز غیر رسمی '!M3</f>
        <v>12103822846.151285</v>
      </c>
      <c r="N3" s="4">
        <f>'[1] gdp n rial'!N3/'[1]نرخ ارز غیر رسمی '!N3</f>
        <v>8200629274.1625347</v>
      </c>
      <c r="O3" s="4">
        <f>'[1] gdp n rial'!O3/'[1]نرخ ارز غیر رسمی '!O3</f>
        <v>9129931657.1268406</v>
      </c>
      <c r="P3" s="4">
        <f>'[1] gdp n rial'!P3/'[1]نرخ ارز غیر رسمی '!P3</f>
        <v>10382464083.586292</v>
      </c>
      <c r="Q3" s="4">
        <f>'[1] gdp n rial'!Q3/'[1]نرخ ارز غیر رسمی '!Q3</f>
        <v>10584235793.980354</v>
      </c>
      <c r="R3" s="4">
        <f>'[1] gdp n rial'!R3/'[1]نرخ ارز غیر رسمی '!R3</f>
        <v>11236922187.939175</v>
      </c>
      <c r="S3" s="4">
        <f>'[1] gdp n rial'!S3/'[1]نرخ ارز غیر رسمی '!S3</f>
        <v>12226001400.501932</v>
      </c>
      <c r="T3" s="4">
        <f>'[1] gdp n rial'!T3/'[1]نرخ ارز غیر رسمی '!T3</f>
        <v>5528171090.5142689</v>
      </c>
      <c r="U3" s="4">
        <f>'[1] gdp n rial'!U3/'[1]نرخ ارز غیر رسمی '!U3</f>
        <v>7241755885.8740549</v>
      </c>
    </row>
    <row r="4" spans="1:21" x14ac:dyDescent="0.25">
      <c r="A4" s="3" t="s">
        <v>2</v>
      </c>
      <c r="B4" s="4">
        <f>'[1] gdp n rial'!B4/'[1]نرخ ارز غیر رسمی '!B4</f>
        <v>785125143.54069948</v>
      </c>
      <c r="C4" s="4">
        <f>'[1] gdp n rial'!C4/'[1]نرخ ارز غیر رسمی '!C4</f>
        <v>935958328.1028924</v>
      </c>
      <c r="D4" s="4">
        <f>'[1] gdp n rial'!D4/'[1]نرخ ارز غیر رسمی '!D4</f>
        <v>1205388569.0657923</v>
      </c>
      <c r="E4" s="4">
        <f>'[1] gdp n rial'!E4/'[1]نرخ ارز غیر رسمی '!E4</f>
        <v>1450484170.8099318</v>
      </c>
      <c r="F4" s="4">
        <f>'[1] gdp n rial'!F4/'[1]نرخ ارز غیر رسمی '!F4</f>
        <v>1684756956.6026974</v>
      </c>
      <c r="G4" s="4">
        <f>'[1] gdp n rial'!G4/'[1]نرخ ارز غیر رسمی '!G4</f>
        <v>1952870924.810149</v>
      </c>
      <c r="H4" s="4">
        <f>'[1] gdp n rial'!H4/'[1]نرخ ارز غیر رسمی '!H4</f>
        <v>2403144851.5337315</v>
      </c>
      <c r="I4" s="4">
        <f>'[1] gdp n rial'!I4/'[1]نرخ ارز غیر رسمی '!I4</f>
        <v>3036017759.7225595</v>
      </c>
      <c r="J4" s="4">
        <f>'[1] gdp n rial'!J4/'[1]نرخ ارز غیر رسمی '!J4</f>
        <v>3638833294.6145163</v>
      </c>
      <c r="K4" s="4">
        <f>'[1] gdp n rial'!K4/'[1]نرخ ارز غیر رسمی '!K4</f>
        <v>4002811459.9804988</v>
      </c>
      <c r="L4" s="4">
        <f>'[1] gdp n rial'!L4/'[1]نرخ ارز غیر رسمی '!L4</f>
        <v>4466591915.3440905</v>
      </c>
      <c r="M4" s="4">
        <f>'[1] gdp n rial'!M4/'[1]نرخ ارز غیر رسمی '!M4</f>
        <v>4113050049.9329782</v>
      </c>
      <c r="N4" s="4">
        <f>'[1] gdp n rial'!N4/'[1]نرخ ارز غیر رسمی '!N4</f>
        <v>2877027879.9325252</v>
      </c>
      <c r="O4" s="4">
        <f>'[1] gdp n rial'!O4/'[1]نرخ ارز غیر رسمی '!O4</f>
        <v>3356615250.1918411</v>
      </c>
      <c r="P4" s="4">
        <f>'[1] gdp n rial'!P4/'[1]نرخ ارز غیر رسمی '!P4</f>
        <v>3793699153.3866</v>
      </c>
      <c r="Q4" s="4">
        <f>'[1] gdp n rial'!Q4/'[1]نرخ ارز غیر رسمی '!Q4</f>
        <v>3796476526.376709</v>
      </c>
      <c r="R4" s="4">
        <f>'[1] gdp n rial'!R4/'[1]نرخ ارز غیر رسمی '!R4</f>
        <v>4041281056.8291574</v>
      </c>
      <c r="S4" s="4">
        <f>'[1] gdp n rial'!S4/'[1]نرخ ارز غیر رسمی '!S4</f>
        <v>4312286521.864584</v>
      </c>
      <c r="T4" s="4">
        <f>'[1] gdp n rial'!T4/'[1]نرخ ارز غیر رسمی '!T4</f>
        <v>1942614983.1772621</v>
      </c>
      <c r="U4" s="4">
        <f>'[1] gdp n rial'!U4/'[1]نرخ ارز غیر رسمی '!U4</f>
        <v>2528638168.6084981</v>
      </c>
    </row>
    <row r="5" spans="1:21" x14ac:dyDescent="0.25">
      <c r="A5" s="3" t="s">
        <v>3</v>
      </c>
      <c r="B5" s="4">
        <f>'[1] gdp n rial'!B5/'[1]نرخ ارز غیر رسمی '!B5</f>
        <v>3064970554.1421804</v>
      </c>
      <c r="C5" s="4">
        <f>'[1] gdp n rial'!C5/'[1]نرخ ارز غیر رسمی '!C5</f>
        <v>3662913429.6268482</v>
      </c>
      <c r="D5" s="4">
        <f>'[1] gdp n rial'!D5/'[1]نرخ ارز غیر رسمی '!D5</f>
        <v>4697634252.3213711</v>
      </c>
      <c r="E5" s="4">
        <f>'[1] gdp n rial'!E5/'[1]نرخ ارز غیر رسمی '!E5</f>
        <v>5366397703.6403341</v>
      </c>
      <c r="F5" s="4">
        <f>'[1] gdp n rial'!F5/'[1]نرخ ارز غیر رسمی '!F5</f>
        <v>6658176450.369751</v>
      </c>
      <c r="G5" s="4">
        <f>'[1] gdp n rial'!G5/'[1]نرخ ارز غیر رسمی '!G5</f>
        <v>7548980396.932189</v>
      </c>
      <c r="H5" s="4">
        <f>'[1] gdp n rial'!H5/'[1]نرخ ارز غیر رسمی '!H5</f>
        <v>9023224538.8229485</v>
      </c>
      <c r="I5" s="4">
        <f>'[1] gdp n rial'!I5/'[1]نرخ ارز غیر رسمی '!I5</f>
        <v>11468630015.717354</v>
      </c>
      <c r="J5" s="4">
        <f>'[1] gdp n rial'!J5/'[1]نرخ ارز غیر رسمی '!J5</f>
        <v>13150121236.816971</v>
      </c>
      <c r="K5" s="4">
        <f>'[1] gdp n rial'!K5/'[1]نرخ ارز غیر رسمی '!K5</f>
        <v>14016837793.512449</v>
      </c>
      <c r="L5" s="4">
        <f>'[1] gdp n rial'!L5/'[1]نرخ ارز غیر رسمی '!L5</f>
        <v>15200427535.092236</v>
      </c>
      <c r="M5" s="4">
        <f>'[1] gdp n rial'!M5/'[1]نرخ ارز غیر رسمی '!M5</f>
        <v>15054892108.389059</v>
      </c>
      <c r="N5" s="4">
        <f>'[1] gdp n rial'!N5/'[1]نرخ ارز غیر رسمی '!N5</f>
        <v>10199921477.501333</v>
      </c>
      <c r="O5" s="4">
        <f>'[1] gdp n rial'!O5/'[1]نرخ ارز غیر رسمی '!O5</f>
        <v>11187448720.033466</v>
      </c>
      <c r="P5" s="4">
        <f>'[1] gdp n rial'!P5/'[1]نرخ ارز غیر رسمی '!P5</f>
        <v>12166377050.659483</v>
      </c>
      <c r="Q5" s="4">
        <f>'[1] gdp n rial'!Q5/'[1]نرخ ارز غیر رسمی '!Q5</f>
        <v>12773093311.486845</v>
      </c>
      <c r="R5" s="4">
        <f>'[1] gdp n rial'!R5/'[1]نرخ ارز غیر رسمی '!R5</f>
        <v>14228724702.73954</v>
      </c>
      <c r="S5" s="4">
        <f>'[1] gdp n rial'!S5/'[1]نرخ ارز غیر رسمی '!S5</f>
        <v>15070088300.298279</v>
      </c>
      <c r="T5" s="4">
        <f>'[1] gdp n rial'!T5/'[1]نرخ ارز غیر رسمی '!T5</f>
        <v>6900057348.904851</v>
      </c>
      <c r="U5" s="4">
        <f>'[1] gdp n rial'!U5/'[1]نرخ ارز غیر رسمی '!U5</f>
        <v>9037589432.1919155</v>
      </c>
    </row>
    <row r="6" spans="1:21" x14ac:dyDescent="0.25">
      <c r="A6" s="3" t="s">
        <v>4</v>
      </c>
      <c r="B6" s="4">
        <f>'[1] gdp n rial'!B6/'[1]نرخ ارز غیر رسمی '!B6</f>
        <v>1717064709.4902074</v>
      </c>
      <c r="C6" s="4">
        <f>'[1] gdp n rial'!C6/'[1]نرخ ارز غیر رسمی '!C6</f>
        <v>2002959652.5549316</v>
      </c>
      <c r="D6" s="4">
        <f>'[1] gdp n rial'!D6/'[1]نرخ ارز غیر رسمی '!D6</f>
        <v>2492728522.9396367</v>
      </c>
      <c r="E6" s="4">
        <f>'[1] gdp n rial'!E6/'[1]نرخ ارز غیر رسمی '!E6</f>
        <v>2927189241.6376915</v>
      </c>
      <c r="F6" s="4">
        <f>'[1] gdp n rial'!F6/'[1]نرخ ارز غیر رسمی '!F6</f>
        <v>3374395693.2711091</v>
      </c>
      <c r="G6" s="4">
        <f>'[1] gdp n rial'!G6/'[1]نرخ ارز غیر رسمی '!G6</f>
        <v>4127965558.2616472</v>
      </c>
      <c r="H6" s="4">
        <f>'[1] gdp n rial'!H6/'[1]نرخ ارز غیر رسمی '!H6</f>
        <v>5088803338.7000713</v>
      </c>
      <c r="I6" s="4">
        <f>'[1] gdp n rial'!I6/'[1]نرخ ارز غیر رسمی '!I6</f>
        <v>5967936568.2528124</v>
      </c>
      <c r="J6" s="4">
        <f>'[1] gdp n rial'!J6/'[1]نرخ ارز غیر رسمی '!J6</f>
        <v>7075319832.5764132</v>
      </c>
      <c r="K6" s="4">
        <f>'[1] gdp n rial'!K6/'[1]نرخ ارز غیر رسمی '!K6</f>
        <v>8467823069.319169</v>
      </c>
      <c r="L6" s="4">
        <f>'[1] gdp n rial'!L6/'[1]نرخ ارز غیر رسمی '!L6</f>
        <v>8874784006.8709946</v>
      </c>
      <c r="M6" s="4">
        <f>'[1] gdp n rial'!M6/'[1]نرخ ارز غیر رسمی '!M6</f>
        <v>9348668082.5829277</v>
      </c>
      <c r="N6" s="4">
        <f>'[1] gdp n rial'!N6/'[1]نرخ ارز غیر رسمی '!N6</f>
        <v>5789394037.5142584</v>
      </c>
      <c r="O6" s="4">
        <f>'[1] gdp n rial'!O6/'[1]نرخ ارز غیر رسمی '!O6</f>
        <v>6764497533.2003384</v>
      </c>
      <c r="P6" s="4">
        <f>'[1] gdp n rial'!P6/'[1]نرخ ارز غیر رسمی '!P6</f>
        <v>7346593209.2517662</v>
      </c>
      <c r="Q6" s="4">
        <f>'[1] gdp n rial'!Q6/'[1]نرخ ارز غیر رسمی '!Q6</f>
        <v>7704583052.6637583</v>
      </c>
      <c r="R6" s="4">
        <f>'[1] gdp n rial'!R6/'[1]نرخ ارز غیر رسمی '!R6</f>
        <v>8542707082.6936607</v>
      </c>
      <c r="S6" s="4">
        <f>'[1] gdp n rial'!S6/'[1]نرخ ارز غیر رسمی '!S6</f>
        <v>8817036959.4654083</v>
      </c>
      <c r="T6" s="4">
        <f>'[1] gdp n rial'!T6/'[1]نرخ ارز غیر رسمی '!T6</f>
        <v>3956968200.7182846</v>
      </c>
      <c r="U6" s="4">
        <f>'[1] gdp n rial'!U6/'[1]نرخ ارز غیر رسمی '!U6</f>
        <v>5120519710.294302</v>
      </c>
    </row>
    <row r="7" spans="1:21" x14ac:dyDescent="0.25">
      <c r="A7" s="3" t="s">
        <v>5</v>
      </c>
      <c r="B7" s="4">
        <f>'[1] gdp n rial'!B7/'[1]نرخ ارز غیر رسمی '!B7</f>
        <v>804870363.45978475</v>
      </c>
      <c r="C7" s="4">
        <f>'[1] gdp n rial'!C7/'[1]نرخ ارز غیر رسمی '!C7</f>
        <v>1150573726.0752568</v>
      </c>
      <c r="D7" s="4">
        <f>'[1] gdp n rial'!D7/'[1]نرخ ارز غیر رسمی '!D7</f>
        <v>1631093553.4850502</v>
      </c>
      <c r="E7" s="4">
        <f>'[1] gdp n rial'!E7/'[1]نرخ ارز غیر رسمی '!E7</f>
        <v>4522436515.4174747</v>
      </c>
      <c r="F7" s="4">
        <f>'[1] gdp n rial'!F7/'[1]نرخ ارز غیر رسمی '!F7</f>
        <v>5535782904.8877087</v>
      </c>
      <c r="G7" s="4">
        <f>'[1] gdp n rial'!G7/'[1]نرخ ارز غیر رسمی '!G7</f>
        <v>4596136352.2773199</v>
      </c>
      <c r="H7" s="4">
        <f>'[1] gdp n rial'!H7/'[1]نرخ ارز غیر رسمی '!H7</f>
        <v>5213626064.6260099</v>
      </c>
      <c r="I7" s="4">
        <f>'[1] gdp n rial'!I7/'[1]نرخ ارز غیر رسمی '!I7</f>
        <v>8067132952.771513</v>
      </c>
      <c r="J7" s="4">
        <f>'[1] gdp n rial'!J7/'[1]نرخ ارز غیر رسمی '!J7</f>
        <v>8796289488.342989</v>
      </c>
      <c r="K7" s="4">
        <f>'[1] gdp n rial'!K7/'[1]نرخ ارز غیر رسمی '!K7</f>
        <v>8498284634.1318893</v>
      </c>
      <c r="L7" s="4">
        <f>'[1] gdp n rial'!L7/'[1]نرخ ارز غیر رسمی '!L7</f>
        <v>13511654260.614756</v>
      </c>
      <c r="M7" s="4">
        <f>'[1] gdp n rial'!M7/'[1]نرخ ارز غیر رسمی '!M7</f>
        <v>21938490286.095345</v>
      </c>
      <c r="N7" s="4">
        <f>'[1] gdp n rial'!N7/'[1]نرخ ارز غیر رسمی '!N7</f>
        <v>14255792199.019192</v>
      </c>
      <c r="O7" s="4">
        <f>'[1] gdp n rial'!O7/'[1]نرخ ارز غیر رسمی '!O7</f>
        <v>21661601719.463394</v>
      </c>
      <c r="P7" s="4">
        <f>'[1] gdp n rial'!P7/'[1]نرخ ارز غیر رسمی '!P7</f>
        <v>25455506597.584274</v>
      </c>
      <c r="Q7" s="4">
        <f>'[1] gdp n rial'!Q7/'[1]نرخ ارز غیر رسمی '!Q7</f>
        <v>17402133902.072987</v>
      </c>
      <c r="R7" s="4">
        <f>'[1] gdp n rial'!R7/'[1]نرخ ارز غیر رسمی '!R7</f>
        <v>23292335471.737389</v>
      </c>
      <c r="S7" s="4">
        <f>'[1] gdp n rial'!S7/'[1]نرخ ارز غیر رسمی '!S7</f>
        <v>22857092740.968559</v>
      </c>
      <c r="T7" s="4">
        <f>'[1] gdp n rial'!T7/'[1]نرخ ارز غیر رسمی '!T7</f>
        <v>11498260101.491377</v>
      </c>
      <c r="U7" s="4">
        <f>'[1] gdp n rial'!U7/'[1]نرخ ارز غیر رسمی '!U7</f>
        <v>15817744117.136915</v>
      </c>
    </row>
    <row r="8" spans="1:21" x14ac:dyDescent="0.25">
      <c r="A8" s="3" t="s">
        <v>6</v>
      </c>
      <c r="B8" s="4">
        <f>'[1] gdp n rial'!B8/'[1]نرخ ارز غیر رسمی '!B8</f>
        <v>471160299.5382933</v>
      </c>
      <c r="C8" s="4">
        <f>'[1] gdp n rial'!C8/'[1]نرخ ارز غیر رسمی '!C8</f>
        <v>599640222.27081978</v>
      </c>
      <c r="D8" s="4">
        <f>'[1] gdp n rial'!D8/'[1]نرخ ارز غیر رسمی '!D8</f>
        <v>752281079.01810241</v>
      </c>
      <c r="E8" s="4">
        <f>'[1] gdp n rial'!E8/'[1]نرخ ارز غیر رسمی '!E8</f>
        <v>882867379.57382298</v>
      </c>
      <c r="F8" s="4">
        <f>'[1] gdp n rial'!F8/'[1]نرخ ارز غیر رسمی '!F8</f>
        <v>1017762908.5036188</v>
      </c>
      <c r="G8" s="4">
        <f>'[1] gdp n rial'!G8/'[1]نرخ ارز غیر رسمی '!G8</f>
        <v>1280241804.0591788</v>
      </c>
      <c r="H8" s="4">
        <f>'[1] gdp n rial'!H8/'[1]نرخ ارز غیر رسمی '!H8</f>
        <v>1584849989.7215748</v>
      </c>
      <c r="I8" s="4">
        <f>'[1] gdp n rial'!I8/'[1]نرخ ارز غیر رسمی '!I8</f>
        <v>1999481800.0755005</v>
      </c>
      <c r="J8" s="4">
        <f>'[1] gdp n rial'!J8/'[1]نرخ ارز غیر رسمی '!J8</f>
        <v>2421675121.902091</v>
      </c>
      <c r="K8" s="4">
        <f>'[1] gdp n rial'!K8/'[1]نرخ ارز غیر رسمی '!K8</f>
        <v>2713845706.5159121</v>
      </c>
      <c r="L8" s="4">
        <f>'[1] gdp n rial'!L8/'[1]نرخ ارز غیر رسمی '!L8</f>
        <v>3095380394.7331638</v>
      </c>
      <c r="M8" s="4">
        <f>'[1] gdp n rial'!M8/'[1]نرخ ارز غیر رسمی '!M8</f>
        <v>2950872164.3833084</v>
      </c>
      <c r="N8" s="4">
        <f>'[1] gdp n rial'!N8/'[1]نرخ ارز غیر رسمی '!N8</f>
        <v>1939597041.1243122</v>
      </c>
      <c r="O8" s="4">
        <f>'[1] gdp n rial'!O8/'[1]نرخ ارز غیر رسمی '!O8</f>
        <v>2067940180.760602</v>
      </c>
      <c r="P8" s="4">
        <f>'[1] gdp n rial'!P8/'[1]نرخ ارز غیر رسمی '!P8</f>
        <v>2172679584.1049166</v>
      </c>
      <c r="Q8" s="4">
        <f>'[1] gdp n rial'!Q8/'[1]نرخ ارز غیر رسمی '!Q8</f>
        <v>2453625242.1640511</v>
      </c>
      <c r="R8" s="4">
        <f>'[1] gdp n rial'!R8/'[1]نرخ ارز غیر رسمی '!R8</f>
        <v>2653490804.7419152</v>
      </c>
      <c r="S8" s="4">
        <f>'[1] gdp n rial'!S8/'[1]نرخ ارز غیر رسمی '!S8</f>
        <v>2869734561.5853419</v>
      </c>
      <c r="T8" s="4">
        <f>'[1] gdp n rial'!T8/'[1]نرخ ارز غیر رسمی '!T8</f>
        <v>1285897794.6490862</v>
      </c>
      <c r="U8" s="4">
        <f>'[1] gdp n rial'!U8/'[1]نرخ ارز غیر رسمی '!U8</f>
        <v>1663512702.0705931</v>
      </c>
    </row>
    <row r="9" spans="1:21" x14ac:dyDescent="0.25">
      <c r="A9" s="3" t="s">
        <v>7</v>
      </c>
      <c r="B9" s="4">
        <f>'[1] gdp n rial'!B9/'[1]نرخ ارز غیر رسمی '!B9</f>
        <v>3190127146.5846758</v>
      </c>
      <c r="C9" s="4">
        <f>'[1] gdp n rial'!C9/'[1]نرخ ارز غیر رسمی '!C9</f>
        <v>3970944010.9860206</v>
      </c>
      <c r="D9" s="4">
        <f>'[1] gdp n rial'!D9/'[1]نرخ ارز غیر رسمی '!D9</f>
        <v>5297613720.3940001</v>
      </c>
      <c r="E9" s="4">
        <f>'[1] gdp n rial'!E9/'[1]نرخ ارز غیر رسمی '!E9</f>
        <v>6306354358.5131187</v>
      </c>
      <c r="F9" s="4">
        <f>'[1] gdp n rial'!F9/'[1]نرخ ارز غیر رسمی '!F9</f>
        <v>7698743258.6686211</v>
      </c>
      <c r="G9" s="4">
        <f>'[1] gdp n rial'!G9/'[1]نرخ ارز غیر رسمی '!G9</f>
        <v>8751116652.1271801</v>
      </c>
      <c r="H9" s="4">
        <f>'[1] gdp n rial'!H9/'[1]نرخ ارز غیر رسمی '!H9</f>
        <v>10756553919.404232</v>
      </c>
      <c r="I9" s="4">
        <f>'[1] gdp n rial'!I9/'[1]نرخ ارز غیر رسمی '!I9</f>
        <v>13304340669.930708</v>
      </c>
      <c r="J9" s="4">
        <f>'[1] gdp n rial'!J9/'[1]نرخ ارز غیر رسمی '!J9</f>
        <v>14929014582.585312</v>
      </c>
      <c r="K9" s="4">
        <f>'[1] gdp n rial'!K9/'[1]نرخ ارز غیر رسمی '!K9</f>
        <v>15919135808.011871</v>
      </c>
      <c r="L9" s="4">
        <f>'[1] gdp n rial'!L9/'[1]نرخ ارز غیر رسمی '!L9</f>
        <v>19096166242.640377</v>
      </c>
      <c r="M9" s="4">
        <f>'[1] gdp n rial'!M9/'[1]نرخ ارز غیر رسمی '!M9</f>
        <v>23667313592.668301</v>
      </c>
      <c r="N9" s="4">
        <f>'[1] gdp n rial'!N9/'[1]نرخ ارز غیر رسمی '!N9</f>
        <v>15167644636.848186</v>
      </c>
      <c r="O9" s="4">
        <f>'[1] gdp n rial'!O9/'[1]نرخ ارز غیر رسمی '!O9</f>
        <v>16796358734.52589</v>
      </c>
      <c r="P9" s="4">
        <f>'[1] gdp n rial'!P9/'[1]نرخ ارز غیر رسمی '!P9</f>
        <v>18130247698.932026</v>
      </c>
      <c r="Q9" s="4">
        <f>'[1] gdp n rial'!Q9/'[1]نرخ ارز غیر رسمی '!Q9</f>
        <v>17334917095.002666</v>
      </c>
      <c r="R9" s="4">
        <f>'[1] gdp n rial'!R9/'[1]نرخ ارز غیر رسمی '!R9</f>
        <v>19468624447.838203</v>
      </c>
      <c r="S9" s="4">
        <f>'[1] gdp n rial'!S9/'[1]نرخ ارز غیر رسمی '!S9</f>
        <v>20476315551.042637</v>
      </c>
      <c r="T9" s="4">
        <f>'[1] gdp n rial'!T9/'[1]نرخ ارز غیر رسمی '!T9</f>
        <v>9293941568.3631096</v>
      </c>
      <c r="U9" s="4">
        <f>'[1] gdp n rial'!U9/'[1]نرخ ارز غیر رسمی '!U9</f>
        <v>12243772703.157612</v>
      </c>
    </row>
    <row r="10" spans="1:21" x14ac:dyDescent="0.25">
      <c r="A10" s="3" t="s">
        <v>8</v>
      </c>
      <c r="B10" s="4">
        <f>'[1] gdp n rial'!B10/'[1]نرخ ارز غیر رسمی '!B10</f>
        <v>1929134621.9543581</v>
      </c>
      <c r="C10" s="4">
        <f>'[1] gdp n rial'!C10/'[1]نرخ ارز غیر رسمی '!C10</f>
        <v>2333600861.3684506</v>
      </c>
      <c r="D10" s="4">
        <f>'[1] gdp n rial'!D10/'[1]نرخ ارز غیر رسمی '!D10</f>
        <v>2960774556.1097827</v>
      </c>
      <c r="E10" s="4">
        <f>'[1] gdp n rial'!E10/'[1]نرخ ارز غیر رسمی '!E10</f>
        <v>3442178307.5115271</v>
      </c>
      <c r="F10" s="4">
        <f>'[1] gdp n rial'!F10/'[1]نرخ ارز غیر رسمی '!F10</f>
        <v>3904770690.1654782</v>
      </c>
      <c r="G10" s="4">
        <f>'[1] gdp n rial'!G10/'[1]نرخ ارز غیر رسمی '!G10</f>
        <v>4584535388.8609028</v>
      </c>
      <c r="H10" s="4">
        <f>'[1] gdp n rial'!H10/'[1]نرخ ارز غیر رسمی '!H10</f>
        <v>5376755980.595108</v>
      </c>
      <c r="I10" s="4">
        <f>'[1] gdp n rial'!I10/'[1]نرخ ارز غیر رسمی '!I10</f>
        <v>7061243601.2437334</v>
      </c>
      <c r="J10" s="4">
        <f>'[1] gdp n rial'!J10/'[1]نرخ ارز غیر رسمی '!J10</f>
        <v>8469512858.70469</v>
      </c>
      <c r="K10" s="4">
        <f>'[1] gdp n rial'!K10/'[1]نرخ ارز غیر رسمی '!K10</f>
        <v>9147578360.2093163</v>
      </c>
      <c r="L10" s="4">
        <f>'[1] gdp n rial'!L10/'[1]نرخ ارز غیر رسمی '!L10</f>
        <v>9433673887.2847748</v>
      </c>
      <c r="M10" s="4">
        <f>'[1] gdp n rial'!M10/'[1]نرخ ارز غیر رسمی '!M10</f>
        <v>8824006630.3030376</v>
      </c>
      <c r="N10" s="4">
        <f>'[1] gdp n rial'!N10/'[1]نرخ ارز غیر رسمی '!N10</f>
        <v>5897020850.6653471</v>
      </c>
      <c r="O10" s="4">
        <f>'[1] gdp n rial'!O10/'[1]نرخ ارز غیر رسمی '!O10</f>
        <v>6901219032.1915359</v>
      </c>
      <c r="P10" s="4">
        <f>'[1] gdp n rial'!P10/'[1]نرخ ارز غیر رسمی '!P10</f>
        <v>8654065063.3153439</v>
      </c>
      <c r="Q10" s="4">
        <f>'[1] gdp n rial'!Q10/'[1]نرخ ارز غیر رسمی '!Q10</f>
        <v>8264482409.5076342</v>
      </c>
      <c r="R10" s="4">
        <f>'[1] gdp n rial'!R10/'[1]نرخ ارز غیر رسمی '!R10</f>
        <v>9489441249.3108196</v>
      </c>
      <c r="S10" s="4">
        <f>'[1] gdp n rial'!S10/'[1]نرخ ارز غیر رسمی '!S10</f>
        <v>10056292348.909349</v>
      </c>
      <c r="T10" s="4">
        <f>'[1] gdp n rial'!T10/'[1]نرخ ارز غیر رسمی '!T10</f>
        <v>4478215937.453867</v>
      </c>
      <c r="U10" s="4">
        <f>'[1] gdp n rial'!U10/'[1]نرخ ارز غیر رسمی '!U10</f>
        <v>5792632955.001914</v>
      </c>
    </row>
    <row r="11" spans="1:21" x14ac:dyDescent="0.25">
      <c r="A11" s="3" t="s">
        <v>9</v>
      </c>
      <c r="B11" s="4">
        <f>'[1] gdp n rial'!B11/'[1]نرخ ارز غیر رسمی '!B11</f>
        <v>1114046456.4748001</v>
      </c>
      <c r="C11" s="4">
        <f>'[1] gdp n rial'!C11/'[1]نرخ ارز غیر رسمی '!C11</f>
        <v>1281900750.0981076</v>
      </c>
      <c r="D11" s="4">
        <f>'[1] gdp n rial'!D11/'[1]نرخ ارز غیر رسمی '!D11</f>
        <v>1621975024.2436531</v>
      </c>
      <c r="E11" s="4">
        <f>'[1] gdp n rial'!E11/'[1]نرخ ارز غیر رسمی '!E11</f>
        <v>1982330610.4984927</v>
      </c>
      <c r="F11" s="4">
        <f>'[1] gdp n rial'!F11/'[1]نرخ ارز غیر رسمی '!F11</f>
        <v>2421583104.2418232</v>
      </c>
      <c r="G11" s="4">
        <f>'[1] gdp n rial'!G11/'[1]نرخ ارز غیر رسمی '!G11</f>
        <v>2727508766.4332762</v>
      </c>
      <c r="H11" s="4">
        <f>'[1] gdp n rial'!H11/'[1]نرخ ارز غیر رسمی '!H11</f>
        <v>3113929801.9869423</v>
      </c>
      <c r="I11" s="4">
        <f>'[1] gdp n rial'!I11/'[1]نرخ ارز غیر رسمی '!I11</f>
        <v>3975132786.4092627</v>
      </c>
      <c r="J11" s="4">
        <f>'[1] gdp n rial'!J11/'[1]نرخ ارز غیر رسمی '!J11</f>
        <v>4607418082.7359619</v>
      </c>
      <c r="K11" s="4">
        <f>'[1] gdp n rial'!K11/'[1]نرخ ارز غیر رسمی '!K11</f>
        <v>5105018438.0120935</v>
      </c>
      <c r="L11" s="4">
        <f>'[1] gdp n rial'!L11/'[1]نرخ ارز غیر رسمی '!L11</f>
        <v>5454293970.6953335</v>
      </c>
      <c r="M11" s="4">
        <f>'[1] gdp n rial'!M11/'[1]نرخ ارز غیر رسمی '!M11</f>
        <v>4757729925.5323696</v>
      </c>
      <c r="N11" s="4">
        <f>'[1] gdp n rial'!N11/'[1]نرخ ارز غیر رسمی '!N11</f>
        <v>3316156105.7794404</v>
      </c>
      <c r="O11" s="4">
        <f>'[1] gdp n rial'!O11/'[1]نرخ ارز غیر رسمی '!O11</f>
        <v>3752439418.8134875</v>
      </c>
      <c r="P11" s="4">
        <f>'[1] gdp n rial'!P11/'[1]نرخ ارز غیر رسمی '!P11</f>
        <v>4351418031.1066284</v>
      </c>
      <c r="Q11" s="4">
        <f>'[1] gdp n rial'!Q11/'[1]نرخ ارز غیر رسمی '!Q11</f>
        <v>4633799599.7925072</v>
      </c>
      <c r="R11" s="4">
        <f>'[1] gdp n rial'!R11/'[1]نرخ ارز غیر رسمی '!R11</f>
        <v>5219546601.3644028</v>
      </c>
      <c r="S11" s="4">
        <f>'[1] gdp n rial'!S11/'[1]نرخ ارز غیر رسمی '!S11</f>
        <v>5261355702.5383806</v>
      </c>
      <c r="T11" s="4">
        <f>'[1] gdp n rial'!T11/'[1]نرخ ارز غیر رسمی '!T11</f>
        <v>2341496276.3940024</v>
      </c>
      <c r="U11" s="4">
        <f>'[1] gdp n rial'!U11/'[1]نرخ ارز غیر رسمی '!U11</f>
        <v>3022874883.6761546</v>
      </c>
    </row>
    <row r="12" spans="1:21" x14ac:dyDescent="0.25">
      <c r="A12" s="3" t="s">
        <v>10</v>
      </c>
      <c r="B12" s="4">
        <f>'[1] gdp n rial'!B12/'[1]نرخ ارز غیر رسمی '!B12</f>
        <v>1111803230.4828069</v>
      </c>
      <c r="C12" s="4">
        <f>'[1] gdp n rial'!C12/'[1]نرخ ارز غیر رسمی '!C12</f>
        <v>1408874151.8819833</v>
      </c>
      <c r="D12" s="4">
        <f>'[1] gdp n rial'!D12/'[1]نرخ ارز غیر رسمی '!D12</f>
        <v>1771062559.4202502</v>
      </c>
      <c r="E12" s="4">
        <f>'[1] gdp n rial'!E12/'[1]نرخ ارز غیر رسمی '!E12</f>
        <v>1993132854.9462492</v>
      </c>
      <c r="F12" s="4">
        <f>'[1] gdp n rial'!F12/'[1]نرخ ارز غیر رسمی '!F12</f>
        <v>2540779639.3653622</v>
      </c>
      <c r="G12" s="4">
        <f>'[1] gdp n rial'!G12/'[1]نرخ ارز غیر رسمی '!G12</f>
        <v>2883888250.7431879</v>
      </c>
      <c r="H12" s="4">
        <f>'[1] gdp n rial'!H12/'[1]نرخ ارز غیر رسمی '!H12</f>
        <v>3513660016.1544433</v>
      </c>
      <c r="I12" s="4">
        <f>'[1] gdp n rial'!I12/'[1]نرخ ارز غیر رسمی '!I12</f>
        <v>4503691903.7536669</v>
      </c>
      <c r="J12" s="4">
        <f>'[1] gdp n rial'!J12/'[1]نرخ ارز غیر رسمی '!J12</f>
        <v>5022755248.8472157</v>
      </c>
      <c r="K12" s="4">
        <f>'[1] gdp n rial'!K12/'[1]نرخ ارز غیر رسمی '!K12</f>
        <v>5807462188.9778681</v>
      </c>
      <c r="L12" s="4">
        <f>'[1] gdp n rial'!L12/'[1]نرخ ارز غیر رسمی '!L12</f>
        <v>6441527633.4852619</v>
      </c>
      <c r="M12" s="4">
        <f>'[1] gdp n rial'!M12/'[1]نرخ ارز غیر رسمی '!M12</f>
        <v>5938300180.8707476</v>
      </c>
      <c r="N12" s="4">
        <f>'[1] gdp n rial'!N12/'[1]نرخ ارز غیر رسمی '!N12</f>
        <v>3770766538.2676864</v>
      </c>
      <c r="O12" s="4">
        <f>'[1] gdp n rial'!O12/'[1]نرخ ارز غیر رسمی '!O12</f>
        <v>4328906530.9776621</v>
      </c>
      <c r="P12" s="4">
        <f>'[1] gdp n rial'!P12/'[1]نرخ ارز غیر رسمی '!P12</f>
        <v>4970099626.2336874</v>
      </c>
      <c r="Q12" s="4">
        <f>'[1] gdp n rial'!Q12/'[1]نرخ ارز غیر رسمی '!Q12</f>
        <v>4838752982.6117516</v>
      </c>
      <c r="R12" s="4">
        <f>'[1] gdp n rial'!R12/'[1]نرخ ارز غیر رسمی '!R12</f>
        <v>5311291831.3848619</v>
      </c>
      <c r="S12" s="4">
        <f>'[1] gdp n rial'!S12/'[1]نرخ ارز غیر رسمی '!S12</f>
        <v>5660664810.3190756</v>
      </c>
      <c r="T12" s="4">
        <f>'[1] gdp n rial'!T12/'[1]نرخ ارز غیر رسمی '!T12</f>
        <v>2521396095.1467233</v>
      </c>
      <c r="U12" s="4">
        <f>'[1] gdp n rial'!U12/'[1]نرخ ارز غیر رسمی '!U12</f>
        <v>3270616468.5832024</v>
      </c>
    </row>
    <row r="13" spans="1:21" x14ac:dyDescent="0.25">
      <c r="A13" s="3" t="s">
        <v>11</v>
      </c>
      <c r="B13" s="4">
        <f>'[1] gdp n rial'!B13/'[1]نرخ ارز غیر رسمی '!B13</f>
        <v>1471732975.9422493</v>
      </c>
      <c r="C13" s="4">
        <f>'[1] gdp n rial'!C13/'[1]نرخ ارز غیر رسمی '!C13</f>
        <v>1871132928.0789316</v>
      </c>
      <c r="D13" s="4">
        <f>'[1] gdp n rial'!D13/'[1]نرخ ارز غیر رسمی '!D13</f>
        <v>2179340784.9089766</v>
      </c>
      <c r="E13" s="4">
        <f>'[1] gdp n rial'!E13/'[1]نرخ ارز غیر رسمی '!E13</f>
        <v>2711524486.6107345</v>
      </c>
      <c r="F13" s="4">
        <f>'[1] gdp n rial'!F13/'[1]نرخ ارز غیر رسمی '!F13</f>
        <v>3645558637.6012125</v>
      </c>
      <c r="G13" s="4">
        <f>'[1] gdp n rial'!G13/'[1]نرخ ارز غیر رسمی '!G13</f>
        <v>3950212319.9328785</v>
      </c>
      <c r="H13" s="4">
        <f>'[1] gdp n rial'!H13/'[1]نرخ ارز غیر رسمی '!H13</f>
        <v>4529681530.6546278</v>
      </c>
      <c r="I13" s="4">
        <f>'[1] gdp n rial'!I13/'[1]نرخ ارز غیر رسمی '!I13</f>
        <v>5355637694.3381824</v>
      </c>
      <c r="J13" s="4">
        <f>'[1] gdp n rial'!J13/'[1]نرخ ارز غیر رسمی '!J13</f>
        <v>6819911408.0365391</v>
      </c>
      <c r="K13" s="4">
        <f>'[1] gdp n rial'!K13/'[1]نرخ ارز غیر رسمی '!K13</f>
        <v>6748488162.9311619</v>
      </c>
      <c r="L13" s="4">
        <f>'[1] gdp n rial'!L13/'[1]نرخ ارز غیر رسمی '!L13</f>
        <v>8219898977.31077</v>
      </c>
      <c r="M13" s="4">
        <f>'[1] gdp n rial'!M13/'[1]نرخ ارز غیر رسمی '!M13</f>
        <v>9537301271.5988922</v>
      </c>
      <c r="N13" s="4">
        <f>'[1] gdp n rial'!N13/'[1]نرخ ارز غیر رسمی '!N13</f>
        <v>6482330736.9070568</v>
      </c>
      <c r="O13" s="4">
        <f>'[1] gdp n rial'!O13/'[1]نرخ ارز غیر رسمی '!O13</f>
        <v>7639992172.1207647</v>
      </c>
      <c r="P13" s="4">
        <f>'[1] gdp n rial'!P13/'[1]نرخ ارز غیر رسمی '!P13</f>
        <v>7024250110.4097967</v>
      </c>
      <c r="Q13" s="4">
        <f>'[1] gdp n rial'!Q13/'[1]نرخ ارز غیر رسمی '!Q13</f>
        <v>7409334351.261426</v>
      </c>
      <c r="R13" s="4">
        <f>'[1] gdp n rial'!R13/'[1]نرخ ارز غیر رسمی '!R13</f>
        <v>8215906173.6437826</v>
      </c>
      <c r="S13" s="4">
        <f>'[1] gdp n rial'!S13/'[1]نرخ ارز غیر رسمی '!S13</f>
        <v>8864979738.9509315</v>
      </c>
      <c r="T13" s="4">
        <f>'[1] gdp n rial'!T13/'[1]نرخ ارز غیر رسمی '!T13</f>
        <v>4051080978.9073663</v>
      </c>
      <c r="U13" s="4">
        <f>'[1] gdp n rial'!U13/'[1]نرخ ارز غیر رسمی '!U13</f>
        <v>5180028392.4044399</v>
      </c>
    </row>
    <row r="14" spans="1:21" x14ac:dyDescent="0.25">
      <c r="A14" s="3" t="s">
        <v>12</v>
      </c>
      <c r="B14" s="4">
        <f>'[1] gdp n rial'!B14/'[1]نرخ ارز غیر رسمی '!B14</f>
        <v>482764230.25015247</v>
      </c>
      <c r="C14" s="4">
        <f>'[1] gdp n rial'!C14/'[1]نرخ ارز غیر رسمی '!C14</f>
        <v>623617288.45250845</v>
      </c>
      <c r="D14" s="4">
        <f>'[1] gdp n rial'!D14/'[1]نرخ ارز غیر رسمی '!D14</f>
        <v>601202018.6146549</v>
      </c>
      <c r="E14" s="4">
        <f>'[1] gdp n rial'!E14/'[1]نرخ ارز غیر رسمی '!E14</f>
        <v>719037260.22504807</v>
      </c>
      <c r="F14" s="4">
        <f>'[1] gdp n rial'!F14/'[1]نرخ ارز غیر رسمی '!F14</f>
        <v>1299416469.9549062</v>
      </c>
      <c r="G14" s="4">
        <f>'[1] gdp n rial'!G14/'[1]نرخ ارز غیر رسمی '!G14</f>
        <v>2147417002.2703547</v>
      </c>
      <c r="H14" s="4">
        <f>'[1] gdp n rial'!H14/'[1]نرخ ارز غیر رسمی '!H14</f>
        <v>2896996694.4904122</v>
      </c>
      <c r="I14" s="4">
        <f>'[1] gdp n rial'!I14/'[1]نرخ ارز غیر رسمی '!I14</f>
        <v>4120317558.4789052</v>
      </c>
      <c r="J14" s="4">
        <f>'[1] gdp n rial'!J14/'[1]نرخ ارز غیر رسمی '!J14</f>
        <v>4303416334.4016199</v>
      </c>
      <c r="K14" s="4">
        <f>'[1] gdp n rial'!K14/'[1]نرخ ارز غیر رسمی '!K14</f>
        <v>3888698512.3422961</v>
      </c>
      <c r="L14" s="4">
        <f>'[1] gdp n rial'!L14/'[1]نرخ ارز غیر رسمی '!L14</f>
        <v>4852316118.8638191</v>
      </c>
      <c r="M14" s="4">
        <f>'[1] gdp n rial'!M14/'[1]نرخ ارز غیر رسمی '!M14</f>
        <v>6740690166.663518</v>
      </c>
      <c r="N14" s="4">
        <f>'[1] gdp n rial'!N14/'[1]نرخ ارز غیر رسمی '!N14</f>
        <v>3056826388.5749269</v>
      </c>
      <c r="O14" s="4">
        <f>'[1] gdp n rial'!O14/'[1]نرخ ارز غیر رسمی '!O14</f>
        <v>4060155546.7204595</v>
      </c>
      <c r="P14" s="4">
        <f>'[1] gdp n rial'!P14/'[1]نرخ ارز غیر رسمی '!P14</f>
        <v>3725216895.7356505</v>
      </c>
      <c r="Q14" s="4">
        <f>'[1] gdp n rial'!Q14/'[1]نرخ ارز غیر رسمی '!Q14</f>
        <v>2882644283.4922013</v>
      </c>
      <c r="R14" s="4">
        <f>'[1] gdp n rial'!R14/'[1]نرخ ارز غیر رسمی '!R14</f>
        <v>4084508186.8160205</v>
      </c>
      <c r="S14" s="4">
        <f>'[1] gdp n rial'!S14/'[1]نرخ ارز غیر رسمی '!S14</f>
        <v>5127559113.483489</v>
      </c>
      <c r="T14" s="4">
        <f>'[1] gdp n rial'!T14/'[1]نرخ ارز غیر رسمی '!T14</f>
        <v>2670476409.243434</v>
      </c>
      <c r="U14" s="4">
        <f>'[1] gdp n rial'!U14/'[1]نرخ ارز غیر رسمی '!U14</f>
        <v>3149967181.8484674</v>
      </c>
    </row>
    <row r="15" spans="1:21" x14ac:dyDescent="0.25">
      <c r="A15" s="3" t="s">
        <v>13</v>
      </c>
      <c r="B15" s="4">
        <f>'[1] gdp n rial'!B15/'[1]نرخ ارز غیر رسمی '!B15</f>
        <v>4774432261.2184811</v>
      </c>
      <c r="C15" s="4">
        <f>'[1] gdp n rial'!C15/'[1]نرخ ارز غیر رسمی '!C15</f>
        <v>5581227293.2949104</v>
      </c>
      <c r="D15" s="4">
        <f>'[1] gdp n rial'!D15/'[1]نرخ ارز غیر رسمی '!D15</f>
        <v>6983665874.1352901</v>
      </c>
      <c r="E15" s="4">
        <f>'[1] gdp n rial'!E15/'[1]نرخ ارز غیر رسمی '!E15</f>
        <v>8934752316.9165306</v>
      </c>
      <c r="F15" s="4">
        <f>'[1] gdp n rial'!F15/'[1]نرخ ارز غیر رسمی '!F15</f>
        <v>11589470022.225611</v>
      </c>
      <c r="G15" s="4">
        <f>'[1] gdp n rial'!G15/'[1]نرخ ارز غیر رسمی '!G15</f>
        <v>13190332591.982721</v>
      </c>
      <c r="H15" s="4">
        <f>'[1] gdp n rial'!H15/'[1]نرخ ارز غیر رسمی '!H15</f>
        <v>15512936057.302393</v>
      </c>
      <c r="I15" s="4">
        <f>'[1] gdp n rial'!I15/'[1]نرخ ارز غیر رسمی '!I15</f>
        <v>20870178303.318817</v>
      </c>
      <c r="J15" s="4">
        <f>'[1] gdp n rial'!J15/'[1]نرخ ارز غیر رسمی '!J15</f>
        <v>24422455466.156395</v>
      </c>
      <c r="K15" s="4">
        <f>'[1] gdp n rial'!K15/'[1]نرخ ارز غیر رسمی '!K15</f>
        <v>24631127885.552021</v>
      </c>
      <c r="L15" s="4">
        <f>'[1] gdp n rial'!L15/'[1]نرخ ارز غیر رسمی '!L15</f>
        <v>29204140637.180336</v>
      </c>
      <c r="M15" s="4">
        <f>'[1] gdp n rial'!M15/'[1]نرخ ارز غیر رسمی '!M15</f>
        <v>26108598044.586895</v>
      </c>
      <c r="N15" s="4">
        <f>'[1] gdp n rial'!N15/'[1]نرخ ارز غیر رسمی '!N15</f>
        <v>16384362521.672688</v>
      </c>
      <c r="O15" s="4">
        <f>'[1] gdp n rial'!O15/'[1]نرخ ارز غیر رسمی '!O15</f>
        <v>19807297659.185478</v>
      </c>
      <c r="P15" s="4">
        <f>'[1] gdp n rial'!P15/'[1]نرخ ارز غیر رسمی '!P15</f>
        <v>20730766212.979572</v>
      </c>
      <c r="Q15" s="4">
        <f>'[1] gdp n rial'!Q15/'[1]نرخ ارز غیر رسمی '!Q15</f>
        <v>20563907066.980362</v>
      </c>
      <c r="R15" s="4">
        <f>'[1] gdp n rial'!R15/'[1]نرخ ارز غیر رسمی '!R15</f>
        <v>22848358954.862041</v>
      </c>
      <c r="S15" s="4">
        <f>'[1] gdp n rial'!S15/'[1]نرخ ارز غیر رسمی '!S15</f>
        <v>25350183623.027039</v>
      </c>
      <c r="T15" s="4">
        <f>'[1] gdp n rial'!T15/'[1]نرخ ارز غیر رسمی '!T15</f>
        <v>11587055780.442911</v>
      </c>
      <c r="U15" s="4">
        <f>'[1] gdp n rial'!U15/'[1]نرخ ارز غیر رسمی '!U15</f>
        <v>15230657100.160656</v>
      </c>
    </row>
    <row r="16" spans="1:21" x14ac:dyDescent="0.25">
      <c r="A16" s="3" t="s">
        <v>14</v>
      </c>
      <c r="B16" s="4">
        <f>'[1] gdp n rial'!B16/'[1]نرخ ارز غیر رسمی '!B16</f>
        <v>2476941467.6263876</v>
      </c>
      <c r="C16" s="4">
        <f>'[1] gdp n rial'!C16/'[1]نرخ ارز غیر رسمی '!C16</f>
        <v>2546161294.8482556</v>
      </c>
      <c r="D16" s="4">
        <f>'[1] gdp n rial'!D16/'[1]نرخ ارز غیر رسمی '!D16</f>
        <v>3163867690.1926723</v>
      </c>
      <c r="E16" s="4">
        <f>'[1] gdp n rial'!E16/'[1]نرخ ارز غیر رسمی '!E16</f>
        <v>3525807591.3969989</v>
      </c>
      <c r="F16" s="4">
        <f>'[1] gdp n rial'!F16/'[1]نرخ ارز غیر رسمی '!F16</f>
        <v>4231327125.6060963</v>
      </c>
      <c r="G16" s="4">
        <f>'[1] gdp n rial'!G16/'[1]نرخ ارز غیر رسمی '!G16</f>
        <v>5447796137.5524483</v>
      </c>
      <c r="H16" s="4">
        <f>'[1] gdp n rial'!H16/'[1]نرخ ارز غیر رسمی '!H16</f>
        <v>7449560496.5914059</v>
      </c>
      <c r="I16" s="4">
        <f>'[1] gdp n rial'!I16/'[1]نرخ ارز غیر رسمی '!I16</f>
        <v>9225789525.6361656</v>
      </c>
      <c r="J16" s="4">
        <f>'[1] gdp n rial'!J16/'[1]نرخ ارز غیر رسمی '!J16</f>
        <v>9161860357.4833412</v>
      </c>
      <c r="K16" s="4">
        <f>'[1] gdp n rial'!K16/'[1]نرخ ارز غیر رسمی '!K16</f>
        <v>10304316716.462631</v>
      </c>
      <c r="L16" s="4">
        <f>'[1] gdp n rial'!L16/'[1]نرخ ارز غیر رسمی '!L16</f>
        <v>12804778404.723812</v>
      </c>
      <c r="M16" s="4">
        <f>'[1] gdp n rial'!M16/'[1]نرخ ارز غیر رسمی '!M16</f>
        <v>12033089834.524778</v>
      </c>
      <c r="N16" s="4">
        <f>'[1] gdp n rial'!N16/'[1]نرخ ارز غیر رسمی '!N16</f>
        <v>9797048745.3131943</v>
      </c>
      <c r="O16" s="4">
        <f>'[1] gdp n rial'!O16/'[1]نرخ ارز غیر رسمی '!O16</f>
        <v>10352817251.174925</v>
      </c>
      <c r="P16" s="4">
        <f>'[1] gdp n rial'!P16/'[1]نرخ ارز غیر رسمی '!P16</f>
        <v>10723678757.388159</v>
      </c>
      <c r="Q16" s="4">
        <f>'[1] gdp n rial'!Q16/'[1]نرخ ارز غیر رسمی '!Q16</f>
        <v>10561651976.852171</v>
      </c>
      <c r="R16" s="4">
        <f>'[1] gdp n rial'!R16/'[1]نرخ ارز غیر رسمی '!R16</f>
        <v>11873389905.937756</v>
      </c>
      <c r="S16" s="4">
        <f>'[1] gdp n rial'!S16/'[1]نرخ ارز غیر رسمی '!S16</f>
        <v>13332128162.938213</v>
      </c>
      <c r="T16" s="4">
        <f>'[1] gdp n rial'!T16/'[1]نرخ ارز غیر رسمی '!T16</f>
        <v>6091772717.0773249</v>
      </c>
      <c r="U16" s="4">
        <f>'[1] gdp n rial'!U16/'[1]نرخ ارز غیر رسمی '!U16</f>
        <v>8000451069.2413731</v>
      </c>
    </row>
    <row r="17" spans="1:21" x14ac:dyDescent="0.25">
      <c r="A17" s="3" t="s">
        <v>15</v>
      </c>
      <c r="B17" s="4">
        <f>'[1] gdp n rial'!B17/'[1]نرخ ارز غیر رسمی '!B17</f>
        <v>1076146753.6078858</v>
      </c>
      <c r="C17" s="4">
        <f>'[1] gdp n rial'!C17/'[1]نرخ ارز غیر رسمی '!C17</f>
        <v>1342764078.3296852</v>
      </c>
      <c r="D17" s="4">
        <f>'[1] gdp n rial'!D17/'[1]نرخ ارز غیر رسمی '!D17</f>
        <v>1713671058.6935582</v>
      </c>
      <c r="E17" s="4">
        <f>'[1] gdp n rial'!E17/'[1]نرخ ارز غیر رسمی '!E17</f>
        <v>2096106007.6961193</v>
      </c>
      <c r="F17" s="4">
        <f>'[1] gdp n rial'!F17/'[1]نرخ ارز غیر رسمی '!F17</f>
        <v>2612499794.2427459</v>
      </c>
      <c r="G17" s="4">
        <f>'[1] gdp n rial'!G17/'[1]نرخ ارز غیر رسمی '!G17</f>
        <v>3073073025.4447551</v>
      </c>
      <c r="H17" s="4">
        <f>'[1] gdp n rial'!H17/'[1]نرخ ارز غیر رسمی '!H17</f>
        <v>3646271013.9595447</v>
      </c>
      <c r="I17" s="4">
        <f>'[1] gdp n rial'!I17/'[1]نرخ ارز غیر رسمی '!I17</f>
        <v>4551239929.956522</v>
      </c>
      <c r="J17" s="4">
        <f>'[1] gdp n rial'!J17/'[1]نرخ ارز غیر رسمی '!J17</f>
        <v>5539387305.0331993</v>
      </c>
      <c r="K17" s="4">
        <f>'[1] gdp n rial'!K17/'[1]نرخ ارز غیر رسمی '!K17</f>
        <v>6326487872.7188482</v>
      </c>
      <c r="L17" s="4">
        <f>'[1] gdp n rial'!L17/'[1]نرخ ارز غیر رسمی '!L17</f>
        <v>7675778494.806797</v>
      </c>
      <c r="M17" s="4">
        <f>'[1] gdp n rial'!M17/'[1]نرخ ارز غیر رسمی '!M17</f>
        <v>7713369178.5238914</v>
      </c>
      <c r="N17" s="4">
        <f>'[1] gdp n rial'!N17/'[1]نرخ ارز غیر رسمی '!N17</f>
        <v>4802879287.49681</v>
      </c>
      <c r="O17" s="4">
        <f>'[1] gdp n rial'!O17/'[1]نرخ ارز غیر رسمی '!O17</f>
        <v>5099822434.8556242</v>
      </c>
      <c r="P17" s="4">
        <f>'[1] gdp n rial'!P17/'[1]نرخ ارز غیر رسمی '!P17</f>
        <v>5884716863.0190668</v>
      </c>
      <c r="Q17" s="4">
        <f>'[1] gdp n rial'!Q17/'[1]نرخ ارز غیر رسمی '!Q17</f>
        <v>5762004982.2720566</v>
      </c>
      <c r="R17" s="4">
        <f>'[1] gdp n rial'!R17/'[1]نرخ ارز غیر رسمی '!R17</f>
        <v>6311357699.0308495</v>
      </c>
      <c r="S17" s="4">
        <f>'[1] gdp n rial'!S17/'[1]نرخ ارز غیر رسمی '!S17</f>
        <v>6668342079.2401896</v>
      </c>
      <c r="T17" s="4">
        <f>'[1] gdp n rial'!T17/'[1]نرخ ارز غیر رسمی '!T17</f>
        <v>2982252033.2015562</v>
      </c>
      <c r="U17" s="4">
        <f>'[1] gdp n rial'!U17/'[1]نرخ ارز غیر رسمی '!U17</f>
        <v>3840423621.0437961</v>
      </c>
    </row>
    <row r="18" spans="1:21" x14ac:dyDescent="0.25">
      <c r="A18" s="3" t="s">
        <v>16</v>
      </c>
      <c r="B18" s="4"/>
      <c r="C18" s="4"/>
      <c r="D18" s="4"/>
      <c r="E18" s="4"/>
      <c r="F18" s="4">
        <f>'[1] gdp n rial'!F18/'[1]نرخ ارز غیر رسمی '!F18</f>
        <v>1077482716.2419338</v>
      </c>
      <c r="G18" s="4">
        <f>'[1] gdp n rial'!G18/'[1]نرخ ارز غیر رسمی '!G18</f>
        <v>1294855805.1946979</v>
      </c>
      <c r="H18" s="4">
        <f>'[1] gdp n rial'!H18/'[1]نرخ ارز غیر رسمی '!H18</f>
        <v>1726053741.3687246</v>
      </c>
      <c r="I18" s="4">
        <f>'[1] gdp n rial'!I18/'[1]نرخ ارز غیر رسمی '!I18</f>
        <v>2006564828.5614233</v>
      </c>
      <c r="J18" s="4">
        <f>'[1] gdp n rial'!J18/'[1]نرخ ارز غیر رسمی '!J18</f>
        <v>2352830016.0166535</v>
      </c>
      <c r="K18" s="4">
        <f>'[1] gdp n rial'!K18/'[1]نرخ ارز غیر رسمی '!K18</f>
        <v>2633488245.8007102</v>
      </c>
      <c r="L18" s="4">
        <f>'[1] gdp n rial'!L18/'[1]نرخ ارز غیر رسمی '!L18</f>
        <v>2522282261.6247864</v>
      </c>
      <c r="M18" s="4">
        <f>'[1] gdp n rial'!M18/'[1]نرخ ارز غیر رسمی '!M18</f>
        <v>2311085506.111156</v>
      </c>
      <c r="N18" s="4">
        <f>'[1] gdp n rial'!N18/'[1]نرخ ارز غیر رسمی '!N18</f>
        <v>1564765097.4096189</v>
      </c>
      <c r="O18" s="4">
        <f>'[1] gdp n rial'!O18/'[1]نرخ ارز غیر رسمی '!O18</f>
        <v>1828055665.7823327</v>
      </c>
      <c r="P18" s="4">
        <f>'[1] gdp n rial'!P18/'[1]نرخ ارز غیر رسمی '!P18</f>
        <v>2029069394.9139225</v>
      </c>
      <c r="Q18" s="4">
        <f>'[1] gdp n rial'!Q18/'[1]نرخ ارز غیر رسمی '!Q18</f>
        <v>1984127832.2124274</v>
      </c>
      <c r="R18" s="4">
        <f>'[1] gdp n rial'!R18/'[1]نرخ ارز غیر رسمی '!R18</f>
        <v>2229612723.1751819</v>
      </c>
      <c r="S18" s="4">
        <f>'[1] gdp n rial'!S18/'[1]نرخ ارز غیر رسمی '!S18</f>
        <v>2353843055.5461664</v>
      </c>
      <c r="T18" s="4">
        <f>'[1] gdp n rial'!T18/'[1]نرخ ارز غیر رسمی '!T18</f>
        <v>1050158320.783492</v>
      </c>
      <c r="U18" s="4">
        <f>'[1] gdp n rial'!U18/'[1]نرخ ارز غیر رسمی '!U18</f>
        <v>1367208546.4184015</v>
      </c>
    </row>
    <row r="19" spans="1:21" x14ac:dyDescent="0.25">
      <c r="A19" s="3" t="s">
        <v>17</v>
      </c>
      <c r="B19" s="4">
        <f>'[1] gdp n rial'!B19/'[1]نرخ ارز غیر رسمی '!B19</f>
        <v>4812401538.80408</v>
      </c>
      <c r="C19" s="4">
        <f>'[1] gdp n rial'!C19/'[1]نرخ ارز غیر رسمی '!C19</f>
        <v>5838548926.4665489</v>
      </c>
      <c r="D19" s="4">
        <f>'[1] gdp n rial'!D19/'[1]نرخ ارز غیر رسمی '!D19</f>
        <v>7252723964.2380133</v>
      </c>
      <c r="E19" s="4">
        <f>'[1] gdp n rial'!E19/'[1]نرخ ارز غیر رسمی '!E19</f>
        <v>8682252012.422102</v>
      </c>
      <c r="F19" s="4">
        <f>'[1] gdp n rial'!F19/'[1]نرخ ارز غیر رسمی '!F19</f>
        <v>8743609909.6227283</v>
      </c>
      <c r="G19" s="4">
        <f>'[1] gdp n rial'!G19/'[1]نرخ ارز غیر رسمی '!G19</f>
        <v>10281934247.508833</v>
      </c>
      <c r="H19" s="4">
        <f>'[1] gdp n rial'!H19/'[1]نرخ ارز غیر رسمی '!H19</f>
        <v>12537279814.98723</v>
      </c>
      <c r="I19" s="4">
        <f>'[1] gdp n rial'!I19/'[1]نرخ ارز غیر رسمی '!I19</f>
        <v>15820992460.191742</v>
      </c>
      <c r="J19" s="4">
        <f>'[1] gdp n rial'!J19/'[1]نرخ ارز غیر رسمی '!J19</f>
        <v>18053710421.781811</v>
      </c>
      <c r="K19" s="4">
        <f>'[1] gdp n rial'!K19/'[1]نرخ ارز غیر رسمی '!K19</f>
        <v>20843549005.377975</v>
      </c>
      <c r="L19" s="4">
        <f>'[1] gdp n rial'!L19/'[1]نرخ ارز غیر رسمی '!L19</f>
        <v>24039365120.161076</v>
      </c>
      <c r="M19" s="4">
        <f>'[1] gdp n rial'!M19/'[1]نرخ ارز غیر رسمی '!M19</f>
        <v>23189378047.628555</v>
      </c>
      <c r="N19" s="4">
        <f>'[1] gdp n rial'!N19/'[1]نرخ ارز غیر رسمی '!N19</f>
        <v>15217762778.308567</v>
      </c>
      <c r="O19" s="4">
        <f>'[1] gdp n rial'!O19/'[1]نرخ ارز غیر رسمی '!O19</f>
        <v>17318723984.984562</v>
      </c>
      <c r="P19" s="4">
        <f>'[1] gdp n rial'!P19/'[1]نرخ ارز غیر رسمی '!P19</f>
        <v>19825208830.19228</v>
      </c>
      <c r="Q19" s="4">
        <f>'[1] gdp n rial'!Q19/'[1]نرخ ارز غیر رسمی '!Q19</f>
        <v>20305688285.806618</v>
      </c>
      <c r="R19" s="4">
        <f>'[1] gdp n rial'!R19/'[1]نرخ ارز غیر رسمی '!R19</f>
        <v>21328105301.734478</v>
      </c>
      <c r="S19" s="4">
        <f>'[1] gdp n rial'!S19/'[1]نرخ ارز غیر رسمی '!S19</f>
        <v>22196362494.395</v>
      </c>
      <c r="T19" s="4">
        <f>'[1] gdp n rial'!T19/'[1]نرخ ارز غیر رسمی '!T19</f>
        <v>9865409873.9006519</v>
      </c>
      <c r="U19" s="4">
        <f>'[1] gdp n rial'!U19/'[1]نرخ ارز غیر رسمی '!U19</f>
        <v>12840694098.083374</v>
      </c>
    </row>
    <row r="20" spans="1:21" x14ac:dyDescent="0.25">
      <c r="A20" s="3" t="s">
        <v>18</v>
      </c>
      <c r="B20" s="4"/>
      <c r="C20" s="4"/>
      <c r="D20" s="4"/>
      <c r="E20" s="4"/>
      <c r="F20" s="4">
        <f>'[1] gdp n rial'!F20/'[1]نرخ ارز غیر رسمی '!F20</f>
        <v>753394032.08255482</v>
      </c>
      <c r="G20" s="4">
        <f>'[1] gdp n rial'!G20/'[1]نرخ ارز غیر رسمی '!G20</f>
        <v>993605273.60586381</v>
      </c>
      <c r="H20" s="4">
        <f>'[1] gdp n rial'!H20/'[1]نرخ ارز غیر رسمی '!H20</f>
        <v>1269740823.6439447</v>
      </c>
      <c r="I20" s="4">
        <f>'[1] gdp n rial'!I20/'[1]نرخ ارز غیر رسمی '!I20</f>
        <v>1680346831.2752371</v>
      </c>
      <c r="J20" s="4">
        <f>'[1] gdp n rial'!J20/'[1]نرخ ارز غیر رسمی '!J20</f>
        <v>1951906148.6782672</v>
      </c>
      <c r="K20" s="4">
        <f>'[1] gdp n rial'!K20/'[1]نرخ ارز غیر رسمی '!K20</f>
        <v>2235622650.3328829</v>
      </c>
      <c r="L20" s="4">
        <f>'[1] gdp n rial'!L20/'[1]نرخ ارز غیر رسمی '!L20</f>
        <v>2126420097.2679987</v>
      </c>
      <c r="M20" s="4">
        <f>'[1] gdp n rial'!M20/'[1]نرخ ارز غیر رسمی '!M20</f>
        <v>2042945995.5703588</v>
      </c>
      <c r="N20" s="4">
        <f>'[1] gdp n rial'!N20/'[1]نرخ ارز غیر رسمی '!N20</f>
        <v>1380229359.1217103</v>
      </c>
      <c r="O20" s="4">
        <f>'[1] gdp n rial'!O20/'[1]نرخ ارز غیر رسمی '!O20</f>
        <v>1545054164.2488811</v>
      </c>
      <c r="P20" s="4">
        <f>'[1] gdp n rial'!P20/'[1]نرخ ارز غیر رسمی '!P20</f>
        <v>1763979339.2503924</v>
      </c>
      <c r="Q20" s="4">
        <f>'[1] gdp n rial'!Q20/'[1]نرخ ارز غیر رسمی '!Q20</f>
        <v>1935906744.5813313</v>
      </c>
      <c r="R20" s="4">
        <f>'[1] gdp n rial'!R20/'[1]نرخ ارز غیر رسمی '!R20</f>
        <v>2080269860.9369113</v>
      </c>
      <c r="S20" s="4">
        <f>'[1] gdp n rial'!S20/'[1]نرخ ارز غیر رسمی '!S20</f>
        <v>2232834899.3682275</v>
      </c>
      <c r="T20" s="4">
        <f>'[1] gdp n rial'!T20/'[1]نرخ ارز غیر رسمی '!T20</f>
        <v>1001027129.2052952</v>
      </c>
      <c r="U20" s="4">
        <f>'[1] gdp n rial'!U20/'[1]نرخ ارز غیر رسمی '!U20</f>
        <v>1293122030.5312803</v>
      </c>
    </row>
    <row r="21" spans="1:21" x14ac:dyDescent="0.25">
      <c r="A21" s="3" t="s">
        <v>19</v>
      </c>
      <c r="B21" s="4">
        <f>'[1] gdp n rial'!B21/'[1]نرخ ارز غیر رسمی '!B21</f>
        <v>11173432684.552767</v>
      </c>
      <c r="C21" s="4">
        <f>'[1] gdp n rial'!C21/'[1]نرخ ارز غیر رسمی '!C21</f>
        <v>12323361402.15925</v>
      </c>
      <c r="D21" s="4">
        <f>'[1] gdp n rial'!D21/'[1]نرخ ارز غیر رسمی '!D21</f>
        <v>17777610449.148445</v>
      </c>
      <c r="E21" s="4">
        <f>'[1] gdp n rial'!E21/'[1]نرخ ارز غیر رسمی '!E21</f>
        <v>19496371968.066959</v>
      </c>
      <c r="F21" s="4">
        <f>'[1] gdp n rial'!F21/'[1]نرخ ارز غیر رسمی '!F21</f>
        <v>26007951129.271149</v>
      </c>
      <c r="G21" s="4">
        <f>'[1] gdp n rial'!G21/'[1]نرخ ارز غیر رسمی '!G21</f>
        <v>33735111745.628235</v>
      </c>
      <c r="H21" s="4">
        <f>'[1] gdp n rial'!H21/'[1]نرخ ارز غیر رسمی '!H21</f>
        <v>39835537667.065651</v>
      </c>
      <c r="I21" s="4">
        <f>'[1] gdp n rial'!I21/'[1]نرخ ارز غیر رسمی '!I21</f>
        <v>51746960486.099731</v>
      </c>
      <c r="J21" s="4">
        <f>'[1] gdp n rial'!J21/'[1]نرخ ارز غیر رسمی '!J21</f>
        <v>53797374477.662193</v>
      </c>
      <c r="K21" s="4">
        <f>'[1] gdp n rial'!K21/'[1]نرخ ارز غیر رسمی '!K21</f>
        <v>46249957640.118317</v>
      </c>
      <c r="L21" s="4">
        <f>'[1] gdp n rial'!L21/'[1]نرخ ارز غیر رسمی '!L21</f>
        <v>58109156318.722664</v>
      </c>
      <c r="M21" s="4">
        <f>'[1] gdp n rial'!M21/'[1]نرخ ارز غیر رسمی '!M21</f>
        <v>106235901161.87482</v>
      </c>
      <c r="N21" s="4">
        <f>'[1] gdp n rial'!N21/'[1]نرخ ارز غیر رسمی '!N21</f>
        <v>66407089930.175301</v>
      </c>
      <c r="O21" s="4">
        <f>'[1] gdp n rial'!O21/'[1]نرخ ارز غیر رسمی '!O21</f>
        <v>65715972652.949257</v>
      </c>
      <c r="P21" s="4">
        <f>'[1] gdp n rial'!P21/'[1]نرخ ارز غیر رسمی '!P21</f>
        <v>58554682109.510689</v>
      </c>
      <c r="Q21" s="4">
        <f>'[1] gdp n rial'!Q21/'[1]نرخ ارز غیر رسمی '!Q21</f>
        <v>40238068423.792786</v>
      </c>
      <c r="R21" s="4">
        <f>'[1] gdp n rial'!R21/'[1]نرخ ارز غیر رسمی '!R21</f>
        <v>52252999632.355492</v>
      </c>
      <c r="S21" s="4">
        <f>'[1] gdp n rial'!S21/'[1]نرخ ارز غیر رسمی '!S21</f>
        <v>63391671909.254898</v>
      </c>
      <c r="T21" s="4">
        <f>'[1] gdp n rial'!T21/'[1]نرخ ارز غیر رسمی '!T21</f>
        <v>33774460667.256275</v>
      </c>
      <c r="U21" s="4">
        <f>'[1] gdp n rial'!U21/'[1]نرخ ارز غیر رسمی '!U21</f>
        <v>38741950000.213501</v>
      </c>
    </row>
    <row r="22" spans="1:21" x14ac:dyDescent="0.25">
      <c r="A22" s="3" t="s">
        <v>20</v>
      </c>
      <c r="B22" s="4">
        <f>'[1] gdp n rial'!B22/'[1]نرخ ارز غیر رسمی '!B22</f>
        <v>4016776342.4695625</v>
      </c>
      <c r="C22" s="4">
        <f>'[1] gdp n rial'!C22/'[1]نرخ ارز غیر رسمی '!C22</f>
        <v>3893771940.0654535</v>
      </c>
      <c r="D22" s="4">
        <f>'[1] gdp n rial'!D22/'[1]نرخ ارز غیر رسمی '!D22</f>
        <v>4623420105.2080317</v>
      </c>
      <c r="E22" s="4">
        <f>'[1] gdp n rial'!E22/'[1]نرخ ارز غیر رسمی '!E22</f>
        <v>4977864206.6296663</v>
      </c>
      <c r="F22" s="4">
        <f>'[1] gdp n rial'!F22/'[1]نرخ ارز غیر رسمی '!F22</f>
        <v>6969362538.0911341</v>
      </c>
      <c r="G22" s="4">
        <f>'[1] gdp n rial'!G22/'[1]نرخ ارز غیر رسمی '!G22</f>
        <v>8836636410.4003696</v>
      </c>
      <c r="H22" s="4">
        <f>'[1] gdp n rial'!H22/'[1]نرخ ارز غیر رسمی '!H22</f>
        <v>9829179131.7674389</v>
      </c>
      <c r="I22" s="4">
        <f>'[1] gdp n rial'!I22/'[1]نرخ ارز غیر رسمی '!I22</f>
        <v>9894390084.7241764</v>
      </c>
      <c r="J22" s="4">
        <f>'[1] gdp n rial'!J22/'[1]نرخ ارز غیر رسمی '!J22</f>
        <v>9811285975.7098579</v>
      </c>
      <c r="K22" s="4">
        <f>'[1] gdp n rial'!K22/'[1]نرخ ارز غیر رسمی '!K22</f>
        <v>8139827619.1102047</v>
      </c>
      <c r="L22" s="4">
        <f>'[1] gdp n rial'!L22/'[1]نرخ ارز غیر رسمی '!L22</f>
        <v>10719756217.686594</v>
      </c>
      <c r="M22" s="4">
        <f>'[1] gdp n rial'!M22/'[1]نرخ ارز غیر رسمی '!M22</f>
        <v>13814281642.157633</v>
      </c>
      <c r="N22" s="4">
        <f>'[1] gdp n rial'!N22/'[1]نرخ ارز غیر رسمی '!N22</f>
        <v>7844302559.3912344</v>
      </c>
      <c r="O22" s="4">
        <f>'[1] gdp n rial'!O22/'[1]نرخ ارز غیر رسمی '!O22</f>
        <v>9111563500.4497528</v>
      </c>
      <c r="P22" s="4">
        <f>'[1] gdp n rial'!P22/'[1]نرخ ارز غیر رسمی '!P22</f>
        <v>9720445956.8116531</v>
      </c>
      <c r="Q22" s="4">
        <f>'[1] gdp n rial'!Q22/'[1]نرخ ارز غیر رسمی '!Q22</f>
        <v>6513201823.9847517</v>
      </c>
      <c r="R22" s="4">
        <f>'[1] gdp n rial'!R22/'[1]نرخ ارز غیر رسمی '!R22</f>
        <v>7932039308.7103987</v>
      </c>
      <c r="S22" s="4">
        <f>'[1] gdp n rial'!S22/'[1]نرخ ارز غیر رسمی '!S22</f>
        <v>9363228631.8586426</v>
      </c>
      <c r="T22" s="4">
        <f>'[1] gdp n rial'!T22/'[1]نرخ ارز غیر رسمی '!T22</f>
        <v>5019489302.95329</v>
      </c>
      <c r="U22" s="4">
        <f>'[1] gdp n rial'!U22/'[1]نرخ ارز غیر رسمی '!U22</f>
        <v>5696536594.9393663</v>
      </c>
    </row>
    <row r="23" spans="1:21" x14ac:dyDescent="0.25">
      <c r="A23" s="3" t="s">
        <v>21</v>
      </c>
      <c r="B23" s="4">
        <f>'[1] gdp n rial'!B23/'[1]نرخ ارز غیر رسمی '!B23</f>
        <v>735327625.13267732</v>
      </c>
      <c r="C23" s="4">
        <f>'[1] gdp n rial'!C23/'[1]نرخ ارز غیر رسمی '!C23</f>
        <v>854528874.4588114</v>
      </c>
      <c r="D23" s="4">
        <f>'[1] gdp n rial'!D23/'[1]نرخ ارز غیر رسمی '!D23</f>
        <v>1129035486.612956</v>
      </c>
      <c r="E23" s="4">
        <f>'[1] gdp n rial'!E23/'[1]نرخ ارز غیر رسمی '!E23</f>
        <v>1346965098.5887799</v>
      </c>
      <c r="F23" s="4">
        <f>'[1] gdp n rial'!F23/'[1]نرخ ارز غیر رسمی '!F23</f>
        <v>1632805232.2129321</v>
      </c>
      <c r="G23" s="4">
        <f>'[1] gdp n rial'!G23/'[1]نرخ ارز غیر رسمی '!G23</f>
        <v>1931381048.0181849</v>
      </c>
      <c r="H23" s="4">
        <f>'[1] gdp n rial'!H23/'[1]نرخ ارز غیر رسمی '!H23</f>
        <v>2417929962.4156709</v>
      </c>
      <c r="I23" s="4">
        <f>'[1] gdp n rial'!I23/'[1]نرخ ارز غیر رسمی '!I23</f>
        <v>3032173779.4225869</v>
      </c>
      <c r="J23" s="4">
        <f>'[1] gdp n rial'!J23/'[1]نرخ ارز غیر رسمی '!J23</f>
        <v>3479253608.552247</v>
      </c>
      <c r="K23" s="4">
        <f>'[1] gdp n rial'!K23/'[1]نرخ ارز غیر رسمی '!K23</f>
        <v>3951800797.3709421</v>
      </c>
      <c r="L23" s="4">
        <f>'[1] gdp n rial'!L23/'[1]نرخ ارز غیر رسمی '!L23</f>
        <v>4395113430.1432343</v>
      </c>
      <c r="M23" s="4">
        <f>'[1] gdp n rial'!M23/'[1]نرخ ارز غیر رسمی '!M23</f>
        <v>4323806749.6795435</v>
      </c>
      <c r="N23" s="4">
        <f>'[1] gdp n rial'!N23/'[1]نرخ ارز غیر رسمی '!N23</f>
        <v>2781246017.5397015</v>
      </c>
      <c r="O23" s="4">
        <f>'[1] gdp n rial'!O23/'[1]نرخ ارز غیر رسمی '!O23</f>
        <v>3043668061.9463573</v>
      </c>
      <c r="P23" s="4">
        <f>'[1] gdp n rial'!P23/'[1]نرخ ارز غیر رسمی '!P23</f>
        <v>3398243631.6206598</v>
      </c>
      <c r="Q23" s="4">
        <f>'[1] gdp n rial'!Q23/'[1]نرخ ارز غیر رسمی '!Q23</f>
        <v>3532196226.1164937</v>
      </c>
      <c r="R23" s="4">
        <f>'[1] gdp n rial'!R23/'[1]نرخ ارز غیر رسمی '!R23</f>
        <v>4032435563.7873483</v>
      </c>
      <c r="S23" s="4">
        <f>'[1] gdp n rial'!S23/'[1]نرخ ارز غیر رسمی '!S23</f>
        <v>4059546128.6533246</v>
      </c>
      <c r="T23" s="4">
        <f>'[1] gdp n rial'!T23/'[1]نرخ ارز غیر رسمی '!T23</f>
        <v>1797066826.6181657</v>
      </c>
      <c r="U23" s="4">
        <f>'[1] gdp n rial'!U23/'[1]نرخ ارز غیر رسمی '!U23</f>
        <v>2309313904.3764963</v>
      </c>
    </row>
    <row r="24" spans="1:21" x14ac:dyDescent="0.25">
      <c r="A24" s="3" t="s">
        <v>22</v>
      </c>
      <c r="B24" s="4">
        <f>'[1] gdp n rial'!B24/'[1]نرخ ارز غیر رسمی '!B24</f>
        <v>1014302144.7835206</v>
      </c>
      <c r="C24" s="4">
        <f>'[1] gdp n rial'!C24/'[1]نرخ ارز غیر رسمی '!C24</f>
        <v>1255753376.9176521</v>
      </c>
      <c r="D24" s="4">
        <f>'[1] gdp n rial'!D24/'[1]نرخ ارز غیر رسمی '!D24</f>
        <v>1485192178.6658833</v>
      </c>
      <c r="E24" s="4">
        <f>'[1] gdp n rial'!E24/'[1]نرخ ارز غیر رسمی '!E24</f>
        <v>1744920058.4066064</v>
      </c>
      <c r="F24" s="4">
        <f>'[1] gdp n rial'!F24/'[1]نرخ ارز غیر رسمی '!F24</f>
        <v>2046185605.0286009</v>
      </c>
      <c r="G24" s="4">
        <f>'[1] gdp n rial'!G24/'[1]نرخ ارز غیر رسمی '!G24</f>
        <v>2446848131.8347044</v>
      </c>
      <c r="H24" s="4">
        <f>'[1] gdp n rial'!H24/'[1]نرخ ارز غیر رسمی '!H24</f>
        <v>3078019069.0679069</v>
      </c>
      <c r="I24" s="4">
        <f>'[1] gdp n rial'!I24/'[1]نرخ ارز غیر رسمی '!I24</f>
        <v>3622842355.0480723</v>
      </c>
      <c r="J24" s="4">
        <f>'[1] gdp n rial'!J24/'[1]نرخ ارز غیر رسمی '!J24</f>
        <v>4107817389.152514</v>
      </c>
      <c r="K24" s="4">
        <f>'[1] gdp n rial'!K24/'[1]نرخ ارز غیر رسمی '!K24</f>
        <v>4575364023.6008806</v>
      </c>
      <c r="L24" s="4">
        <f>'[1] gdp n rial'!L24/'[1]نرخ ارز غیر رسمی '!L24</f>
        <v>5543322085.8749733</v>
      </c>
      <c r="M24" s="4">
        <f>'[1] gdp n rial'!M24/'[1]نرخ ارز غیر رسمی '!M24</f>
        <v>5333898457.5612803</v>
      </c>
      <c r="N24" s="4">
        <f>'[1] gdp n rial'!N24/'[1]نرخ ارز غیر رسمی '!N24</f>
        <v>3542650054.2052522</v>
      </c>
      <c r="O24" s="4">
        <f>'[1] gdp n rial'!O24/'[1]نرخ ارز غیر رسمی '!O24</f>
        <v>3994752668.8266091</v>
      </c>
      <c r="P24" s="4">
        <f>'[1] gdp n rial'!P24/'[1]نرخ ارز غیر رسمی '!P24</f>
        <v>4183057011.6417789</v>
      </c>
      <c r="Q24" s="4">
        <f>'[1] gdp n rial'!Q24/'[1]نرخ ارز غیر رسمی '!Q24</f>
        <v>4457199541.0106583</v>
      </c>
      <c r="R24" s="4">
        <f>'[1] gdp n rial'!R24/'[1]نرخ ارز غیر رسمی '!R24</f>
        <v>4853520203.8092089</v>
      </c>
      <c r="S24" s="4">
        <f>'[1] gdp n rial'!S24/'[1]نرخ ارز غیر رسمی '!S24</f>
        <v>5112288715.7990561</v>
      </c>
      <c r="T24" s="4">
        <f>'[1] gdp n rial'!T24/'[1]نرخ ارز غیر رسمی '!T24</f>
        <v>2287203533.4493842</v>
      </c>
      <c r="U24" s="4">
        <f>'[1] gdp n rial'!U24/'[1]نرخ ارز غیر رسمی '!U24</f>
        <v>2939777772.7084394</v>
      </c>
    </row>
    <row r="25" spans="1:21" x14ac:dyDescent="0.25">
      <c r="A25" s="3" t="s">
        <v>23</v>
      </c>
      <c r="B25" s="4">
        <f>'[1] gdp n rial'!B25/'[1]نرخ ارز غیر رسمی '!B25</f>
        <v>1699384992.1431353</v>
      </c>
      <c r="C25" s="4">
        <f>'[1] gdp n rial'!C25/'[1]نرخ ارز غیر رسمی '!C25</f>
        <v>2222747194.4364176</v>
      </c>
      <c r="D25" s="4">
        <f>'[1] gdp n rial'!D25/'[1]نرخ ارز غیر رسمی '!D25</f>
        <v>2755891358.5396919</v>
      </c>
      <c r="E25" s="4">
        <f>'[1] gdp n rial'!E25/'[1]نرخ ارز غیر رسمی '!E25</f>
        <v>3096102259.6938162</v>
      </c>
      <c r="F25" s="4">
        <f>'[1] gdp n rial'!F25/'[1]نرخ ارز غیر رسمی '!F25</f>
        <v>3748292842.1538</v>
      </c>
      <c r="G25" s="4">
        <f>'[1] gdp n rial'!G25/'[1]نرخ ارز غیر رسمی '!G25</f>
        <v>4214706292.8988762</v>
      </c>
      <c r="H25" s="4">
        <f>'[1] gdp n rial'!H25/'[1]نرخ ارز غیر رسمی '!H25</f>
        <v>5354337647.9708481</v>
      </c>
      <c r="I25" s="4">
        <f>'[1] gdp n rial'!I25/'[1]نرخ ارز غیر رسمی '!I25</f>
        <v>6396247160.8346977</v>
      </c>
      <c r="J25" s="4">
        <f>'[1] gdp n rial'!J25/'[1]نرخ ارز غیر رسمی '!J25</f>
        <v>7153919658.5237207</v>
      </c>
      <c r="K25" s="4">
        <f>'[1] gdp n rial'!K25/'[1]نرخ ارز غیر رسمی '!K25</f>
        <v>7564920800.5226316</v>
      </c>
      <c r="L25" s="4">
        <f>'[1] gdp n rial'!L25/'[1]نرخ ارز غیر رسمی '!L25</f>
        <v>8689222110.9755383</v>
      </c>
      <c r="M25" s="4">
        <f>'[1] gdp n rial'!M25/'[1]نرخ ارز غیر رسمی '!M25</f>
        <v>8240793802.5347557</v>
      </c>
      <c r="N25" s="4">
        <f>'[1] gdp n rial'!N25/'[1]نرخ ارز غیر رسمی '!N25</f>
        <v>5547641430.9813814</v>
      </c>
      <c r="O25" s="4">
        <f>'[1] gdp n rial'!O25/'[1]نرخ ارز غیر رسمی '!O25</f>
        <v>6410148551.3961906</v>
      </c>
      <c r="P25" s="4">
        <f>'[1] gdp n rial'!P25/'[1]نرخ ارز غیر رسمی '!P25</f>
        <v>6943065796.1345692</v>
      </c>
      <c r="Q25" s="4">
        <f>'[1] gdp n rial'!Q25/'[1]نرخ ارز غیر رسمی '!Q25</f>
        <v>6961430299.6880436</v>
      </c>
      <c r="R25" s="4">
        <f>'[1] gdp n rial'!R25/'[1]نرخ ارز غیر رسمی '!R25</f>
        <v>7558992330.6959734</v>
      </c>
      <c r="S25" s="4">
        <f>'[1] gdp n rial'!S25/'[1]نرخ ارز غیر رسمی '!S25</f>
        <v>8279234431.6132889</v>
      </c>
      <c r="T25" s="4">
        <f>'[1] gdp n rial'!T25/'[1]نرخ ارز غیر رسمی '!T25</f>
        <v>3829787673.5715318</v>
      </c>
      <c r="U25" s="4">
        <f>'[1] gdp n rial'!U25/'[1]نرخ ارز غیر رسمی '!U25</f>
        <v>5035216008.122962</v>
      </c>
    </row>
    <row r="26" spans="1:21" x14ac:dyDescent="0.25">
      <c r="A26" s="3" t="s">
        <v>24</v>
      </c>
      <c r="B26" s="4">
        <f>'[1] gdp n rial'!B26/'[1]نرخ ارز غیر رسمی '!B26</f>
        <v>2703708298.1918979</v>
      </c>
      <c r="C26" s="4">
        <f>'[1] gdp n rial'!C26/'[1]نرخ ارز غیر رسمی '!C26</f>
        <v>3471297213.4732733</v>
      </c>
      <c r="D26" s="4">
        <f>'[1] gdp n rial'!D26/'[1]نرخ ارز غیر رسمی '!D26</f>
        <v>4335778910.3575191</v>
      </c>
      <c r="E26" s="4">
        <f>'[1] gdp n rial'!E26/'[1]نرخ ارز غیر رسمی '!E26</f>
        <v>5200300461.1036634</v>
      </c>
      <c r="F26" s="4">
        <f>'[1] gdp n rial'!F26/'[1]نرخ ارز غیر رسمی '!F26</f>
        <v>5939537948.4651556</v>
      </c>
      <c r="G26" s="4">
        <f>'[1] gdp n rial'!G26/'[1]نرخ ارز غیر رسمی '!G26</f>
        <v>7106284024.8780613</v>
      </c>
      <c r="H26" s="4">
        <f>'[1] gdp n rial'!H26/'[1]نرخ ارز غیر رسمی '!H26</f>
        <v>8208588964.7618351</v>
      </c>
      <c r="I26" s="4">
        <f>'[1] gdp n rial'!I26/'[1]نرخ ارز غیر رسمی '!I26</f>
        <v>10411209325.399067</v>
      </c>
      <c r="J26" s="4">
        <f>'[1] gdp n rial'!J26/'[1]نرخ ارز غیر رسمی '!J26</f>
        <v>13329278155.937145</v>
      </c>
      <c r="K26" s="4">
        <f>'[1] gdp n rial'!K26/'[1]نرخ ارز غیر رسمی '!K26</f>
        <v>14209311794.633192</v>
      </c>
      <c r="L26" s="4">
        <f>'[1] gdp n rial'!L26/'[1]نرخ ارز غیر رسمی '!L26</f>
        <v>15663518065.66909</v>
      </c>
      <c r="M26" s="4">
        <f>'[1] gdp n rial'!M26/'[1]نرخ ارز غیر رسمی '!M26</f>
        <v>14259423457.753672</v>
      </c>
      <c r="N26" s="4">
        <f>'[1] gdp n rial'!N26/'[1]نرخ ارز غیر رسمی '!N26</f>
        <v>9594468961.3372288</v>
      </c>
      <c r="O26" s="4">
        <f>'[1] gdp n rial'!O26/'[1]نرخ ارز غیر رسمی '!O26</f>
        <v>10865078122.755035</v>
      </c>
      <c r="P26" s="4">
        <f>'[1] gdp n rial'!P26/'[1]نرخ ارز غیر رسمی '!P26</f>
        <v>11854710641.999538</v>
      </c>
      <c r="Q26" s="4">
        <f>'[1] gdp n rial'!Q26/'[1]نرخ ارز غیر رسمی '!Q26</f>
        <v>12647465618.680265</v>
      </c>
      <c r="R26" s="4">
        <f>'[1] gdp n rial'!R26/'[1]نرخ ارز غیر رسمی '!R26</f>
        <v>14348160751.215385</v>
      </c>
      <c r="S26" s="4">
        <f>'[1] gdp n rial'!S26/'[1]نرخ ارز غیر رسمی '!S26</f>
        <v>14877416061.725859</v>
      </c>
      <c r="T26" s="4">
        <f>'[1] gdp n rial'!T26/'[1]نرخ ارز غیر رسمی '!T26</f>
        <v>6636107708.3821363</v>
      </c>
      <c r="U26" s="4">
        <f>'[1] gdp n rial'!U26/'[1]نرخ ارز غیر رسمی '!U26</f>
        <v>8633174287.523613</v>
      </c>
    </row>
    <row r="27" spans="1:21" x14ac:dyDescent="0.25">
      <c r="A27" s="3" t="s">
        <v>25</v>
      </c>
      <c r="B27" s="4">
        <f>'[1] gdp n rial'!B27/'[1]نرخ ارز غیر رسمی '!B27</f>
        <v>1236012493.7278457</v>
      </c>
      <c r="C27" s="4">
        <f>'[1] gdp n rial'!C27/'[1]نرخ ارز غیر رسمی '!C27</f>
        <v>1519467573.8327208</v>
      </c>
      <c r="D27" s="4">
        <f>'[1] gdp n rial'!D27/'[1]نرخ ارز غیر رسمی '!D27</f>
        <v>1730666436.9468284</v>
      </c>
      <c r="E27" s="4">
        <f>'[1] gdp n rial'!E27/'[1]نرخ ارز غیر رسمی '!E27</f>
        <v>2003452149.8311987</v>
      </c>
      <c r="F27" s="4">
        <f>'[1] gdp n rial'!F27/'[1]نرخ ارز غیر رسمی '!F27</f>
        <v>2345827222.87749</v>
      </c>
      <c r="G27" s="4">
        <f>'[1] gdp n rial'!G27/'[1]نرخ ارز غیر رسمی '!G27</f>
        <v>2863930453.7112861</v>
      </c>
      <c r="H27" s="4">
        <f>'[1] gdp n rial'!H27/'[1]نرخ ارز غیر رسمی '!H27</f>
        <v>3537778761.3603101</v>
      </c>
      <c r="I27" s="4">
        <f>'[1] gdp n rial'!I27/'[1]نرخ ارز غیر رسمی '!I27</f>
        <v>4257743718.3472552</v>
      </c>
      <c r="J27" s="4">
        <f>'[1] gdp n rial'!J27/'[1]نرخ ارز غیر رسمی '!J27</f>
        <v>5466118836.0150766</v>
      </c>
      <c r="K27" s="4">
        <f>'[1] gdp n rial'!K27/'[1]نرخ ارز غیر رسمی '!K27</f>
        <v>5774165418.5218029</v>
      </c>
      <c r="L27" s="4">
        <f>'[1] gdp n rial'!L27/'[1]نرخ ارز غیر رسمی '!L27</f>
        <v>6138823667.8608856</v>
      </c>
      <c r="M27" s="4">
        <f>'[1] gdp n rial'!M27/'[1]نرخ ارز غیر رسمی '!M27</f>
        <v>6536635867.5261621</v>
      </c>
      <c r="N27" s="4">
        <f>'[1] gdp n rial'!N27/'[1]نرخ ارز غیر رسمی '!N27</f>
        <v>4446955117.3874254</v>
      </c>
      <c r="O27" s="4">
        <f>'[1] gdp n rial'!O27/'[1]نرخ ارز غیر رسمی '!O27</f>
        <v>5049251023.1337833</v>
      </c>
      <c r="P27" s="4">
        <f>'[1] gdp n rial'!P27/'[1]نرخ ارز غیر رسمی '!P27</f>
        <v>5696660585.4631701</v>
      </c>
      <c r="Q27" s="4">
        <f>'[1] gdp n rial'!Q27/'[1]نرخ ارز غیر رسمی '!Q27</f>
        <v>6184941764.7977114</v>
      </c>
      <c r="R27" s="4">
        <f>'[1] gdp n rial'!R27/'[1]نرخ ارز غیر رسمی '!R27</f>
        <v>6797471924.8793259</v>
      </c>
      <c r="S27" s="4">
        <f>'[1] gdp n rial'!S27/'[1]نرخ ارز غیر رسمی '!S27</f>
        <v>6541120091.2916727</v>
      </c>
      <c r="T27" s="4">
        <f>'[1] gdp n rial'!T27/'[1]نرخ ارز غیر رسمی '!T27</f>
        <v>3003500535.7225971</v>
      </c>
      <c r="U27" s="4">
        <f>'[1] gdp n rial'!U27/'[1]نرخ ارز غیر رسمی '!U27</f>
        <v>3939134747.3855553</v>
      </c>
    </row>
    <row r="28" spans="1:21" x14ac:dyDescent="0.25">
      <c r="A28" s="3" t="s">
        <v>26</v>
      </c>
      <c r="B28" s="4">
        <f>'[1] gdp n rial'!B28/'[1]نرخ ارز غیر رسمی '!B28</f>
        <v>724113632.09998918</v>
      </c>
      <c r="C28" s="4">
        <f>'[1] gdp n rial'!C28/'[1]نرخ ارز غیر رسمی '!C28</f>
        <v>931643703.04944217</v>
      </c>
      <c r="D28" s="4">
        <f>'[1] gdp n rial'!D28/'[1]نرخ ارز غیر رسمی '!D28</f>
        <v>1206167240.2699468</v>
      </c>
      <c r="E28" s="4">
        <f>'[1] gdp n rial'!E28/'[1]نرخ ارز غیر رسمی '!E28</f>
        <v>1414528421.4556978</v>
      </c>
      <c r="F28" s="4">
        <f>'[1] gdp n rial'!F28/'[1]نرخ ارز غیر رسمی '!F28</f>
        <v>1754339941.0400491</v>
      </c>
      <c r="G28" s="4">
        <f>'[1] gdp n rial'!G28/'[1]نرخ ارز غیر رسمی '!G28</f>
        <v>1992614058.4425023</v>
      </c>
      <c r="H28" s="4">
        <f>'[1] gdp n rial'!H28/'[1]نرخ ارز غیر رسمی '!H28</f>
        <v>2323554717.4655986</v>
      </c>
      <c r="I28" s="4">
        <f>'[1] gdp n rial'!I28/'[1]نرخ ارز غیر رسمی '!I28</f>
        <v>2947884054.2037888</v>
      </c>
      <c r="J28" s="4">
        <f>'[1] gdp n rial'!J28/'[1]نرخ ارز غیر رسمی '!J28</f>
        <v>3455732239.3053746</v>
      </c>
      <c r="K28" s="4">
        <f>'[1] gdp n rial'!K28/'[1]نرخ ارز غیر رسمی '!K28</f>
        <v>3734498419.6963539</v>
      </c>
      <c r="L28" s="4">
        <f>'[1] gdp n rial'!L28/'[1]نرخ ارز غیر رسمی '!L28</f>
        <v>4276522070.9644403</v>
      </c>
      <c r="M28" s="4">
        <f>'[1] gdp n rial'!M28/'[1]نرخ ارز غیر رسمی '!M28</f>
        <v>4157990733.2366419</v>
      </c>
      <c r="N28" s="4">
        <f>'[1] gdp n rial'!N28/'[1]نرخ ارز غیر رسمی '!N28</f>
        <v>2702917156.2643805</v>
      </c>
      <c r="O28" s="4">
        <f>'[1] gdp n rial'!O28/'[1]نرخ ارز غیر رسمی '!O28</f>
        <v>3152307966.3829007</v>
      </c>
      <c r="P28" s="4">
        <f>'[1] gdp n rial'!P28/'[1]نرخ ارز غیر رسمی '!P28</f>
        <v>3440411729.1726918</v>
      </c>
      <c r="Q28" s="4">
        <f>'[1] gdp n rial'!Q28/'[1]نرخ ارز غیر رسمی '!Q28</f>
        <v>3809679724.833703</v>
      </c>
      <c r="R28" s="4">
        <f>'[1] gdp n rial'!R28/'[1]نرخ ارز غیر رسمی '!R28</f>
        <v>4336716806.0833311</v>
      </c>
      <c r="S28" s="4">
        <f>'[1] gdp n rial'!S28/'[1]نرخ ارز غیر رسمی '!S28</f>
        <v>4276718997.2408752</v>
      </c>
      <c r="T28" s="4">
        <f>'[1] gdp n rial'!T28/'[1]نرخ ارز غیر رسمی '!T28</f>
        <v>1920414839.9864907</v>
      </c>
      <c r="U28" s="4">
        <f>'[1] gdp n rial'!U28/'[1]نرخ ارز غیر رسمی '!U28</f>
        <v>2516890736.4584088</v>
      </c>
    </row>
    <row r="29" spans="1:21" x14ac:dyDescent="0.25">
      <c r="A29" s="3" t="s">
        <v>27</v>
      </c>
      <c r="B29" s="4">
        <f>'[1] gdp n rial'!B29/'[1]نرخ ارز غیر رسمی '!B29</f>
        <v>580627048.42276096</v>
      </c>
      <c r="C29" s="4">
        <f>'[1] gdp n rial'!C29/'[1]نرخ ارز غیر رسمی '!C29</f>
        <v>728276288.72324955</v>
      </c>
      <c r="D29" s="4">
        <f>'[1] gdp n rial'!D29/'[1]نرخ ارز غیر رسمی '!D29</f>
        <v>905652977.39717078</v>
      </c>
      <c r="E29" s="4">
        <f>'[1] gdp n rial'!E29/'[1]نرخ ارز غیر رسمی '!E29</f>
        <v>1087420488.648253</v>
      </c>
      <c r="F29" s="4">
        <f>'[1] gdp n rial'!F29/'[1]نرخ ارز غیر رسمی '!F29</f>
        <v>1499399451.5848694</v>
      </c>
      <c r="G29" s="4">
        <f>'[1] gdp n rial'!G29/'[1]نرخ ارز غیر رسمی '!G29</f>
        <v>1673865527.3498425</v>
      </c>
      <c r="H29" s="4">
        <f>'[1] gdp n rial'!H29/'[1]نرخ ارز غیر رسمی '!H29</f>
        <v>2028798348.4401174</v>
      </c>
      <c r="I29" s="4">
        <f>'[1] gdp n rial'!I29/'[1]نرخ ارز غیر رسمی '!I29</f>
        <v>2507662113.4618711</v>
      </c>
      <c r="J29" s="4">
        <f>'[1] gdp n rial'!J29/'[1]نرخ ارز غیر رسمی '!J29</f>
        <v>3056542427.8596697</v>
      </c>
      <c r="K29" s="4">
        <f>'[1] gdp n rial'!K29/'[1]نرخ ارز غیر رسمی '!K29</f>
        <v>3344819910.0419297</v>
      </c>
      <c r="L29" s="4">
        <f>'[1] gdp n rial'!L29/'[1]نرخ ارز غیر رسمی '!L29</f>
        <v>4180770184.7600851</v>
      </c>
      <c r="M29" s="4">
        <f>'[1] gdp n rial'!M29/'[1]نرخ ارز غیر رسمی '!M29</f>
        <v>4028736183.1512508</v>
      </c>
      <c r="N29" s="4">
        <f>'[1] gdp n rial'!N29/'[1]نرخ ارز غیر رسمی '!N29</f>
        <v>2598703971.9200091</v>
      </c>
      <c r="O29" s="4">
        <f>'[1] gdp n rial'!O29/'[1]نرخ ارز غیر رسمی '!O29</f>
        <v>2764814056.3533664</v>
      </c>
      <c r="P29" s="4">
        <f>'[1] gdp n rial'!P29/'[1]نرخ ارز غیر رسمی '!P29</f>
        <v>3022093273.4840517</v>
      </c>
      <c r="Q29" s="4">
        <f>'[1] gdp n rial'!Q29/'[1]نرخ ارز غیر رسمی '!Q29</f>
        <v>3180678260.3145757</v>
      </c>
      <c r="R29" s="4">
        <f>'[1] gdp n rial'!R29/'[1]نرخ ارز غیر رسمی '!R29</f>
        <v>3989713588.7110653</v>
      </c>
      <c r="S29" s="4">
        <f>'[1] gdp n rial'!S29/'[1]نرخ ارز غیر رسمی '!S29</f>
        <v>3902506900.7508235</v>
      </c>
      <c r="T29" s="4">
        <f>'[1] gdp n rial'!T29/'[1]نرخ ارز غیر رسمی '!T29</f>
        <v>1784196944.8982623</v>
      </c>
      <c r="U29" s="4">
        <f>'[1] gdp n rial'!U29/'[1]نرخ ارز غیر رسمی '!U29</f>
        <v>2331307943.8591681</v>
      </c>
    </row>
    <row r="30" spans="1:21" x14ac:dyDescent="0.25">
      <c r="A30" s="3" t="s">
        <v>28</v>
      </c>
      <c r="B30" s="4">
        <f>'[1] gdp n rial'!B30/'[1]نرخ ارز غیر رسمی '!B30</f>
        <v>852407371.6281569</v>
      </c>
      <c r="C30" s="4">
        <f>'[1] gdp n rial'!C30/'[1]نرخ ارز غیر رسمی '!C30</f>
        <v>1057668479.7623311</v>
      </c>
      <c r="D30" s="4">
        <f>'[1] gdp n rial'!D30/'[1]نرخ ارز غیر رسمی '!D30</f>
        <v>1277739176.6559291</v>
      </c>
      <c r="E30" s="4">
        <f>'[1] gdp n rial'!E30/'[1]نرخ ارز غیر رسمی '!E30</f>
        <v>1485672237.4276128</v>
      </c>
      <c r="F30" s="4">
        <f>'[1] gdp n rial'!F30/'[1]نرخ ارز غیر رسمی '!F30</f>
        <v>1769976484.9702497</v>
      </c>
      <c r="G30" s="4">
        <f>'[1] gdp n rial'!G30/'[1]نرخ ارز غیر رسمی '!G30</f>
        <v>2213363715.3089337</v>
      </c>
      <c r="H30" s="4">
        <f>'[1] gdp n rial'!H30/'[1]نرخ ارز غیر رسمی '!H30</f>
        <v>2507104691.9033842</v>
      </c>
      <c r="I30" s="4">
        <f>'[1] gdp n rial'!I30/'[1]نرخ ارز غیر رسمی '!I30</f>
        <v>2957479239.7615552</v>
      </c>
      <c r="J30" s="4">
        <f>'[1] gdp n rial'!J30/'[1]نرخ ارز غیر رسمی '!J30</f>
        <v>3618351308.7497454</v>
      </c>
      <c r="K30" s="4">
        <f>'[1] gdp n rial'!K30/'[1]نرخ ارز غیر رسمی '!K30</f>
        <v>4076223545.8309779</v>
      </c>
      <c r="L30" s="4">
        <f>'[1] gdp n rial'!L30/'[1]نرخ ارز غیر رسمی '!L30</f>
        <v>5644483098.920187</v>
      </c>
      <c r="M30" s="4">
        <f>'[1] gdp n rial'!M30/'[1]نرخ ارز غیر رسمی '!M30</f>
        <v>5612544524.6373577</v>
      </c>
      <c r="N30" s="4">
        <f>'[1] gdp n rial'!N30/'[1]نرخ ارز غیر رسمی '!N30</f>
        <v>3980860882.5859418</v>
      </c>
      <c r="O30" s="4">
        <f>'[1] gdp n rial'!O30/'[1]نرخ ارز غیر رسمی '!O30</f>
        <v>4200896365.5665145</v>
      </c>
      <c r="P30" s="4">
        <f>'[1] gdp n rial'!P30/'[1]نرخ ارز غیر رسمی '!P30</f>
        <v>4853087343.6574097</v>
      </c>
      <c r="Q30" s="4">
        <f>'[1] gdp n rial'!Q30/'[1]نرخ ارز غیر رسمی '!Q30</f>
        <v>5118183432.6772175</v>
      </c>
      <c r="R30" s="4">
        <f>'[1] gdp n rial'!R30/'[1]نرخ ارز غیر رسمی '!R30</f>
        <v>5732499001.3305502</v>
      </c>
      <c r="S30" s="4">
        <f>'[1] gdp n rial'!S30/'[1]نرخ ارز غیر رسمی '!S30</f>
        <v>6150740368.1947718</v>
      </c>
      <c r="T30" s="4">
        <f>'[1] gdp n rial'!T30/'[1]نرخ ارز غیر رسمی '!T30</f>
        <v>2815516972.0936303</v>
      </c>
      <c r="U30" s="4">
        <f>'[1] gdp n rial'!U30/'[1]نرخ ارز غیر رسمی '!U30</f>
        <v>3568285659.6460814</v>
      </c>
    </row>
    <row r="31" spans="1:21" x14ac:dyDescent="0.25">
      <c r="A31" s="3" t="s">
        <v>29</v>
      </c>
      <c r="B31" s="4">
        <f>'[1] gdp n rial'!B31/'[1]نرخ ارز غیر رسمی '!B31</f>
        <v>18906381855.388008</v>
      </c>
      <c r="C31" s="4">
        <f>'[1] gdp n rial'!C31/'[1]نرخ ارز غیر رسمی '!C31</f>
        <v>24241705287.730476</v>
      </c>
      <c r="D31" s="4">
        <f>'[1] gdp n rial'!D31/'[1]نرخ ارز غیر رسمی '!D31</f>
        <v>30665080256.851337</v>
      </c>
      <c r="E31" s="4">
        <f>'[1] gdp n rial'!E31/'[1]نرخ ارز غیر رسمی '!E31</f>
        <v>37492741660.128036</v>
      </c>
      <c r="F31" s="4">
        <f>'[1] gdp n rial'!F31/'[1]نرخ ارز غیر رسمی '!F31</f>
        <v>45075407697.616051</v>
      </c>
      <c r="G31" s="4">
        <f>'[1] gdp n rial'!G31/'[1]نرخ ارز غیر رسمی '!G31</f>
        <v>52590274401.938461</v>
      </c>
      <c r="H31" s="4">
        <f>'[1] gdp n rial'!H31/'[1]نرخ ارز غیر رسمی '!H31</f>
        <v>64413927391.415482</v>
      </c>
      <c r="I31" s="4">
        <f>'[1] gdp n rial'!I31/'[1]نرخ ارز غیر رسمی '!I31</f>
        <v>82320135925.100235</v>
      </c>
      <c r="J31" s="4">
        <f>'[1] gdp n rial'!J31/'[1]نرخ ارز غیر رسمی '!J31</f>
        <v>102266921045.36411</v>
      </c>
      <c r="K31" s="4">
        <f>'[1] gdp n rial'!K31/'[1]نرخ ارز غیر رسمی '!K31</f>
        <v>112817949284.0127</v>
      </c>
      <c r="L31" s="4">
        <f>'[1] gdp n rial'!L31/'[1]نرخ ارز غیر رسمی '!L31</f>
        <v>125564625830.82794</v>
      </c>
      <c r="M31" s="4">
        <f>'[1] gdp n rial'!M31/'[1]نرخ ارز غیر رسمی '!M31</f>
        <v>103719514361.34218</v>
      </c>
      <c r="N31" s="4">
        <f>'[1] gdp n rial'!N31/'[1]نرخ ارز غیر رسمی '!N31</f>
        <v>68885195429.563339</v>
      </c>
      <c r="O31" s="4">
        <f>'[1] gdp n rial'!O31/'[1]نرخ ارز غیر رسمی '!O31</f>
        <v>75574831593.329849</v>
      </c>
      <c r="P31" s="4">
        <f>'[1] gdp n rial'!P31/'[1]نرخ ارز غیر رسمی '!P31</f>
        <v>82950601572.340668</v>
      </c>
      <c r="Q31" s="4">
        <f>'[1] gdp n rial'!Q31/'[1]نرخ ارز غیر رسمی '!Q31</f>
        <v>84364054894.450439</v>
      </c>
      <c r="R31" s="4">
        <f>'[1] gdp n rial'!R31/'[1]نرخ ارز غیر رسمی '!R31</f>
        <v>94060794218.430115</v>
      </c>
      <c r="S31" s="4">
        <f>'[1] gdp n rial'!S31/'[1]نرخ ارز غیر رسمی '!S31</f>
        <v>99862457109.983521</v>
      </c>
      <c r="T31" s="4">
        <f>'[1] gdp n rial'!T31/'[1]نرخ ارز غیر رسمی '!T31</f>
        <v>44334760000.621552</v>
      </c>
      <c r="U31" s="4">
        <f>'[1] gdp n rial'!U31/'[1]نرخ ارز غیر رسمی '!U31</f>
        <v>57917147184.646324</v>
      </c>
    </row>
    <row r="32" spans="1:21" x14ac:dyDescent="0.25">
      <c r="A32" s="3" t="s">
        <v>30</v>
      </c>
      <c r="B32" s="4">
        <f>'[1] gdp n rial'!B32/'[1]نرخ ارز غیر رسمی '!B32</f>
        <v>889210646.40848696</v>
      </c>
      <c r="C32" s="4">
        <f>'[1] gdp n rial'!C32/'[1]نرخ ارز غیر رسمی '!C32</f>
        <v>1148421891.2652104</v>
      </c>
      <c r="D32" s="4">
        <f>'[1] gdp n rial'!D32/'[1]نرخ ارز غیر رسمی '!D32</f>
        <v>1465830147.2952604</v>
      </c>
      <c r="E32" s="4">
        <f>'[1] gdp n rial'!E32/'[1]نرخ ارز غیر رسمی '!E32</f>
        <v>1688838597.7064569</v>
      </c>
      <c r="F32" s="4">
        <f>'[1] gdp n rial'!F32/'[1]نرخ ارز غیر رسمی '!F32</f>
        <v>1919077860.1410713</v>
      </c>
      <c r="G32" s="4">
        <f>'[1] gdp n rial'!G32/'[1]نرخ ارز غیر رسمی '!G32</f>
        <v>2534806670.8369894</v>
      </c>
      <c r="H32" s="4">
        <f>'[1] gdp n rial'!H32/'[1]نرخ ارز غیر رسمی '!H32</f>
        <v>3292480458.8810635</v>
      </c>
      <c r="I32" s="4">
        <f>'[1] gdp n rial'!I32/'[1]نرخ ارز غیر رسمی '!I32</f>
        <v>4135406875.5763059</v>
      </c>
      <c r="J32" s="4">
        <f>'[1] gdp n rial'!J32/'[1]نرخ ارز غیر رسمی '!J32</f>
        <v>4960542086.030117</v>
      </c>
      <c r="K32" s="4">
        <f>'[1] gdp n rial'!K32/'[1]نرخ ارز غیر رسمی '!K32</f>
        <v>5467919481.2647762</v>
      </c>
      <c r="L32" s="4">
        <f>'[1] gdp n rial'!L32/'[1]نرخ ارز غیر رسمی '!L32</f>
        <v>7543735498.1848412</v>
      </c>
      <c r="M32" s="4">
        <f>'[1] gdp n rial'!M32/'[1]نرخ ارز غیر رسمی '!M32</f>
        <v>7914432918.1315842</v>
      </c>
      <c r="N32" s="4">
        <f>'[1] gdp n rial'!N32/'[1]نرخ ارز غیر رسمی '!N32</f>
        <v>5645566160.0513239</v>
      </c>
      <c r="O32" s="4">
        <f>'[1] gdp n rial'!O32/'[1]نرخ ارز غیر رسمی '!O32</f>
        <v>6165965704.844511</v>
      </c>
      <c r="P32" s="4">
        <f>'[1] gdp n rial'!P32/'[1]نرخ ارز غیر رسمی '!P32</f>
        <v>6917913785.2533684</v>
      </c>
      <c r="Q32" s="4">
        <f>'[1] gdp n rial'!Q32/'[1]نرخ ارز غیر رسمی '!Q32</f>
        <v>6691654283.7777529</v>
      </c>
      <c r="R32" s="4">
        <f>'[1] gdp n rial'!R32/'[1]نرخ ارز غیر رسمی '!R32</f>
        <v>7297029637.1446447</v>
      </c>
      <c r="S32" s="4">
        <f>'[1] gdp n rial'!S32/'[1]نرخ ارز غیر رسمی '!S32</f>
        <v>7701500581.2642183</v>
      </c>
      <c r="T32" s="4">
        <f>'[1] gdp n rial'!T32/'[1]نرخ ارز غیر رسمی '!T32</f>
        <v>3565071214.4397483</v>
      </c>
      <c r="U32" s="4">
        <f>'[1] gdp n rial'!U32/'[1]نرخ ارز غیر رسمی '!U32</f>
        <v>4716174445.2989626</v>
      </c>
    </row>
    <row r="33" spans="1:21" x14ac:dyDescent="0.25">
      <c r="A33" s="3" t="s">
        <v>31</v>
      </c>
      <c r="B33" s="4">
        <f>'[1] gdp n rial'!B33/'[1]نرخ ارز غیر رسمی '!B33</f>
        <v>684276025.18487144</v>
      </c>
      <c r="C33" s="4">
        <f>'[1] gdp n rial'!C33/'[1]نرخ ارز غیر رسمی '!C33</f>
        <v>759370056.68829596</v>
      </c>
      <c r="D33" s="4">
        <f>'[1] gdp n rial'!D33/'[1]نرخ ارز غیر رسمی '!D33</f>
        <v>989990787.65830314</v>
      </c>
      <c r="E33" s="4">
        <f>'[1] gdp n rial'!E33/'[1]نرخ ارز غیر رسمی '!E33</f>
        <v>1200280347.1176596</v>
      </c>
      <c r="F33" s="4">
        <f>'[1] gdp n rial'!F33/'[1]نرخ ارز غیر رسمی '!F33</f>
        <v>1502936118.9591594</v>
      </c>
      <c r="G33" s="4">
        <f>'[1] gdp n rial'!G33/'[1]نرخ ارز غیر رسمی '!G33</f>
        <v>1892095075.6628325</v>
      </c>
      <c r="H33" s="4">
        <f>'[1] gdp n rial'!H33/'[1]نرخ ارز غیر رسمی '!H33</f>
        <v>2290700995.1896825</v>
      </c>
      <c r="I33" s="4">
        <f>'[1] gdp n rial'!I33/'[1]نرخ ارز غیر رسمی '!I33</f>
        <v>2671543145.8867269</v>
      </c>
      <c r="J33" s="4">
        <f>'[1] gdp n rial'!J33/'[1]نرخ ارز غیر رسمی '!J33</f>
        <v>3205710828.0688276</v>
      </c>
      <c r="K33" s="4">
        <f>'[1] gdp n rial'!K33/'[1]نرخ ارز غیر رسمی '!K33</f>
        <v>3518358418.9826818</v>
      </c>
      <c r="L33" s="4">
        <f>'[1] gdp n rial'!L33/'[1]نرخ ارز غیر رسمی '!L33</f>
        <v>4013751341.7744422</v>
      </c>
      <c r="M33" s="4">
        <f>'[1] gdp n rial'!M33/'[1]نرخ ارز غیر رسمی '!M33</f>
        <v>3919665328.4969964</v>
      </c>
      <c r="N33" s="4">
        <f>'[1] gdp n rial'!N33/'[1]نرخ ارز غیر رسمی '!N33</f>
        <v>2794740721.0142131</v>
      </c>
      <c r="O33" s="4">
        <f>'[1] gdp n rial'!O33/'[1]نرخ ارز غیر رسمی '!O33</f>
        <v>2953172961.8385177</v>
      </c>
      <c r="P33" s="4">
        <f>'[1] gdp n rial'!P33/'[1]نرخ ارز غیر رسمی '!P33</f>
        <v>3224056270.0154452</v>
      </c>
      <c r="Q33" s="4">
        <f>'[1] gdp n rial'!Q33/'[1]نرخ ارز غیر رسمی '!Q33</f>
        <v>3623749390.7799425</v>
      </c>
      <c r="R33" s="4">
        <f>'[1] gdp n rial'!R33/'[1]نرخ ارز غیر رسمی '!R33</f>
        <v>4152859495.5114317</v>
      </c>
      <c r="S33" s="4">
        <f>'[1] gdp n rial'!S33/'[1]نرخ ارز غیر رسمی '!S33</f>
        <v>4414426093.6310844</v>
      </c>
      <c r="T33" s="4">
        <f>'[1] gdp n rial'!T33/'[1]نرخ ارز غیر رسمی '!T33</f>
        <v>2020858664.8085167</v>
      </c>
      <c r="U33" s="4">
        <f>'[1] gdp n rial'!U33/'[1]نرخ ارز غیر رسمی '!U33</f>
        <v>2644309094.5414262</v>
      </c>
    </row>
    <row r="34" spans="1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A2" sqref="A2"/>
    </sheetView>
  </sheetViews>
  <sheetFormatPr defaultRowHeight="15" x14ac:dyDescent="0.25"/>
  <cols>
    <col min="1" max="1" width="29.42578125" customWidth="1"/>
    <col min="2" max="2" width="12" bestFit="1" customWidth="1"/>
    <col min="5" max="5" width="12" bestFit="1" customWidth="1"/>
  </cols>
  <sheetData>
    <row r="1" spans="1:21" ht="30" x14ac:dyDescent="0.25">
      <c r="A1" s="1" t="s">
        <v>32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>
        <f>'[1] gdp n rial'!B2/'[1]نرخ ارز آزاد  (2)'!B2</f>
        <v>77485994696.792282</v>
      </c>
      <c r="C2" s="4">
        <f>'[1] gdp n rial'!C2/'[1]نرخ ارز آزاد  (2)'!C2</f>
        <v>92606811600.413757</v>
      </c>
      <c r="D2" s="4">
        <f>'[1] gdp n rial'!D2/'[1]نرخ ارز آزاد  (2)'!D2</f>
        <v>119414375345.39294</v>
      </c>
      <c r="E2" s="4">
        <f>'[1] gdp n rial'!E2/'[1]نرخ ارز آزاد  (2)'!E2</f>
        <v>142891611043.4024</v>
      </c>
      <c r="F2" s="4">
        <f>'[1] gdp n rial'!F2/'[1]نرخ ارز آزاد  (2)'!F2</f>
        <v>177753617678.1777</v>
      </c>
      <c r="G2" s="4">
        <f>'[1] gdp n rial'!G2/'[1]نرخ ارز آزاد  (2)'!G2</f>
        <v>214685643004.53751</v>
      </c>
      <c r="H2" s="4">
        <f>'[1] gdp n rial'!H2/'[1]نرخ ارز آزاد  (2)'!H2</f>
        <v>258256537798.64731</v>
      </c>
      <c r="I2" s="4">
        <f>'[1] gdp n rial'!I2/'[1]نرخ ارز آزاد  (2)'!I2</f>
        <v>328376129010.4068</v>
      </c>
      <c r="J2" s="4">
        <f>'[1] gdp n rial'!J2/'[1]نرخ ارز آزاد  (2)'!J2</f>
        <v>378110631229.46625</v>
      </c>
      <c r="K2" s="4">
        <f>'[1] gdp n rial'!K2/'[1]نرخ ارز آزاد  (2)'!K2</f>
        <v>390241885761.68658</v>
      </c>
      <c r="L2" s="4">
        <f>'[1] gdp n rial'!L2/'[1]نرخ ارز آزاد  (2)'!L2</f>
        <v>458056995637.42279</v>
      </c>
      <c r="M2" s="4">
        <f>'[1] gdp n rial'!M2/'[1]نرخ ارز آزاد  (2)'!M2</f>
        <v>506103415889.82709</v>
      </c>
      <c r="N2" s="4">
        <f>'[1] gdp n rial'!N2/'[1]نرخ ارز آزاد  (2)'!N2</f>
        <v>327464286024.9502</v>
      </c>
      <c r="O2" s="4">
        <f>'[1] gdp n rial'!O2/'[1]نرخ ارز آزاد  (2)'!O2</f>
        <v>370768122890.06903</v>
      </c>
      <c r="P2" s="4">
        <f>'[1] gdp n rial'!P2/'[1]نرخ ارز آزاد  (2)'!P2</f>
        <v>382639554452.04358</v>
      </c>
      <c r="Q2" s="4">
        <f>'[1] gdp n rial'!Q2/'[1]نرخ ارز آزاد  (2)'!Q2</f>
        <v>353033712892.36237</v>
      </c>
      <c r="R2" s="4">
        <f>'[1] gdp n rial'!R2/'[1]نرخ ارز آزاد  (2)'!R2</f>
        <v>404850796352.22711</v>
      </c>
      <c r="S2" s="4">
        <f>'[1] gdp n rial'!S2/'[1]نرخ ارز آزاد  (2)'!S2</f>
        <v>438522663688.78461</v>
      </c>
      <c r="T2" s="4">
        <f>'[1] gdp n rial'!T2/'[1]نرخ ارز آزاد  (2)'!T2</f>
        <v>244748174340.43433</v>
      </c>
      <c r="U2" s="4">
        <f>'[1] gdp n rial'!U2/'[1]نرخ ارز آزاد  (2)'!U2</f>
        <v>262255826673.92331</v>
      </c>
    </row>
    <row r="3" spans="1:2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>
        <f>'[1] gdp n rial'!M3/'[1]نرخ ارز آزاد  (2)'!M3</f>
        <v>12103822846.151285</v>
      </c>
      <c r="N3" s="4">
        <f>'[1] gdp n rial'!N3/'[1]نرخ ارز آزاد  (2)'!N3</f>
        <v>8200629274.1625347</v>
      </c>
      <c r="O3" s="4">
        <f>'[1] gdp n rial'!O3/'[1]نرخ ارز آزاد  (2)'!O3</f>
        <v>9129931657.1268406</v>
      </c>
      <c r="P3" s="4">
        <f>'[1] gdp n rial'!P3/'[1]نرخ ارز آزاد  (2)'!P3</f>
        <v>10382464083.586292</v>
      </c>
      <c r="Q3" s="4">
        <f>'[1] gdp n rial'!Q3/'[1]نرخ ارز آزاد  (2)'!Q3</f>
        <v>10584235793.980354</v>
      </c>
      <c r="R3" s="4">
        <f>'[1] gdp n rial'!R3/'[1]نرخ ارز آزاد  (2)'!R3</f>
        <v>11236922187.939175</v>
      </c>
      <c r="S3" s="4">
        <f>'[1] gdp n rial'!S3/'[1]نرخ ارز آزاد  (2)'!S3</f>
        <v>12226001400.501932</v>
      </c>
      <c r="T3" s="4">
        <f>'[1] gdp n rial'!T3/'[1]نرخ ارز آزاد  (2)'!T3</f>
        <v>6577190173.6562605</v>
      </c>
      <c r="U3" s="4">
        <f>'[1] gdp n rial'!U3/'[1]نرخ ارز آزاد  (2)'!U3</f>
        <v>7252223651.0268641</v>
      </c>
    </row>
    <row r="4" spans="1:21" x14ac:dyDescent="0.25">
      <c r="A4" s="3" t="s">
        <v>2</v>
      </c>
      <c r="B4" s="4">
        <f>'[1] gdp n rial'!B4/'[1]نرخ ارز آزاد  (2)'!B4</f>
        <v>785125143.54069948</v>
      </c>
      <c r="C4" s="4">
        <f>'[1] gdp n rial'!C4/'[1]نرخ ارز آزاد  (2)'!C4</f>
        <v>935958328.1028924</v>
      </c>
      <c r="D4" s="4">
        <f>'[1] gdp n rial'!D4/'[1]نرخ ارز آزاد  (2)'!D4</f>
        <v>1205388569.0657923</v>
      </c>
      <c r="E4" s="4">
        <f>'[1] gdp n rial'!E4/'[1]نرخ ارز آزاد  (2)'!E4</f>
        <v>1450484170.8099318</v>
      </c>
      <c r="F4" s="4">
        <f>'[1] gdp n rial'!F4/'[1]نرخ ارز آزاد  (2)'!F4</f>
        <v>1684756956.6026974</v>
      </c>
      <c r="G4" s="4">
        <f>'[1] gdp n rial'!G4/'[1]نرخ ارز آزاد  (2)'!G4</f>
        <v>1952870924.810149</v>
      </c>
      <c r="H4" s="4">
        <f>'[1] gdp n rial'!H4/'[1]نرخ ارز آزاد  (2)'!H4</f>
        <v>2403144851.5337315</v>
      </c>
      <c r="I4" s="4">
        <f>'[1] gdp n rial'!I4/'[1]نرخ ارز آزاد  (2)'!I4</f>
        <v>3036017759.7225595</v>
      </c>
      <c r="J4" s="4">
        <f>'[1] gdp n rial'!J4/'[1]نرخ ارز آزاد  (2)'!J4</f>
        <v>3638833294.6145163</v>
      </c>
      <c r="K4" s="4">
        <f>'[1] gdp n rial'!K4/'[1]نرخ ارز آزاد  (2)'!K4</f>
        <v>4002811459.9804988</v>
      </c>
      <c r="L4" s="4">
        <f>'[1] gdp n rial'!L4/'[1]نرخ ارز آزاد  (2)'!L4</f>
        <v>4466591915.3440905</v>
      </c>
      <c r="M4" s="4">
        <f>'[1] gdp n rial'!M4/'[1]نرخ ارز آزاد  (2)'!M4</f>
        <v>4113050049.9329782</v>
      </c>
      <c r="N4" s="4">
        <f>'[1] gdp n rial'!N4/'[1]نرخ ارز آزاد  (2)'!N4</f>
        <v>2877027879.9325252</v>
      </c>
      <c r="O4" s="4">
        <f>'[1] gdp n rial'!O4/'[1]نرخ ارز آزاد  (2)'!O4</f>
        <v>3356615250.1918411</v>
      </c>
      <c r="P4" s="4">
        <f>'[1] gdp n rial'!P4/'[1]نرخ ارز آزاد  (2)'!P4</f>
        <v>3793699153.3866</v>
      </c>
      <c r="Q4" s="4">
        <f>'[1] gdp n rial'!Q4/'[1]نرخ ارز آزاد  (2)'!Q4</f>
        <v>3796476526.376709</v>
      </c>
      <c r="R4" s="4">
        <f>'[1] gdp n rial'!R4/'[1]نرخ ارز آزاد  (2)'!R4</f>
        <v>4041281056.8291574</v>
      </c>
      <c r="S4" s="4">
        <f>'[1] gdp n rial'!S4/'[1]نرخ ارز آزاد  (2)'!S4</f>
        <v>4312286521.864584</v>
      </c>
      <c r="T4" s="4">
        <f>'[1] gdp n rial'!T4/'[1]نرخ ارز آزاد  (2)'!T4</f>
        <v>2311243260.9900122</v>
      </c>
      <c r="U4" s="4">
        <f>'[1] gdp n rial'!U4/'[1]نرخ ارز آزاد  (2)'!U4</f>
        <v>2532293247.6974044</v>
      </c>
    </row>
    <row r="5" spans="1:21" x14ac:dyDescent="0.25">
      <c r="A5" s="3" t="s">
        <v>3</v>
      </c>
      <c r="B5" s="4">
        <f>'[1] gdp n rial'!B5/'[1]نرخ ارز آزاد  (2)'!B5</f>
        <v>3064970554.1421804</v>
      </c>
      <c r="C5" s="4">
        <f>'[1] gdp n rial'!C5/'[1]نرخ ارز آزاد  (2)'!C5</f>
        <v>3662913429.6268482</v>
      </c>
      <c r="D5" s="4">
        <f>'[1] gdp n rial'!D5/'[1]نرخ ارز آزاد  (2)'!D5</f>
        <v>4697634252.3213711</v>
      </c>
      <c r="E5" s="4">
        <f>'[1] gdp n rial'!E5/'[1]نرخ ارز آزاد  (2)'!E5</f>
        <v>5366397703.6403341</v>
      </c>
      <c r="F5" s="4">
        <f>'[1] gdp n rial'!F5/'[1]نرخ ارز آزاد  (2)'!F5</f>
        <v>6658176450.369751</v>
      </c>
      <c r="G5" s="4">
        <f>'[1] gdp n rial'!G5/'[1]نرخ ارز آزاد  (2)'!G5</f>
        <v>7548980396.932189</v>
      </c>
      <c r="H5" s="4">
        <f>'[1] gdp n rial'!H5/'[1]نرخ ارز آزاد  (2)'!H5</f>
        <v>9023224538.8229485</v>
      </c>
      <c r="I5" s="4">
        <f>'[1] gdp n rial'!I5/'[1]نرخ ارز آزاد  (2)'!I5</f>
        <v>11468630015.717354</v>
      </c>
      <c r="J5" s="4">
        <f>'[1] gdp n rial'!J5/'[1]نرخ ارز آزاد  (2)'!J5</f>
        <v>13150121236.816971</v>
      </c>
      <c r="K5" s="4">
        <f>'[1] gdp n rial'!K5/'[1]نرخ ارز آزاد  (2)'!K5</f>
        <v>14016837793.512449</v>
      </c>
      <c r="L5" s="4">
        <f>'[1] gdp n rial'!L5/'[1]نرخ ارز آزاد  (2)'!L5</f>
        <v>15200427535.092236</v>
      </c>
      <c r="M5" s="4">
        <f>'[1] gdp n rial'!M5/'[1]نرخ ارز آزاد  (2)'!M5</f>
        <v>15054892108.389059</v>
      </c>
      <c r="N5" s="4">
        <f>'[1] gdp n rial'!N5/'[1]نرخ ارز آزاد  (2)'!N5</f>
        <v>10199921477.501333</v>
      </c>
      <c r="O5" s="4">
        <f>'[1] gdp n rial'!O5/'[1]نرخ ارز آزاد  (2)'!O5</f>
        <v>11187448720.033466</v>
      </c>
      <c r="P5" s="4">
        <f>'[1] gdp n rial'!P5/'[1]نرخ ارز آزاد  (2)'!P5</f>
        <v>12166377050.659483</v>
      </c>
      <c r="Q5" s="4">
        <f>'[1] gdp n rial'!Q5/'[1]نرخ ارز آزاد  (2)'!Q5</f>
        <v>12773093311.486845</v>
      </c>
      <c r="R5" s="4">
        <f>'[1] gdp n rial'!R5/'[1]نرخ ارز آزاد  (2)'!R5</f>
        <v>14228724702.73954</v>
      </c>
      <c r="S5" s="4">
        <f>'[1] gdp n rial'!S5/'[1]نرخ ارز آزاد  (2)'!S5</f>
        <v>15070088300.298279</v>
      </c>
      <c r="T5" s="4">
        <f>'[1] gdp n rial'!T5/'[1]نرخ ارز آزاد  (2)'!T5</f>
        <v>8209403914.9319839</v>
      </c>
      <c r="U5" s="4">
        <f>'[1] gdp n rial'!U5/'[1]نرخ ارز آزاد  (2)'!U5</f>
        <v>9050653026.8800812</v>
      </c>
    </row>
    <row r="6" spans="1:21" x14ac:dyDescent="0.25">
      <c r="A6" s="3" t="s">
        <v>4</v>
      </c>
      <c r="B6" s="4">
        <f>'[1] gdp n rial'!B6/'[1]نرخ ارز آزاد  (2)'!B6</f>
        <v>1717064709.4902074</v>
      </c>
      <c r="C6" s="4">
        <f>'[1] gdp n rial'!C6/'[1]نرخ ارز آزاد  (2)'!C6</f>
        <v>2002959652.5549316</v>
      </c>
      <c r="D6" s="4">
        <f>'[1] gdp n rial'!D6/'[1]نرخ ارز آزاد  (2)'!D6</f>
        <v>2492728522.9396367</v>
      </c>
      <c r="E6" s="4">
        <f>'[1] gdp n rial'!E6/'[1]نرخ ارز آزاد  (2)'!E6</f>
        <v>2927189241.6376915</v>
      </c>
      <c r="F6" s="4">
        <f>'[1] gdp n rial'!F6/'[1]نرخ ارز آزاد  (2)'!F6</f>
        <v>3374395693.2711091</v>
      </c>
      <c r="G6" s="4">
        <f>'[1] gdp n rial'!G6/'[1]نرخ ارز آزاد  (2)'!G6</f>
        <v>4127965558.2616472</v>
      </c>
      <c r="H6" s="4">
        <f>'[1] gdp n rial'!H6/'[1]نرخ ارز آزاد  (2)'!H6</f>
        <v>5088803338.7000713</v>
      </c>
      <c r="I6" s="4">
        <f>'[1] gdp n rial'!I6/'[1]نرخ ارز آزاد  (2)'!I6</f>
        <v>5967936568.2528124</v>
      </c>
      <c r="J6" s="4">
        <f>'[1] gdp n rial'!J6/'[1]نرخ ارز آزاد  (2)'!J6</f>
        <v>7075319832.5764132</v>
      </c>
      <c r="K6" s="4">
        <f>'[1] gdp n rial'!K6/'[1]نرخ ارز آزاد  (2)'!K6</f>
        <v>8467823069.319169</v>
      </c>
      <c r="L6" s="4">
        <f>'[1] gdp n rial'!L6/'[1]نرخ ارز آزاد  (2)'!L6</f>
        <v>8874784006.8709946</v>
      </c>
      <c r="M6" s="4">
        <f>'[1] gdp n rial'!M6/'[1]نرخ ارز آزاد  (2)'!M6</f>
        <v>9348668082.5829277</v>
      </c>
      <c r="N6" s="4">
        <f>'[1] gdp n rial'!N6/'[1]نرخ ارز آزاد  (2)'!N6</f>
        <v>5789394037.5142584</v>
      </c>
      <c r="O6" s="4">
        <f>'[1] gdp n rial'!O6/'[1]نرخ ارز آزاد  (2)'!O6</f>
        <v>6764497533.2003384</v>
      </c>
      <c r="P6" s="4">
        <f>'[1] gdp n rial'!P6/'[1]نرخ ارز آزاد  (2)'!P6</f>
        <v>7346593209.2517662</v>
      </c>
      <c r="Q6" s="4">
        <f>'[1] gdp n rial'!Q6/'[1]نرخ ارز آزاد  (2)'!Q6</f>
        <v>7704583052.6637583</v>
      </c>
      <c r="R6" s="4">
        <f>'[1] gdp n rial'!R6/'[1]نرخ ارز آزاد  (2)'!R6</f>
        <v>8542707082.6936607</v>
      </c>
      <c r="S6" s="4">
        <f>'[1] gdp n rial'!S6/'[1]نرخ ارز آزاد  (2)'!S6</f>
        <v>8817036959.4654083</v>
      </c>
      <c r="T6" s="4">
        <f>'[1] gdp n rial'!T6/'[1]نرخ ارز آزاد  (2)'!T6</f>
        <v>4707837717.2319937</v>
      </c>
      <c r="U6" s="4">
        <f>'[1] gdp n rial'!U6/'[1]نرخ ارز آزاد  (2)'!U6</f>
        <v>5127921285.082572</v>
      </c>
    </row>
    <row r="7" spans="1:21" x14ac:dyDescent="0.25">
      <c r="A7" s="3" t="s">
        <v>5</v>
      </c>
      <c r="B7" s="4">
        <f>'[1] gdp n rial'!B7/'[1]نرخ ارز آزاد  (2)'!B7</f>
        <v>804870363.45978475</v>
      </c>
      <c r="C7" s="4">
        <f>'[1] gdp n rial'!C7/'[1]نرخ ارز آزاد  (2)'!C7</f>
        <v>1150573726.0752568</v>
      </c>
      <c r="D7" s="4">
        <f>'[1] gdp n rial'!D7/'[1]نرخ ارز آزاد  (2)'!D7</f>
        <v>1631093553.4850502</v>
      </c>
      <c r="E7" s="4">
        <f>'[1] gdp n rial'!E7/'[1]نرخ ارز آزاد  (2)'!E7</f>
        <v>4522436515.4174747</v>
      </c>
      <c r="F7" s="4">
        <f>'[1] gdp n rial'!F7/'[1]نرخ ارز آزاد  (2)'!F7</f>
        <v>5535782904.8877087</v>
      </c>
      <c r="G7" s="4">
        <f>'[1] gdp n rial'!G7/'[1]نرخ ارز آزاد  (2)'!G7</f>
        <v>4596136352.2773199</v>
      </c>
      <c r="H7" s="4">
        <f>'[1] gdp n rial'!H7/'[1]نرخ ارز آزاد  (2)'!H7</f>
        <v>5213626064.6260099</v>
      </c>
      <c r="I7" s="4">
        <f>'[1] gdp n rial'!I7/'[1]نرخ ارز آزاد  (2)'!I7</f>
        <v>8067132952.771513</v>
      </c>
      <c r="J7" s="4">
        <f>'[1] gdp n rial'!J7/'[1]نرخ ارز آزاد  (2)'!J7</f>
        <v>8796289488.342989</v>
      </c>
      <c r="K7" s="4">
        <f>'[1] gdp n rial'!K7/'[1]نرخ ارز آزاد  (2)'!K7</f>
        <v>8498284634.1318893</v>
      </c>
      <c r="L7" s="4">
        <f>'[1] gdp n rial'!L7/'[1]نرخ ارز آزاد  (2)'!L7</f>
        <v>13511654260.614756</v>
      </c>
      <c r="M7" s="4">
        <f>'[1] gdp n rial'!M7/'[1]نرخ ارز آزاد  (2)'!M7</f>
        <v>21938490286.095345</v>
      </c>
      <c r="N7" s="4">
        <f>'[1] gdp n rial'!N7/'[1]نرخ ارز آزاد  (2)'!N7</f>
        <v>14255792199.019192</v>
      </c>
      <c r="O7" s="4">
        <f>'[1] gdp n rial'!O7/'[1]نرخ ارز آزاد  (2)'!O7</f>
        <v>21661601719.463394</v>
      </c>
      <c r="P7" s="4">
        <f>'[1] gdp n rial'!P7/'[1]نرخ ارز آزاد  (2)'!P7</f>
        <v>25455506597.584274</v>
      </c>
      <c r="Q7" s="4">
        <f>'[1] gdp n rial'!Q7/'[1]نرخ ارز آزاد  (2)'!Q7</f>
        <v>17402133902.072987</v>
      </c>
      <c r="R7" s="4">
        <f>'[1] gdp n rial'!R7/'[1]نرخ ارز آزاد  (2)'!R7</f>
        <v>23292335471.737389</v>
      </c>
      <c r="S7" s="4">
        <f>'[1] gdp n rial'!S7/'[1]نرخ ارز آزاد  (2)'!S7</f>
        <v>22857092740.968559</v>
      </c>
      <c r="T7" s="4">
        <f>'[1] gdp n rial'!T7/'[1]نرخ ارز آزاد  (2)'!T7</f>
        <v>13680156079.727562</v>
      </c>
      <c r="U7" s="4">
        <f>'[1] gdp n rial'!U7/'[1]نرخ ارز آزاد  (2)'!U7</f>
        <v>15840608244.742819</v>
      </c>
    </row>
    <row r="8" spans="1:21" x14ac:dyDescent="0.25">
      <c r="A8" s="3" t="s">
        <v>6</v>
      </c>
      <c r="B8" s="4">
        <f>'[1] gdp n rial'!B8/'[1]نرخ ارز آزاد  (2)'!B8</f>
        <v>471160299.5382933</v>
      </c>
      <c r="C8" s="4">
        <f>'[1] gdp n rial'!C8/'[1]نرخ ارز آزاد  (2)'!C8</f>
        <v>599640222.27081978</v>
      </c>
      <c r="D8" s="4">
        <f>'[1] gdp n rial'!D8/'[1]نرخ ارز آزاد  (2)'!D8</f>
        <v>752281079.01810241</v>
      </c>
      <c r="E8" s="4">
        <f>'[1] gdp n rial'!E8/'[1]نرخ ارز آزاد  (2)'!E8</f>
        <v>882867379.57382298</v>
      </c>
      <c r="F8" s="4">
        <f>'[1] gdp n rial'!F8/'[1]نرخ ارز آزاد  (2)'!F8</f>
        <v>1017762908.5036188</v>
      </c>
      <c r="G8" s="4">
        <f>'[1] gdp n rial'!G8/'[1]نرخ ارز آزاد  (2)'!G8</f>
        <v>1280241804.0591788</v>
      </c>
      <c r="H8" s="4">
        <f>'[1] gdp n rial'!H8/'[1]نرخ ارز آزاد  (2)'!H8</f>
        <v>1584849989.7215748</v>
      </c>
      <c r="I8" s="4">
        <f>'[1] gdp n rial'!I8/'[1]نرخ ارز آزاد  (2)'!I8</f>
        <v>1999481800.0755005</v>
      </c>
      <c r="J8" s="4">
        <f>'[1] gdp n rial'!J8/'[1]نرخ ارز آزاد  (2)'!J8</f>
        <v>2421675121.902091</v>
      </c>
      <c r="K8" s="4">
        <f>'[1] gdp n rial'!K8/'[1]نرخ ارز آزاد  (2)'!K8</f>
        <v>2713845706.5159121</v>
      </c>
      <c r="L8" s="4">
        <f>'[1] gdp n rial'!L8/'[1]نرخ ارز آزاد  (2)'!L8</f>
        <v>3095380394.7331638</v>
      </c>
      <c r="M8" s="4">
        <f>'[1] gdp n rial'!M8/'[1]نرخ ارز آزاد  (2)'!M8</f>
        <v>2950872164.3833084</v>
      </c>
      <c r="N8" s="4">
        <f>'[1] gdp n rial'!N8/'[1]نرخ ارز آزاد  (2)'!N8</f>
        <v>1939597041.1243122</v>
      </c>
      <c r="O8" s="4">
        <f>'[1] gdp n rial'!O8/'[1]نرخ ارز آزاد  (2)'!O8</f>
        <v>2067940180.760602</v>
      </c>
      <c r="P8" s="4">
        <f>'[1] gdp n rial'!P8/'[1]نرخ ارز آزاد  (2)'!P8</f>
        <v>2172679584.1049166</v>
      </c>
      <c r="Q8" s="4">
        <f>'[1] gdp n rial'!Q8/'[1]نرخ ارز آزاد  (2)'!Q8</f>
        <v>2453625242.1640511</v>
      </c>
      <c r="R8" s="4">
        <f>'[1] gdp n rial'!R8/'[1]نرخ ارز آزاد  (2)'!R8</f>
        <v>2653490804.7419152</v>
      </c>
      <c r="S8" s="4">
        <f>'[1] gdp n rial'!S8/'[1]نرخ ارز آزاد  (2)'!S8</f>
        <v>2869734561.5853419</v>
      </c>
      <c r="T8" s="4">
        <f>'[1] gdp n rial'!T8/'[1]نرخ ارز آزاد  (2)'!T8</f>
        <v>1529908210.2948158</v>
      </c>
      <c r="U8" s="4">
        <f>'[1] gdp n rial'!U8/'[1]نرخ ارز آزاد  (2)'!U8</f>
        <v>1665917265.3517108</v>
      </c>
    </row>
    <row r="9" spans="1:21" x14ac:dyDescent="0.25">
      <c r="A9" s="3" t="s">
        <v>7</v>
      </c>
      <c r="B9" s="4">
        <f>'[1] gdp n rial'!B9/'[1]نرخ ارز آزاد  (2)'!B9</f>
        <v>3190127146.5846758</v>
      </c>
      <c r="C9" s="4">
        <f>'[1] gdp n rial'!C9/'[1]نرخ ارز آزاد  (2)'!C9</f>
        <v>3970944010.9860206</v>
      </c>
      <c r="D9" s="4">
        <f>'[1] gdp n rial'!D9/'[1]نرخ ارز آزاد  (2)'!D9</f>
        <v>5297613720.3940001</v>
      </c>
      <c r="E9" s="4">
        <f>'[1] gdp n rial'!E9/'[1]نرخ ارز آزاد  (2)'!E9</f>
        <v>6306354358.5131187</v>
      </c>
      <c r="F9" s="4">
        <f>'[1] gdp n rial'!F9/'[1]نرخ ارز آزاد  (2)'!F9</f>
        <v>7698743258.6686211</v>
      </c>
      <c r="G9" s="4">
        <f>'[1] gdp n rial'!G9/'[1]نرخ ارز آزاد  (2)'!G9</f>
        <v>8751116652.1271801</v>
      </c>
      <c r="H9" s="4">
        <f>'[1] gdp n rial'!H9/'[1]نرخ ارز آزاد  (2)'!H9</f>
        <v>10756553919.404232</v>
      </c>
      <c r="I9" s="4">
        <f>'[1] gdp n rial'!I9/'[1]نرخ ارز آزاد  (2)'!I9</f>
        <v>13304340669.930708</v>
      </c>
      <c r="J9" s="4">
        <f>'[1] gdp n rial'!J9/'[1]نرخ ارز آزاد  (2)'!J9</f>
        <v>14929014582.585312</v>
      </c>
      <c r="K9" s="4">
        <f>'[1] gdp n rial'!K9/'[1]نرخ ارز آزاد  (2)'!K9</f>
        <v>15919135808.011871</v>
      </c>
      <c r="L9" s="4">
        <f>'[1] gdp n rial'!L9/'[1]نرخ ارز آزاد  (2)'!L9</f>
        <v>19096166242.640377</v>
      </c>
      <c r="M9" s="4">
        <f>'[1] gdp n rial'!M9/'[1]نرخ ارز آزاد  (2)'!M9</f>
        <v>23667313592.668301</v>
      </c>
      <c r="N9" s="4">
        <f>'[1] gdp n rial'!N9/'[1]نرخ ارز آزاد  (2)'!N9</f>
        <v>15167644636.848186</v>
      </c>
      <c r="O9" s="4">
        <f>'[1] gdp n rial'!O9/'[1]نرخ ارز آزاد  (2)'!O9</f>
        <v>16796358734.52589</v>
      </c>
      <c r="P9" s="4">
        <f>'[1] gdp n rial'!P9/'[1]نرخ ارز آزاد  (2)'!P9</f>
        <v>18130247698.932026</v>
      </c>
      <c r="Q9" s="4">
        <f>'[1] gdp n rial'!Q9/'[1]نرخ ارز آزاد  (2)'!Q9</f>
        <v>17334917095.002666</v>
      </c>
      <c r="R9" s="4">
        <f>'[1] gdp n rial'!R9/'[1]نرخ ارز آزاد  (2)'!R9</f>
        <v>19468624447.838203</v>
      </c>
      <c r="S9" s="4">
        <f>'[1] gdp n rial'!S9/'[1]نرخ ارز آزاد  (2)'!S9</f>
        <v>20476315551.042637</v>
      </c>
      <c r="T9" s="4">
        <f>'[1] gdp n rial'!T9/'[1]نرخ ارز آزاد  (2)'!T9</f>
        <v>11057548718.573895</v>
      </c>
      <c r="U9" s="4">
        <f>'[1] gdp n rial'!U9/'[1]نرخ ارز آزاد  (2)'!U9</f>
        <v>12261470750.324739</v>
      </c>
    </row>
    <row r="10" spans="1:21" x14ac:dyDescent="0.25">
      <c r="A10" s="3" t="s">
        <v>8</v>
      </c>
      <c r="B10" s="4">
        <f>'[1] gdp n rial'!B10/'[1]نرخ ارز آزاد  (2)'!B10</f>
        <v>1929134621.9543581</v>
      </c>
      <c r="C10" s="4">
        <f>'[1] gdp n rial'!C10/'[1]نرخ ارز آزاد  (2)'!C10</f>
        <v>2333600861.3684506</v>
      </c>
      <c r="D10" s="4">
        <f>'[1] gdp n rial'!D10/'[1]نرخ ارز آزاد  (2)'!D10</f>
        <v>2960774556.1097827</v>
      </c>
      <c r="E10" s="4">
        <f>'[1] gdp n rial'!E10/'[1]نرخ ارز آزاد  (2)'!E10</f>
        <v>3442178307.5115271</v>
      </c>
      <c r="F10" s="4">
        <f>'[1] gdp n rial'!F10/'[1]نرخ ارز آزاد  (2)'!F10</f>
        <v>3904770690.1654782</v>
      </c>
      <c r="G10" s="4">
        <f>'[1] gdp n rial'!G10/'[1]نرخ ارز آزاد  (2)'!G10</f>
        <v>4584535388.8609028</v>
      </c>
      <c r="H10" s="4">
        <f>'[1] gdp n rial'!H10/'[1]نرخ ارز آزاد  (2)'!H10</f>
        <v>5376755980.595108</v>
      </c>
      <c r="I10" s="4">
        <f>'[1] gdp n rial'!I10/'[1]نرخ ارز آزاد  (2)'!I10</f>
        <v>7061243601.2437334</v>
      </c>
      <c r="J10" s="4">
        <f>'[1] gdp n rial'!J10/'[1]نرخ ارز آزاد  (2)'!J10</f>
        <v>8469512858.70469</v>
      </c>
      <c r="K10" s="4">
        <f>'[1] gdp n rial'!K10/'[1]نرخ ارز آزاد  (2)'!K10</f>
        <v>9147578360.2093163</v>
      </c>
      <c r="L10" s="4">
        <f>'[1] gdp n rial'!L10/'[1]نرخ ارز آزاد  (2)'!L10</f>
        <v>9433673887.2847748</v>
      </c>
      <c r="M10" s="4">
        <f>'[1] gdp n rial'!M10/'[1]نرخ ارز آزاد  (2)'!M10</f>
        <v>8824006630.3030376</v>
      </c>
      <c r="N10" s="4">
        <f>'[1] gdp n rial'!N10/'[1]نرخ ارز آزاد  (2)'!N10</f>
        <v>5897020850.6653471</v>
      </c>
      <c r="O10" s="4">
        <f>'[1] gdp n rial'!O10/'[1]نرخ ارز آزاد  (2)'!O10</f>
        <v>6901219032.1915359</v>
      </c>
      <c r="P10" s="4">
        <f>'[1] gdp n rial'!P10/'[1]نرخ ارز آزاد  (2)'!P10</f>
        <v>8654065063.3153439</v>
      </c>
      <c r="Q10" s="4">
        <f>'[1] gdp n rial'!Q10/'[1]نرخ ارز آزاد  (2)'!Q10</f>
        <v>8264482409.5076342</v>
      </c>
      <c r="R10" s="4">
        <f>'[1] gdp n rial'!R10/'[1]نرخ ارز آزاد  (2)'!R10</f>
        <v>9489441249.3108196</v>
      </c>
      <c r="S10" s="4">
        <f>'[1] gdp n rial'!S10/'[1]نرخ ارز آزاد  (2)'!S10</f>
        <v>10056292348.909349</v>
      </c>
      <c r="T10" s="4">
        <f>'[1] gdp n rial'!T10/'[1]نرخ ارز آزاد  (2)'!T10</f>
        <v>5327996796.2410536</v>
      </c>
      <c r="U10" s="4">
        <f>'[1] gdp n rial'!U10/'[1]نرخ ارز آزاد  (2)'!U10</f>
        <v>5801006051.5747576</v>
      </c>
    </row>
    <row r="11" spans="1:21" x14ac:dyDescent="0.25">
      <c r="A11" s="3" t="s">
        <v>9</v>
      </c>
      <c r="B11" s="4">
        <f>'[1] gdp n rial'!B11/'[1]نرخ ارز آزاد  (2)'!B11</f>
        <v>1114046456.4748001</v>
      </c>
      <c r="C11" s="4">
        <f>'[1] gdp n rial'!C11/'[1]نرخ ارز آزاد  (2)'!C11</f>
        <v>1281900750.0981076</v>
      </c>
      <c r="D11" s="4">
        <f>'[1] gdp n rial'!D11/'[1]نرخ ارز آزاد  (2)'!D11</f>
        <v>1621975024.2436531</v>
      </c>
      <c r="E11" s="4">
        <f>'[1] gdp n rial'!E11/'[1]نرخ ارز آزاد  (2)'!E11</f>
        <v>1982330610.4984927</v>
      </c>
      <c r="F11" s="4">
        <f>'[1] gdp n rial'!F11/'[1]نرخ ارز آزاد  (2)'!F11</f>
        <v>2421583104.2418232</v>
      </c>
      <c r="G11" s="4">
        <f>'[1] gdp n rial'!G11/'[1]نرخ ارز آزاد  (2)'!G11</f>
        <v>2727508766.4332762</v>
      </c>
      <c r="H11" s="4">
        <f>'[1] gdp n rial'!H11/'[1]نرخ ارز آزاد  (2)'!H11</f>
        <v>3113929801.9869423</v>
      </c>
      <c r="I11" s="4">
        <f>'[1] gdp n rial'!I11/'[1]نرخ ارز آزاد  (2)'!I11</f>
        <v>3975132786.4092627</v>
      </c>
      <c r="J11" s="4">
        <f>'[1] gdp n rial'!J11/'[1]نرخ ارز آزاد  (2)'!J11</f>
        <v>4607418082.7359619</v>
      </c>
      <c r="K11" s="4">
        <f>'[1] gdp n rial'!K11/'[1]نرخ ارز آزاد  (2)'!K11</f>
        <v>5105018438.0120935</v>
      </c>
      <c r="L11" s="4">
        <f>'[1] gdp n rial'!L11/'[1]نرخ ارز آزاد  (2)'!L11</f>
        <v>5454293970.6953335</v>
      </c>
      <c r="M11" s="4">
        <f>'[1] gdp n rial'!M11/'[1]نرخ ارز آزاد  (2)'!M11</f>
        <v>4757729925.5323696</v>
      </c>
      <c r="N11" s="4">
        <f>'[1] gdp n rial'!N11/'[1]نرخ ارز آزاد  (2)'!N11</f>
        <v>3316156105.7794404</v>
      </c>
      <c r="O11" s="4">
        <f>'[1] gdp n rial'!O11/'[1]نرخ ارز آزاد  (2)'!O11</f>
        <v>3752439418.8134875</v>
      </c>
      <c r="P11" s="4">
        <f>'[1] gdp n rial'!P11/'[1]نرخ ارز آزاد  (2)'!P11</f>
        <v>4351418031.1066284</v>
      </c>
      <c r="Q11" s="4">
        <f>'[1] gdp n rial'!Q11/'[1]نرخ ارز آزاد  (2)'!Q11</f>
        <v>4633799599.7925072</v>
      </c>
      <c r="R11" s="4">
        <f>'[1] gdp n rial'!R11/'[1]نرخ ارز آزاد  (2)'!R11</f>
        <v>5219546601.3644028</v>
      </c>
      <c r="S11" s="4">
        <f>'[1] gdp n rial'!S11/'[1]نرخ ارز آزاد  (2)'!S11</f>
        <v>5261355702.5383806</v>
      </c>
      <c r="T11" s="4">
        <f>'[1] gdp n rial'!T11/'[1]نرخ ارز آزاد  (2)'!T11</f>
        <v>2785815787.6439204</v>
      </c>
      <c r="U11" s="4">
        <f>'[1] gdp n rial'!U11/'[1]نرخ ارز آزاد  (2)'!U11</f>
        <v>3027244368.7661409</v>
      </c>
    </row>
    <row r="12" spans="1:21" x14ac:dyDescent="0.25">
      <c r="A12" s="3" t="s">
        <v>10</v>
      </c>
      <c r="B12" s="4">
        <f>'[1] gdp n rial'!B12/'[1]نرخ ارز آزاد  (2)'!B12</f>
        <v>1111803230.4828069</v>
      </c>
      <c r="C12" s="4">
        <f>'[1] gdp n rial'!C12/'[1]نرخ ارز آزاد  (2)'!C12</f>
        <v>1408874151.8819833</v>
      </c>
      <c r="D12" s="4">
        <f>'[1] gdp n rial'!D12/'[1]نرخ ارز آزاد  (2)'!D12</f>
        <v>1771062559.4202502</v>
      </c>
      <c r="E12" s="4">
        <f>'[1] gdp n rial'!E12/'[1]نرخ ارز آزاد  (2)'!E12</f>
        <v>1993132854.9462492</v>
      </c>
      <c r="F12" s="4">
        <f>'[1] gdp n rial'!F12/'[1]نرخ ارز آزاد  (2)'!F12</f>
        <v>2540779639.3653622</v>
      </c>
      <c r="G12" s="4">
        <f>'[1] gdp n rial'!G12/'[1]نرخ ارز آزاد  (2)'!G12</f>
        <v>2883888250.7431879</v>
      </c>
      <c r="H12" s="4">
        <f>'[1] gdp n rial'!H12/'[1]نرخ ارز آزاد  (2)'!H12</f>
        <v>3513660016.1544433</v>
      </c>
      <c r="I12" s="4">
        <f>'[1] gdp n rial'!I12/'[1]نرخ ارز آزاد  (2)'!I12</f>
        <v>4503691903.7536669</v>
      </c>
      <c r="J12" s="4">
        <f>'[1] gdp n rial'!J12/'[1]نرخ ارز آزاد  (2)'!J12</f>
        <v>5022755248.8472157</v>
      </c>
      <c r="K12" s="4">
        <f>'[1] gdp n rial'!K12/'[1]نرخ ارز آزاد  (2)'!K12</f>
        <v>5807462188.9778681</v>
      </c>
      <c r="L12" s="4">
        <f>'[1] gdp n rial'!L12/'[1]نرخ ارز آزاد  (2)'!L12</f>
        <v>6441527633.4852619</v>
      </c>
      <c r="M12" s="4">
        <f>'[1] gdp n rial'!M12/'[1]نرخ ارز آزاد  (2)'!M12</f>
        <v>5938300180.8707476</v>
      </c>
      <c r="N12" s="4">
        <f>'[1] gdp n rial'!N12/'[1]نرخ ارز آزاد  (2)'!N12</f>
        <v>3770766538.2676864</v>
      </c>
      <c r="O12" s="4">
        <f>'[1] gdp n rial'!O12/'[1]نرخ ارز آزاد  (2)'!O12</f>
        <v>4328906530.9776621</v>
      </c>
      <c r="P12" s="4">
        <f>'[1] gdp n rial'!P12/'[1]نرخ ارز آزاد  (2)'!P12</f>
        <v>4970099626.2336874</v>
      </c>
      <c r="Q12" s="4">
        <f>'[1] gdp n rial'!Q12/'[1]نرخ ارز آزاد  (2)'!Q12</f>
        <v>4838752982.6117516</v>
      </c>
      <c r="R12" s="4">
        <f>'[1] gdp n rial'!R12/'[1]نرخ ارز آزاد  (2)'!R12</f>
        <v>5311291831.3848619</v>
      </c>
      <c r="S12" s="4">
        <f>'[1] gdp n rial'!S12/'[1]نرخ ارز آزاد  (2)'!S12</f>
        <v>5660664810.3190756</v>
      </c>
      <c r="T12" s="4">
        <f>'[1] gdp n rial'!T12/'[1]نرخ ارز آزاد  (2)'!T12</f>
        <v>2999853179.1735058</v>
      </c>
      <c r="U12" s="4">
        <f>'[1] gdp n rial'!U12/'[1]نرخ ارز آزاد  (2)'!U12</f>
        <v>3275344057.5322886</v>
      </c>
    </row>
    <row r="13" spans="1:21" x14ac:dyDescent="0.25">
      <c r="A13" s="3" t="s">
        <v>11</v>
      </c>
      <c r="B13" s="4">
        <f>'[1] gdp n rial'!B13/'[1]نرخ ارز آزاد  (2)'!B13</f>
        <v>1471732975.9422493</v>
      </c>
      <c r="C13" s="4">
        <f>'[1] gdp n rial'!C13/'[1]نرخ ارز آزاد  (2)'!C13</f>
        <v>1871132928.0789316</v>
      </c>
      <c r="D13" s="4">
        <f>'[1] gdp n rial'!D13/'[1]نرخ ارز آزاد  (2)'!D13</f>
        <v>2179340784.9089766</v>
      </c>
      <c r="E13" s="4">
        <f>'[1] gdp n rial'!E13/'[1]نرخ ارز آزاد  (2)'!E13</f>
        <v>2711524486.6107345</v>
      </c>
      <c r="F13" s="4">
        <f>'[1] gdp n rial'!F13/'[1]نرخ ارز آزاد  (2)'!F13</f>
        <v>3645558637.6012125</v>
      </c>
      <c r="G13" s="4">
        <f>'[1] gdp n rial'!G13/'[1]نرخ ارز آزاد  (2)'!G13</f>
        <v>3950212319.9328785</v>
      </c>
      <c r="H13" s="4">
        <f>'[1] gdp n rial'!H13/'[1]نرخ ارز آزاد  (2)'!H13</f>
        <v>4529681530.6546278</v>
      </c>
      <c r="I13" s="4">
        <f>'[1] gdp n rial'!I13/'[1]نرخ ارز آزاد  (2)'!I13</f>
        <v>5355637694.3381824</v>
      </c>
      <c r="J13" s="4">
        <f>'[1] gdp n rial'!J13/'[1]نرخ ارز آزاد  (2)'!J13</f>
        <v>6819911408.0365391</v>
      </c>
      <c r="K13" s="4">
        <f>'[1] gdp n rial'!K13/'[1]نرخ ارز آزاد  (2)'!K13</f>
        <v>6748488162.9311619</v>
      </c>
      <c r="L13" s="4">
        <f>'[1] gdp n rial'!L13/'[1]نرخ ارز آزاد  (2)'!L13</f>
        <v>8219898977.31077</v>
      </c>
      <c r="M13" s="4">
        <f>'[1] gdp n rial'!M13/'[1]نرخ ارز آزاد  (2)'!M13</f>
        <v>9537301271.5988922</v>
      </c>
      <c r="N13" s="4">
        <f>'[1] gdp n rial'!N13/'[1]نرخ ارز آزاد  (2)'!N13</f>
        <v>6482330736.9070568</v>
      </c>
      <c r="O13" s="4">
        <f>'[1] gdp n rial'!O13/'[1]نرخ ارز آزاد  (2)'!O13</f>
        <v>7639992172.1207647</v>
      </c>
      <c r="P13" s="4">
        <f>'[1] gdp n rial'!P13/'[1]نرخ ارز آزاد  (2)'!P13</f>
        <v>7024250110.4097967</v>
      </c>
      <c r="Q13" s="4">
        <f>'[1] gdp n rial'!Q13/'[1]نرخ ارز آزاد  (2)'!Q13</f>
        <v>7409334351.261426</v>
      </c>
      <c r="R13" s="4">
        <f>'[1] gdp n rial'!R13/'[1]نرخ ارز آزاد  (2)'!R13</f>
        <v>8215906173.6437826</v>
      </c>
      <c r="S13" s="4">
        <f>'[1] gdp n rial'!S13/'[1]نرخ ارز آزاد  (2)'!S13</f>
        <v>8864979738.9509315</v>
      </c>
      <c r="T13" s="4">
        <f>'[1] gdp n rial'!T13/'[1]نرخ ارز آزاد  (2)'!T13</f>
        <v>4819809222.7779865</v>
      </c>
      <c r="U13" s="4">
        <f>'[1] gdp n rial'!U13/'[1]نرخ ارز آزاد  (2)'!U13</f>
        <v>5187515985.4068975</v>
      </c>
    </row>
    <row r="14" spans="1:21" x14ac:dyDescent="0.25">
      <c r="A14" s="3" t="s">
        <v>12</v>
      </c>
      <c r="B14" s="4">
        <f>'[1] gdp n rial'!B14/'[1]نرخ ارز آزاد  (2)'!B14</f>
        <v>482764230.25015247</v>
      </c>
      <c r="C14" s="4">
        <f>'[1] gdp n rial'!C14/'[1]نرخ ارز آزاد  (2)'!C14</f>
        <v>623617288.45250845</v>
      </c>
      <c r="D14" s="4">
        <f>'[1] gdp n rial'!D14/'[1]نرخ ارز آزاد  (2)'!D14</f>
        <v>601202018.6146549</v>
      </c>
      <c r="E14" s="4">
        <f>'[1] gdp n rial'!E14/'[1]نرخ ارز آزاد  (2)'!E14</f>
        <v>719037260.22504807</v>
      </c>
      <c r="F14" s="4">
        <f>'[1] gdp n rial'!F14/'[1]نرخ ارز آزاد  (2)'!F14</f>
        <v>1299416469.9549062</v>
      </c>
      <c r="G14" s="4">
        <f>'[1] gdp n rial'!G14/'[1]نرخ ارز آزاد  (2)'!G14</f>
        <v>2147417002.2703547</v>
      </c>
      <c r="H14" s="4">
        <f>'[1] gdp n rial'!H14/'[1]نرخ ارز آزاد  (2)'!H14</f>
        <v>2896996694.4904122</v>
      </c>
      <c r="I14" s="4">
        <f>'[1] gdp n rial'!I14/'[1]نرخ ارز آزاد  (2)'!I14</f>
        <v>4120317558.4789052</v>
      </c>
      <c r="J14" s="4">
        <f>'[1] gdp n rial'!J14/'[1]نرخ ارز آزاد  (2)'!J14</f>
        <v>4303416334.4016199</v>
      </c>
      <c r="K14" s="4">
        <f>'[1] gdp n rial'!K14/'[1]نرخ ارز آزاد  (2)'!K14</f>
        <v>3888698512.3422961</v>
      </c>
      <c r="L14" s="4">
        <f>'[1] gdp n rial'!L14/'[1]نرخ ارز آزاد  (2)'!L14</f>
        <v>4852316118.8638191</v>
      </c>
      <c r="M14" s="4">
        <f>'[1] gdp n rial'!M14/'[1]نرخ ارز آزاد  (2)'!M14</f>
        <v>6740690166.663518</v>
      </c>
      <c r="N14" s="4">
        <f>'[1] gdp n rial'!N14/'[1]نرخ ارز آزاد  (2)'!N14</f>
        <v>3056826388.5749269</v>
      </c>
      <c r="O14" s="4">
        <f>'[1] gdp n rial'!O14/'[1]نرخ ارز آزاد  (2)'!O14</f>
        <v>4060155546.7204595</v>
      </c>
      <c r="P14" s="4">
        <f>'[1] gdp n rial'!P14/'[1]نرخ ارز آزاد  (2)'!P14</f>
        <v>3725216895.7356505</v>
      </c>
      <c r="Q14" s="4">
        <f>'[1] gdp n rial'!Q14/'[1]نرخ ارز آزاد  (2)'!Q14</f>
        <v>2882644283.4922013</v>
      </c>
      <c r="R14" s="4">
        <f>'[1] gdp n rial'!R14/'[1]نرخ ارز آزاد  (2)'!R14</f>
        <v>4084508186.8160205</v>
      </c>
      <c r="S14" s="4">
        <f>'[1] gdp n rial'!S14/'[1]نرخ ارز آزاد  (2)'!S14</f>
        <v>5127559113.483489</v>
      </c>
      <c r="T14" s="4">
        <f>'[1] gdp n rial'!T14/'[1]نرخ ارز آزاد  (2)'!T14</f>
        <v>3177222793.9896884</v>
      </c>
      <c r="U14" s="4">
        <f>'[1] gdp n rial'!U14/'[1]نرخ ارز آزاد  (2)'!U14</f>
        <v>3154520375.4686728</v>
      </c>
    </row>
    <row r="15" spans="1:21" x14ac:dyDescent="0.25">
      <c r="A15" s="3" t="s">
        <v>13</v>
      </c>
      <c r="B15" s="4">
        <f>'[1] gdp n rial'!B15/'[1]نرخ ارز آزاد  (2)'!B15</f>
        <v>4774432261.2184811</v>
      </c>
      <c r="C15" s="4">
        <f>'[1] gdp n rial'!C15/'[1]نرخ ارز آزاد  (2)'!C15</f>
        <v>5581227293.2949104</v>
      </c>
      <c r="D15" s="4">
        <f>'[1] gdp n rial'!D15/'[1]نرخ ارز آزاد  (2)'!D15</f>
        <v>6983665874.1352901</v>
      </c>
      <c r="E15" s="4">
        <f>'[1] gdp n rial'!E15/'[1]نرخ ارز آزاد  (2)'!E15</f>
        <v>8934752316.9165306</v>
      </c>
      <c r="F15" s="4">
        <f>'[1] gdp n rial'!F15/'[1]نرخ ارز آزاد  (2)'!F15</f>
        <v>11589470022.225611</v>
      </c>
      <c r="G15" s="4">
        <f>'[1] gdp n rial'!G15/'[1]نرخ ارز آزاد  (2)'!G15</f>
        <v>13190332591.982721</v>
      </c>
      <c r="H15" s="4">
        <f>'[1] gdp n rial'!H15/'[1]نرخ ارز آزاد  (2)'!H15</f>
        <v>15512936057.302393</v>
      </c>
      <c r="I15" s="4">
        <f>'[1] gdp n rial'!I15/'[1]نرخ ارز آزاد  (2)'!I15</f>
        <v>20870178303.318817</v>
      </c>
      <c r="J15" s="4">
        <f>'[1] gdp n rial'!J15/'[1]نرخ ارز آزاد  (2)'!J15</f>
        <v>24422455466.156395</v>
      </c>
      <c r="K15" s="4">
        <f>'[1] gdp n rial'!K15/'[1]نرخ ارز آزاد  (2)'!K15</f>
        <v>24631127885.552021</v>
      </c>
      <c r="L15" s="4">
        <f>'[1] gdp n rial'!L15/'[1]نرخ ارز آزاد  (2)'!L15</f>
        <v>29204140637.180336</v>
      </c>
      <c r="M15" s="4">
        <f>'[1] gdp n rial'!M15/'[1]نرخ ارز آزاد  (2)'!M15</f>
        <v>26108598044.586895</v>
      </c>
      <c r="N15" s="4">
        <f>'[1] gdp n rial'!N15/'[1]نرخ ارز آزاد  (2)'!N15</f>
        <v>16384362521.672688</v>
      </c>
      <c r="O15" s="4">
        <f>'[1] gdp n rial'!O15/'[1]نرخ ارز آزاد  (2)'!O15</f>
        <v>19807297659.185478</v>
      </c>
      <c r="P15" s="4">
        <f>'[1] gdp n rial'!P15/'[1]نرخ ارز آزاد  (2)'!P15</f>
        <v>20730766212.979572</v>
      </c>
      <c r="Q15" s="4">
        <f>'[1] gdp n rial'!Q15/'[1]نرخ ارز آزاد  (2)'!Q15</f>
        <v>20563907066.980362</v>
      </c>
      <c r="R15" s="4">
        <f>'[1] gdp n rial'!R15/'[1]نرخ ارز آزاد  (2)'!R15</f>
        <v>22848358954.862041</v>
      </c>
      <c r="S15" s="4">
        <f>'[1] gdp n rial'!S15/'[1]نرخ ارز آزاد  (2)'!S15</f>
        <v>25350183623.027039</v>
      </c>
      <c r="T15" s="4">
        <f>'[1] gdp n rial'!T15/'[1]نرخ ارز آزاد  (2)'!T15</f>
        <v>13785801519.693283</v>
      </c>
      <c r="U15" s="4">
        <f>'[1] gdp n rial'!U15/'[1]نرخ ارز آزاد  (2)'!U15</f>
        <v>15252672609.12837</v>
      </c>
    </row>
    <row r="16" spans="1:21" x14ac:dyDescent="0.25">
      <c r="A16" s="3" t="s">
        <v>14</v>
      </c>
      <c r="B16" s="4">
        <f>'[1] gdp n rial'!B16/'[1]نرخ ارز آزاد  (2)'!B16</f>
        <v>2476941467.6263876</v>
      </c>
      <c r="C16" s="4">
        <f>'[1] gdp n rial'!C16/'[1]نرخ ارز آزاد  (2)'!C16</f>
        <v>2546161294.8482556</v>
      </c>
      <c r="D16" s="4">
        <f>'[1] gdp n rial'!D16/'[1]نرخ ارز آزاد  (2)'!D16</f>
        <v>3163867690.1926723</v>
      </c>
      <c r="E16" s="4">
        <f>'[1] gdp n rial'!E16/'[1]نرخ ارز آزاد  (2)'!E16</f>
        <v>3525807591.3969989</v>
      </c>
      <c r="F16" s="4">
        <f>'[1] gdp n rial'!F16/'[1]نرخ ارز آزاد  (2)'!F16</f>
        <v>4231327125.6060963</v>
      </c>
      <c r="G16" s="4">
        <f>'[1] gdp n rial'!G16/'[1]نرخ ارز آزاد  (2)'!G16</f>
        <v>5447796137.5524483</v>
      </c>
      <c r="H16" s="4">
        <f>'[1] gdp n rial'!H16/'[1]نرخ ارز آزاد  (2)'!H16</f>
        <v>7449560496.5914059</v>
      </c>
      <c r="I16" s="4">
        <f>'[1] gdp n rial'!I16/'[1]نرخ ارز آزاد  (2)'!I16</f>
        <v>9225789525.6361656</v>
      </c>
      <c r="J16" s="4">
        <f>'[1] gdp n rial'!J16/'[1]نرخ ارز آزاد  (2)'!J16</f>
        <v>9161860357.4833412</v>
      </c>
      <c r="K16" s="4">
        <f>'[1] gdp n rial'!K16/'[1]نرخ ارز آزاد  (2)'!K16</f>
        <v>10304316716.462631</v>
      </c>
      <c r="L16" s="4">
        <f>'[1] gdp n rial'!L16/'[1]نرخ ارز آزاد  (2)'!L16</f>
        <v>12804778404.723812</v>
      </c>
      <c r="M16" s="4">
        <f>'[1] gdp n rial'!M16/'[1]نرخ ارز آزاد  (2)'!M16</f>
        <v>12033089834.524778</v>
      </c>
      <c r="N16" s="4">
        <f>'[1] gdp n rial'!N16/'[1]نرخ ارز آزاد  (2)'!N16</f>
        <v>9797048745.3131943</v>
      </c>
      <c r="O16" s="4">
        <f>'[1] gdp n rial'!O16/'[1]نرخ ارز آزاد  (2)'!O16</f>
        <v>10352817251.174925</v>
      </c>
      <c r="P16" s="4">
        <f>'[1] gdp n rial'!P16/'[1]نرخ ارز آزاد  (2)'!P16</f>
        <v>10723678757.388159</v>
      </c>
      <c r="Q16" s="4">
        <f>'[1] gdp n rial'!Q16/'[1]نرخ ارز آزاد  (2)'!Q16</f>
        <v>10561651976.852171</v>
      </c>
      <c r="R16" s="4">
        <f>'[1] gdp n rial'!R16/'[1]نرخ ارز آزاد  (2)'!R16</f>
        <v>11873389905.937756</v>
      </c>
      <c r="S16" s="4">
        <f>'[1] gdp n rial'!S16/'[1]نرخ ارز آزاد  (2)'!S16</f>
        <v>13332128162.938213</v>
      </c>
      <c r="T16" s="4">
        <f>'[1] gdp n rial'!T16/'[1]نرخ ارز آزاد  (2)'!T16</f>
        <v>7247740165.5781584</v>
      </c>
      <c r="U16" s="4">
        <f>'[1] gdp n rial'!U16/'[1]نرخ ارز آزاد  (2)'!U16</f>
        <v>8012015508.0638304</v>
      </c>
    </row>
    <row r="17" spans="1:21" x14ac:dyDescent="0.25">
      <c r="A17" s="3" t="s">
        <v>15</v>
      </c>
      <c r="B17" s="4">
        <f>'[1] gdp n rial'!B17/'[1]نرخ ارز آزاد  (2)'!B17</f>
        <v>1076146753.6078858</v>
      </c>
      <c r="C17" s="4">
        <f>'[1] gdp n rial'!C17/'[1]نرخ ارز آزاد  (2)'!C17</f>
        <v>1342764078.3296852</v>
      </c>
      <c r="D17" s="4">
        <f>'[1] gdp n rial'!D17/'[1]نرخ ارز آزاد  (2)'!D17</f>
        <v>1713671058.6935582</v>
      </c>
      <c r="E17" s="4">
        <f>'[1] gdp n rial'!E17/'[1]نرخ ارز آزاد  (2)'!E17</f>
        <v>2096106007.6961193</v>
      </c>
      <c r="F17" s="4">
        <f>'[1] gdp n rial'!F17/'[1]نرخ ارز آزاد  (2)'!F17</f>
        <v>2612499794.2427459</v>
      </c>
      <c r="G17" s="4">
        <f>'[1] gdp n rial'!G17/'[1]نرخ ارز آزاد  (2)'!G17</f>
        <v>3073073025.4447551</v>
      </c>
      <c r="H17" s="4">
        <f>'[1] gdp n rial'!H17/'[1]نرخ ارز آزاد  (2)'!H17</f>
        <v>3646271013.9595447</v>
      </c>
      <c r="I17" s="4">
        <f>'[1] gdp n rial'!I17/'[1]نرخ ارز آزاد  (2)'!I17</f>
        <v>4551239929.956522</v>
      </c>
      <c r="J17" s="4">
        <f>'[1] gdp n rial'!J17/'[1]نرخ ارز آزاد  (2)'!J17</f>
        <v>5539387305.0331993</v>
      </c>
      <c r="K17" s="4">
        <f>'[1] gdp n rial'!K17/'[1]نرخ ارز آزاد  (2)'!K17</f>
        <v>6326487872.7188482</v>
      </c>
      <c r="L17" s="4">
        <f>'[1] gdp n rial'!L17/'[1]نرخ ارز آزاد  (2)'!L17</f>
        <v>7675778494.806797</v>
      </c>
      <c r="M17" s="4">
        <f>'[1] gdp n rial'!M17/'[1]نرخ ارز آزاد  (2)'!M17</f>
        <v>7713369178.5238914</v>
      </c>
      <c r="N17" s="4">
        <f>'[1] gdp n rial'!N17/'[1]نرخ ارز آزاد  (2)'!N17</f>
        <v>4802879287.49681</v>
      </c>
      <c r="O17" s="4">
        <f>'[1] gdp n rial'!O17/'[1]نرخ ارز آزاد  (2)'!O17</f>
        <v>5099822434.8556242</v>
      </c>
      <c r="P17" s="4">
        <f>'[1] gdp n rial'!P17/'[1]نرخ ارز آزاد  (2)'!P17</f>
        <v>5884716863.0190668</v>
      </c>
      <c r="Q17" s="4">
        <f>'[1] gdp n rial'!Q17/'[1]نرخ ارز آزاد  (2)'!Q17</f>
        <v>5762004982.2720566</v>
      </c>
      <c r="R17" s="4">
        <f>'[1] gdp n rial'!R17/'[1]نرخ ارز آزاد  (2)'!R17</f>
        <v>6311357699.0308495</v>
      </c>
      <c r="S17" s="4">
        <f>'[1] gdp n rial'!S17/'[1]نرخ ارز آزاد  (2)'!S17</f>
        <v>6668342079.2401896</v>
      </c>
      <c r="T17" s="4">
        <f>'[1] gdp n rial'!T17/'[1]نرخ ارز آزاد  (2)'!T17</f>
        <v>3548160584.5731831</v>
      </c>
      <c r="U17" s="4">
        <f>'[1] gdp n rial'!U17/'[1]نرخ ارز آزاد  (2)'!U17</f>
        <v>3845974851.0473928</v>
      </c>
    </row>
    <row r="18" spans="1:21" x14ac:dyDescent="0.25">
      <c r="A18" s="3" t="s">
        <v>16</v>
      </c>
      <c r="B18" s="4"/>
      <c r="C18" s="4"/>
      <c r="D18" s="4"/>
      <c r="E18" s="4"/>
      <c r="F18" s="4">
        <f>'[1] gdp n rial'!F18/'[1]نرخ ارز آزاد  (2)'!F18</f>
        <v>1077482716.2419338</v>
      </c>
      <c r="G18" s="4">
        <f>'[1] gdp n rial'!G18/'[1]نرخ ارز آزاد  (2)'!G18</f>
        <v>1294855805.1946979</v>
      </c>
      <c r="H18" s="4">
        <f>'[1] gdp n rial'!H18/'[1]نرخ ارز آزاد  (2)'!H18</f>
        <v>1726053741.3687246</v>
      </c>
      <c r="I18" s="4">
        <f>'[1] gdp n rial'!I18/'[1]نرخ ارز آزاد  (2)'!I18</f>
        <v>2006564828.5614233</v>
      </c>
      <c r="J18" s="4">
        <f>'[1] gdp n rial'!J18/'[1]نرخ ارز آزاد  (2)'!J18</f>
        <v>2352830016.0166535</v>
      </c>
      <c r="K18" s="4">
        <f>'[1] gdp n rial'!K18/'[1]نرخ ارز آزاد  (2)'!K18</f>
        <v>2633488245.8007102</v>
      </c>
      <c r="L18" s="4">
        <f>'[1] gdp n rial'!L18/'[1]نرخ ارز آزاد  (2)'!L18</f>
        <v>2522282261.6247864</v>
      </c>
      <c r="M18" s="4">
        <f>'[1] gdp n rial'!M18/'[1]نرخ ارز آزاد  (2)'!M18</f>
        <v>2311085506.111156</v>
      </c>
      <c r="N18" s="4">
        <f>'[1] gdp n rial'!N18/'[1]نرخ ارز آزاد  (2)'!N18</f>
        <v>1564765097.4096189</v>
      </c>
      <c r="O18" s="4">
        <f>'[1] gdp n rial'!O18/'[1]نرخ ارز آزاد  (2)'!O18</f>
        <v>1828055665.7823327</v>
      </c>
      <c r="P18" s="4">
        <f>'[1] gdp n rial'!P18/'[1]نرخ ارز آزاد  (2)'!P18</f>
        <v>2029069394.9139225</v>
      </c>
      <c r="Q18" s="4">
        <f>'[1] gdp n rial'!Q18/'[1]نرخ ارز آزاد  (2)'!Q18</f>
        <v>1984127832.2124274</v>
      </c>
      <c r="R18" s="4">
        <f>'[1] gdp n rial'!R18/'[1]نرخ ارز آزاد  (2)'!R18</f>
        <v>2229612723.1751819</v>
      </c>
      <c r="S18" s="4">
        <f>'[1] gdp n rial'!S18/'[1]نرخ ارز آزاد  (2)'!S18</f>
        <v>2353843055.5461664</v>
      </c>
      <c r="T18" s="4">
        <f>'[1] gdp n rial'!T18/'[1]نرخ ارز آزاد  (2)'!T18</f>
        <v>1249435098.0005572</v>
      </c>
      <c r="U18" s="4">
        <f>'[1] gdp n rial'!U18/'[1]نرخ ارز آزاد  (2)'!U18</f>
        <v>1369184809.9385152</v>
      </c>
    </row>
    <row r="19" spans="1:21" x14ac:dyDescent="0.25">
      <c r="A19" s="3" t="s">
        <v>17</v>
      </c>
      <c r="B19" s="4">
        <f>'[1] gdp n rial'!B19/'[1]نرخ ارز آزاد  (2)'!B19</f>
        <v>4812401538.80408</v>
      </c>
      <c r="C19" s="4">
        <f>'[1] gdp n rial'!C19/'[1]نرخ ارز آزاد  (2)'!C19</f>
        <v>5838548926.4665489</v>
      </c>
      <c r="D19" s="4">
        <f>'[1] gdp n rial'!D19/'[1]نرخ ارز آزاد  (2)'!D19</f>
        <v>7252723964.2380133</v>
      </c>
      <c r="E19" s="4">
        <f>'[1] gdp n rial'!E19/'[1]نرخ ارز آزاد  (2)'!E19</f>
        <v>8682252012.422102</v>
      </c>
      <c r="F19" s="4">
        <f>'[1] gdp n rial'!F19/'[1]نرخ ارز آزاد  (2)'!F19</f>
        <v>8743609909.6227283</v>
      </c>
      <c r="G19" s="4">
        <f>'[1] gdp n rial'!G19/'[1]نرخ ارز آزاد  (2)'!G19</f>
        <v>10281934247.508833</v>
      </c>
      <c r="H19" s="4">
        <f>'[1] gdp n rial'!H19/'[1]نرخ ارز آزاد  (2)'!H19</f>
        <v>12537279814.98723</v>
      </c>
      <c r="I19" s="4">
        <f>'[1] gdp n rial'!I19/'[1]نرخ ارز آزاد  (2)'!I19</f>
        <v>15820992460.191742</v>
      </c>
      <c r="J19" s="4">
        <f>'[1] gdp n rial'!J19/'[1]نرخ ارز آزاد  (2)'!J19</f>
        <v>18053710421.781811</v>
      </c>
      <c r="K19" s="4">
        <f>'[1] gdp n rial'!K19/'[1]نرخ ارز آزاد  (2)'!K19</f>
        <v>20843549005.377975</v>
      </c>
      <c r="L19" s="4">
        <f>'[1] gdp n rial'!L19/'[1]نرخ ارز آزاد  (2)'!L19</f>
        <v>24039365120.161076</v>
      </c>
      <c r="M19" s="4">
        <f>'[1] gdp n rial'!M19/'[1]نرخ ارز آزاد  (2)'!M19</f>
        <v>23189378047.628555</v>
      </c>
      <c r="N19" s="4">
        <f>'[1] gdp n rial'!N19/'[1]نرخ ارز آزاد  (2)'!N19</f>
        <v>15217762778.308567</v>
      </c>
      <c r="O19" s="4">
        <f>'[1] gdp n rial'!O19/'[1]نرخ ارز آزاد  (2)'!O19</f>
        <v>17318723984.984562</v>
      </c>
      <c r="P19" s="4">
        <f>'[1] gdp n rial'!P19/'[1]نرخ ارز آزاد  (2)'!P19</f>
        <v>19825208830.19228</v>
      </c>
      <c r="Q19" s="4">
        <f>'[1] gdp n rial'!Q19/'[1]نرخ ارز آزاد  (2)'!Q19</f>
        <v>20305688285.806618</v>
      </c>
      <c r="R19" s="4">
        <f>'[1] gdp n rial'!R19/'[1]نرخ ارز آزاد  (2)'!R19</f>
        <v>21328105301.734478</v>
      </c>
      <c r="S19" s="4">
        <f>'[1] gdp n rial'!S19/'[1]نرخ ارز آزاد  (2)'!S19</f>
        <v>22196362494.395</v>
      </c>
      <c r="T19" s="4">
        <f>'[1] gdp n rial'!T19/'[1]نرخ ارز آزاد  (2)'!T19</f>
        <v>11737458160.990927</v>
      </c>
      <c r="U19" s="4">
        <f>'[1] gdp n rial'!U19/'[1]نرخ ارز آزاد  (2)'!U19</f>
        <v>12859254979.21995</v>
      </c>
    </row>
    <row r="20" spans="1:21" x14ac:dyDescent="0.25">
      <c r="A20" s="3" t="s">
        <v>18</v>
      </c>
      <c r="B20" s="4"/>
      <c r="C20" s="4"/>
      <c r="D20" s="4"/>
      <c r="E20" s="4"/>
      <c r="F20" s="4">
        <f>'[1] gdp n rial'!F20/'[1]نرخ ارز آزاد  (2)'!F20</f>
        <v>753394032.08255482</v>
      </c>
      <c r="G20" s="4">
        <f>'[1] gdp n rial'!G20/'[1]نرخ ارز آزاد  (2)'!G20</f>
        <v>993605273.60586381</v>
      </c>
      <c r="H20" s="4">
        <f>'[1] gdp n rial'!H20/'[1]نرخ ارز آزاد  (2)'!H20</f>
        <v>1269740823.6439447</v>
      </c>
      <c r="I20" s="4">
        <f>'[1] gdp n rial'!I20/'[1]نرخ ارز آزاد  (2)'!I20</f>
        <v>1680346831.2752371</v>
      </c>
      <c r="J20" s="4">
        <f>'[1] gdp n rial'!J20/'[1]نرخ ارز آزاد  (2)'!J20</f>
        <v>1951906148.6782672</v>
      </c>
      <c r="K20" s="4">
        <f>'[1] gdp n rial'!K20/'[1]نرخ ارز آزاد  (2)'!K20</f>
        <v>2235622650.3328829</v>
      </c>
      <c r="L20" s="4">
        <f>'[1] gdp n rial'!L20/'[1]نرخ ارز آزاد  (2)'!L20</f>
        <v>2126420097.2679987</v>
      </c>
      <c r="M20" s="4">
        <f>'[1] gdp n rial'!M20/'[1]نرخ ارز آزاد  (2)'!M20</f>
        <v>2042945995.5703588</v>
      </c>
      <c r="N20" s="4">
        <f>'[1] gdp n rial'!N20/'[1]نرخ ارز آزاد  (2)'!N20</f>
        <v>1380229359.1217103</v>
      </c>
      <c r="O20" s="4">
        <f>'[1] gdp n rial'!O20/'[1]نرخ ارز آزاد  (2)'!O20</f>
        <v>1545054164.2488811</v>
      </c>
      <c r="P20" s="4">
        <f>'[1] gdp n rial'!P20/'[1]نرخ ارز آزاد  (2)'!P20</f>
        <v>1763979339.2503924</v>
      </c>
      <c r="Q20" s="4">
        <f>'[1] gdp n rial'!Q20/'[1]نرخ ارز آزاد  (2)'!Q20</f>
        <v>1935906744.5813313</v>
      </c>
      <c r="R20" s="4">
        <f>'[1] gdp n rial'!R20/'[1]نرخ ارز آزاد  (2)'!R20</f>
        <v>2080269860.9369113</v>
      </c>
      <c r="S20" s="4">
        <f>'[1] gdp n rial'!S20/'[1]نرخ ارز آزاد  (2)'!S20</f>
        <v>2232834899.3682275</v>
      </c>
      <c r="T20" s="4">
        <f>'[1] gdp n rial'!T20/'[1]نرخ ارز آزاد  (2)'!T20</f>
        <v>1190980830.7253239</v>
      </c>
      <c r="U20" s="4">
        <f>'[1] gdp n rial'!U20/'[1]نرخ ارز آزاد  (2)'!U20</f>
        <v>1294991203.9669561</v>
      </c>
    </row>
    <row r="21" spans="1:21" x14ac:dyDescent="0.25">
      <c r="A21" s="3" t="s">
        <v>19</v>
      </c>
      <c r="B21" s="4">
        <f>'[1] gdp n rial'!B21/'[1]نرخ ارز آزاد  (2)'!B21</f>
        <v>11173432684.552767</v>
      </c>
      <c r="C21" s="4">
        <f>'[1] gdp n rial'!C21/'[1]نرخ ارز آزاد  (2)'!C21</f>
        <v>12323361402.15925</v>
      </c>
      <c r="D21" s="4">
        <f>'[1] gdp n rial'!D21/'[1]نرخ ارز آزاد  (2)'!D21</f>
        <v>17777610449.148445</v>
      </c>
      <c r="E21" s="4">
        <f>'[1] gdp n rial'!E21/'[1]نرخ ارز آزاد  (2)'!E21</f>
        <v>19496371968.066959</v>
      </c>
      <c r="F21" s="4">
        <f>'[1] gdp n rial'!F21/'[1]نرخ ارز آزاد  (2)'!F21</f>
        <v>26007951129.271149</v>
      </c>
      <c r="G21" s="4">
        <f>'[1] gdp n rial'!G21/'[1]نرخ ارز آزاد  (2)'!G21</f>
        <v>33735111745.628235</v>
      </c>
      <c r="H21" s="4">
        <f>'[1] gdp n rial'!H21/'[1]نرخ ارز آزاد  (2)'!H21</f>
        <v>39835537667.065651</v>
      </c>
      <c r="I21" s="4">
        <f>'[1] gdp n rial'!I21/'[1]نرخ ارز آزاد  (2)'!I21</f>
        <v>51746960486.099731</v>
      </c>
      <c r="J21" s="4">
        <f>'[1] gdp n rial'!J21/'[1]نرخ ارز آزاد  (2)'!J21</f>
        <v>53797374477.662193</v>
      </c>
      <c r="K21" s="4">
        <f>'[1] gdp n rial'!K21/'[1]نرخ ارز آزاد  (2)'!K21</f>
        <v>46249957640.118317</v>
      </c>
      <c r="L21" s="4">
        <f>'[1] gdp n rial'!L21/'[1]نرخ ارز آزاد  (2)'!L21</f>
        <v>58109156318.722664</v>
      </c>
      <c r="M21" s="4">
        <f>'[1] gdp n rial'!M21/'[1]نرخ ارز آزاد  (2)'!M21</f>
        <v>106235901161.87482</v>
      </c>
      <c r="N21" s="4">
        <f>'[1] gdp n rial'!N21/'[1]نرخ ارز آزاد  (2)'!N21</f>
        <v>66407089930.175301</v>
      </c>
      <c r="O21" s="4">
        <f>'[1] gdp n rial'!O21/'[1]نرخ ارز آزاد  (2)'!O21</f>
        <v>65715972652.949257</v>
      </c>
      <c r="P21" s="4">
        <f>'[1] gdp n rial'!P21/'[1]نرخ ارز آزاد  (2)'!P21</f>
        <v>58554682109.510689</v>
      </c>
      <c r="Q21" s="4">
        <f>'[1] gdp n rial'!Q21/'[1]نرخ ارز آزاد  (2)'!Q21</f>
        <v>40238068423.792786</v>
      </c>
      <c r="R21" s="4">
        <f>'[1] gdp n rial'!R21/'[1]نرخ ارز آزاد  (2)'!R21</f>
        <v>52252999632.355492</v>
      </c>
      <c r="S21" s="4">
        <f>'[1] gdp n rial'!S21/'[1]نرخ ارز آزاد  (2)'!S21</f>
        <v>63391671909.254898</v>
      </c>
      <c r="T21" s="4">
        <f>'[1] gdp n rial'!T21/'[1]نرخ ارز آزاد  (2)'!T21</f>
        <v>40183461615.793213</v>
      </c>
      <c r="U21" s="4">
        <f>'[1] gdp n rial'!U21/'[1]نرخ ارز آزاد  (2)'!U21</f>
        <v>38797950456.533104</v>
      </c>
    </row>
    <row r="22" spans="1:21" x14ac:dyDescent="0.25">
      <c r="A22" s="3" t="s">
        <v>20</v>
      </c>
      <c r="B22" s="4">
        <f>'[1] gdp n rial'!B22/'[1]نرخ ارز آزاد  (2)'!B22</f>
        <v>4016776342.4695625</v>
      </c>
      <c r="C22" s="4">
        <f>'[1] gdp n rial'!C22/'[1]نرخ ارز آزاد  (2)'!C22</f>
        <v>3893771940.0654535</v>
      </c>
      <c r="D22" s="4">
        <f>'[1] gdp n rial'!D22/'[1]نرخ ارز آزاد  (2)'!D22</f>
        <v>4623420105.2080317</v>
      </c>
      <c r="E22" s="4">
        <f>'[1] gdp n rial'!E22/'[1]نرخ ارز آزاد  (2)'!E22</f>
        <v>4977864206.6296663</v>
      </c>
      <c r="F22" s="4">
        <f>'[1] gdp n rial'!F22/'[1]نرخ ارز آزاد  (2)'!F22</f>
        <v>6969362538.0911341</v>
      </c>
      <c r="G22" s="4">
        <f>'[1] gdp n rial'!G22/'[1]نرخ ارز آزاد  (2)'!G22</f>
        <v>8836636410.4003696</v>
      </c>
      <c r="H22" s="4">
        <f>'[1] gdp n rial'!H22/'[1]نرخ ارز آزاد  (2)'!H22</f>
        <v>9829179131.7674389</v>
      </c>
      <c r="I22" s="4">
        <f>'[1] gdp n rial'!I22/'[1]نرخ ارز آزاد  (2)'!I22</f>
        <v>9894390084.7241764</v>
      </c>
      <c r="J22" s="4">
        <f>'[1] gdp n rial'!J22/'[1]نرخ ارز آزاد  (2)'!J22</f>
        <v>9811285975.7098579</v>
      </c>
      <c r="K22" s="4">
        <f>'[1] gdp n rial'!K22/'[1]نرخ ارز آزاد  (2)'!K22</f>
        <v>8139827619.1102047</v>
      </c>
      <c r="L22" s="4">
        <f>'[1] gdp n rial'!L22/'[1]نرخ ارز آزاد  (2)'!L22</f>
        <v>10719756217.686594</v>
      </c>
      <c r="M22" s="4">
        <f>'[1] gdp n rial'!M22/'[1]نرخ ارز آزاد  (2)'!M22</f>
        <v>13814281642.157633</v>
      </c>
      <c r="N22" s="4">
        <f>'[1] gdp n rial'!N22/'[1]نرخ ارز آزاد  (2)'!N22</f>
        <v>7844302559.3912344</v>
      </c>
      <c r="O22" s="4">
        <f>'[1] gdp n rial'!O22/'[1]نرخ ارز آزاد  (2)'!O22</f>
        <v>9111563500.4497528</v>
      </c>
      <c r="P22" s="4">
        <f>'[1] gdp n rial'!P22/'[1]نرخ ارز آزاد  (2)'!P22</f>
        <v>9720445956.8116531</v>
      </c>
      <c r="Q22" s="4">
        <f>'[1] gdp n rial'!Q22/'[1]نرخ ارز آزاد  (2)'!Q22</f>
        <v>6513201823.9847517</v>
      </c>
      <c r="R22" s="4">
        <f>'[1] gdp n rial'!R22/'[1]نرخ ارز آزاد  (2)'!R22</f>
        <v>7932039308.7103987</v>
      </c>
      <c r="S22" s="4">
        <f>'[1] gdp n rial'!S22/'[1]نرخ ارز آزاد  (2)'!S22</f>
        <v>9363228631.8586426</v>
      </c>
      <c r="T22" s="4">
        <f>'[1] gdp n rial'!T22/'[1]نرخ ارز آزاد  (2)'!T22</f>
        <v>5971981543.1916904</v>
      </c>
      <c r="U22" s="4">
        <f>'[1] gdp n rial'!U22/'[1]نرخ ارز آزاد  (2)'!U22</f>
        <v>5704770786.7845402</v>
      </c>
    </row>
    <row r="23" spans="1:21" x14ac:dyDescent="0.25">
      <c r="A23" s="3" t="s">
        <v>21</v>
      </c>
      <c r="B23" s="4">
        <f>'[1] gdp n rial'!B23/'[1]نرخ ارز آزاد  (2)'!B23</f>
        <v>735327625.13267732</v>
      </c>
      <c r="C23" s="4">
        <f>'[1] gdp n rial'!C23/'[1]نرخ ارز آزاد  (2)'!C23</f>
        <v>854528874.4588114</v>
      </c>
      <c r="D23" s="4">
        <f>'[1] gdp n rial'!D23/'[1]نرخ ارز آزاد  (2)'!D23</f>
        <v>1129035486.612956</v>
      </c>
      <c r="E23" s="4">
        <f>'[1] gdp n rial'!E23/'[1]نرخ ارز آزاد  (2)'!E23</f>
        <v>1346965098.5887799</v>
      </c>
      <c r="F23" s="4">
        <f>'[1] gdp n rial'!F23/'[1]نرخ ارز آزاد  (2)'!F23</f>
        <v>1632805232.2129321</v>
      </c>
      <c r="G23" s="4">
        <f>'[1] gdp n rial'!G23/'[1]نرخ ارز آزاد  (2)'!G23</f>
        <v>1931381048.0181849</v>
      </c>
      <c r="H23" s="4">
        <f>'[1] gdp n rial'!H23/'[1]نرخ ارز آزاد  (2)'!H23</f>
        <v>2417929962.4156709</v>
      </c>
      <c r="I23" s="4">
        <f>'[1] gdp n rial'!I23/'[1]نرخ ارز آزاد  (2)'!I23</f>
        <v>3032173779.4225869</v>
      </c>
      <c r="J23" s="4">
        <f>'[1] gdp n rial'!J23/'[1]نرخ ارز آزاد  (2)'!J23</f>
        <v>3479253608.552247</v>
      </c>
      <c r="K23" s="4">
        <f>'[1] gdp n rial'!K23/'[1]نرخ ارز آزاد  (2)'!K23</f>
        <v>3951800797.3709421</v>
      </c>
      <c r="L23" s="4">
        <f>'[1] gdp n rial'!L23/'[1]نرخ ارز آزاد  (2)'!L23</f>
        <v>4395113430.1432343</v>
      </c>
      <c r="M23" s="4">
        <f>'[1] gdp n rial'!M23/'[1]نرخ ارز آزاد  (2)'!M23</f>
        <v>4323806749.6795435</v>
      </c>
      <c r="N23" s="4">
        <f>'[1] gdp n rial'!N23/'[1]نرخ ارز آزاد  (2)'!N23</f>
        <v>2781246017.5397015</v>
      </c>
      <c r="O23" s="4">
        <f>'[1] gdp n rial'!O23/'[1]نرخ ارز آزاد  (2)'!O23</f>
        <v>3043668061.9463573</v>
      </c>
      <c r="P23" s="4">
        <f>'[1] gdp n rial'!P23/'[1]نرخ ارز آزاد  (2)'!P23</f>
        <v>3398243631.6206598</v>
      </c>
      <c r="Q23" s="4">
        <f>'[1] gdp n rial'!Q23/'[1]نرخ ارز آزاد  (2)'!Q23</f>
        <v>3532196226.1164937</v>
      </c>
      <c r="R23" s="4">
        <f>'[1] gdp n rial'!R23/'[1]نرخ ارز آزاد  (2)'!R23</f>
        <v>4032435563.7873483</v>
      </c>
      <c r="S23" s="4">
        <f>'[1] gdp n rial'!S23/'[1]نرخ ارز آزاد  (2)'!S23</f>
        <v>4059546128.6533246</v>
      </c>
      <c r="T23" s="4">
        <f>'[1] gdp n rial'!T23/'[1]نرخ ارز آزاد  (2)'!T23</f>
        <v>2138076061.6685421</v>
      </c>
      <c r="U23" s="4">
        <f>'[1] gdp n rial'!U23/'[1]نرخ ارز آزاد  (2)'!U23</f>
        <v>2312651956.0860662</v>
      </c>
    </row>
    <row r="24" spans="1:21" x14ac:dyDescent="0.25">
      <c r="A24" s="3" t="s">
        <v>22</v>
      </c>
      <c r="B24" s="4">
        <f>'[1] gdp n rial'!B24/'[1]نرخ ارز آزاد  (2)'!B24</f>
        <v>1014302144.7835206</v>
      </c>
      <c r="C24" s="4">
        <f>'[1] gdp n rial'!C24/'[1]نرخ ارز آزاد  (2)'!C24</f>
        <v>1255753376.9176521</v>
      </c>
      <c r="D24" s="4">
        <f>'[1] gdp n rial'!D24/'[1]نرخ ارز آزاد  (2)'!D24</f>
        <v>1485192178.6658833</v>
      </c>
      <c r="E24" s="4">
        <f>'[1] gdp n rial'!E24/'[1]نرخ ارز آزاد  (2)'!E24</f>
        <v>1744920058.4066064</v>
      </c>
      <c r="F24" s="4">
        <f>'[1] gdp n rial'!F24/'[1]نرخ ارز آزاد  (2)'!F24</f>
        <v>2046185605.0286009</v>
      </c>
      <c r="G24" s="4">
        <f>'[1] gdp n rial'!G24/'[1]نرخ ارز آزاد  (2)'!G24</f>
        <v>2446848131.8347044</v>
      </c>
      <c r="H24" s="4">
        <f>'[1] gdp n rial'!H24/'[1]نرخ ارز آزاد  (2)'!H24</f>
        <v>3078019069.0679069</v>
      </c>
      <c r="I24" s="4">
        <f>'[1] gdp n rial'!I24/'[1]نرخ ارز آزاد  (2)'!I24</f>
        <v>3622842355.0480723</v>
      </c>
      <c r="J24" s="4">
        <f>'[1] gdp n rial'!J24/'[1]نرخ ارز آزاد  (2)'!J24</f>
        <v>4107817389.152514</v>
      </c>
      <c r="K24" s="4">
        <f>'[1] gdp n rial'!K24/'[1]نرخ ارز آزاد  (2)'!K24</f>
        <v>4575364023.6008806</v>
      </c>
      <c r="L24" s="4">
        <f>'[1] gdp n rial'!L24/'[1]نرخ ارز آزاد  (2)'!L24</f>
        <v>5543322085.8749733</v>
      </c>
      <c r="M24" s="4">
        <f>'[1] gdp n rial'!M24/'[1]نرخ ارز آزاد  (2)'!M24</f>
        <v>5333898457.5612803</v>
      </c>
      <c r="N24" s="4">
        <f>'[1] gdp n rial'!N24/'[1]نرخ ارز آزاد  (2)'!N24</f>
        <v>3542650054.2052522</v>
      </c>
      <c r="O24" s="4">
        <f>'[1] gdp n rial'!O24/'[1]نرخ ارز آزاد  (2)'!O24</f>
        <v>3994752668.8266091</v>
      </c>
      <c r="P24" s="4">
        <f>'[1] gdp n rial'!P24/'[1]نرخ ارز آزاد  (2)'!P24</f>
        <v>4183057011.6417789</v>
      </c>
      <c r="Q24" s="4">
        <f>'[1] gdp n rial'!Q24/'[1]نرخ ارز آزاد  (2)'!Q24</f>
        <v>4457199541.0106583</v>
      </c>
      <c r="R24" s="4">
        <f>'[1] gdp n rial'!R24/'[1]نرخ ارز آزاد  (2)'!R24</f>
        <v>4853520203.8092089</v>
      </c>
      <c r="S24" s="4">
        <f>'[1] gdp n rial'!S24/'[1]نرخ ارز آزاد  (2)'!S24</f>
        <v>5112288715.7990561</v>
      </c>
      <c r="T24" s="4">
        <f>'[1] gdp n rial'!T24/'[1]نرخ ارز آزاد  (2)'!T24</f>
        <v>2721220519.2360878</v>
      </c>
      <c r="U24" s="4">
        <f>'[1] gdp n rial'!U24/'[1]نرخ ارز آزاد  (2)'!U24</f>
        <v>2944027143.1389155</v>
      </c>
    </row>
    <row r="25" spans="1:21" x14ac:dyDescent="0.25">
      <c r="A25" s="3" t="s">
        <v>23</v>
      </c>
      <c r="B25" s="4">
        <f>'[1] gdp n rial'!B25/'[1]نرخ ارز آزاد  (2)'!B25</f>
        <v>1699384992.1431353</v>
      </c>
      <c r="C25" s="4">
        <f>'[1] gdp n rial'!C25/'[1]نرخ ارز آزاد  (2)'!C25</f>
        <v>2222747194.4364176</v>
      </c>
      <c r="D25" s="4">
        <f>'[1] gdp n rial'!D25/'[1]نرخ ارز آزاد  (2)'!D25</f>
        <v>2755891358.5396919</v>
      </c>
      <c r="E25" s="4">
        <f>'[1] gdp n rial'!E25/'[1]نرخ ارز آزاد  (2)'!E25</f>
        <v>3096102259.6938162</v>
      </c>
      <c r="F25" s="4">
        <f>'[1] gdp n rial'!F25/'[1]نرخ ارز آزاد  (2)'!F25</f>
        <v>3748292842.1538</v>
      </c>
      <c r="G25" s="4">
        <f>'[1] gdp n rial'!G25/'[1]نرخ ارز آزاد  (2)'!G25</f>
        <v>4214706292.8988762</v>
      </c>
      <c r="H25" s="4">
        <f>'[1] gdp n rial'!H25/'[1]نرخ ارز آزاد  (2)'!H25</f>
        <v>5354337647.9708481</v>
      </c>
      <c r="I25" s="4">
        <f>'[1] gdp n rial'!I25/'[1]نرخ ارز آزاد  (2)'!I25</f>
        <v>6396247160.8346977</v>
      </c>
      <c r="J25" s="4">
        <f>'[1] gdp n rial'!J25/'[1]نرخ ارز آزاد  (2)'!J25</f>
        <v>7153919658.5237207</v>
      </c>
      <c r="K25" s="4">
        <f>'[1] gdp n rial'!K25/'[1]نرخ ارز آزاد  (2)'!K25</f>
        <v>7564920800.5226316</v>
      </c>
      <c r="L25" s="4">
        <f>'[1] gdp n rial'!L25/'[1]نرخ ارز آزاد  (2)'!L25</f>
        <v>8689222110.9755383</v>
      </c>
      <c r="M25" s="4">
        <f>'[1] gdp n rial'!M25/'[1]نرخ ارز آزاد  (2)'!M25</f>
        <v>8240793802.5347557</v>
      </c>
      <c r="N25" s="4">
        <f>'[1] gdp n rial'!N25/'[1]نرخ ارز آزاد  (2)'!N25</f>
        <v>5547641430.9813814</v>
      </c>
      <c r="O25" s="4">
        <f>'[1] gdp n rial'!O25/'[1]نرخ ارز آزاد  (2)'!O25</f>
        <v>6410148551.3961906</v>
      </c>
      <c r="P25" s="4">
        <f>'[1] gdp n rial'!P25/'[1]نرخ ارز آزاد  (2)'!P25</f>
        <v>6943065796.1345692</v>
      </c>
      <c r="Q25" s="4">
        <f>'[1] gdp n rial'!Q25/'[1]نرخ ارز آزاد  (2)'!Q25</f>
        <v>6961430299.6880436</v>
      </c>
      <c r="R25" s="4">
        <f>'[1] gdp n rial'!R25/'[1]نرخ ارز آزاد  (2)'!R25</f>
        <v>7558992330.6959734</v>
      </c>
      <c r="S25" s="4">
        <f>'[1] gdp n rial'!S25/'[1]نرخ ارز آزاد  (2)'!S25</f>
        <v>8279234431.6132889</v>
      </c>
      <c r="T25" s="4">
        <f>'[1] gdp n rial'!T25/'[1]نرخ ارز آزاد  (2)'!T25</f>
        <v>4556523566.542017</v>
      </c>
      <c r="U25" s="4">
        <f>'[1] gdp n rial'!U25/'[1]نرخ ارز آزاد  (2)'!U25</f>
        <v>5042494278.6829395</v>
      </c>
    </row>
    <row r="26" spans="1:21" x14ac:dyDescent="0.25">
      <c r="A26" s="3" t="s">
        <v>24</v>
      </c>
      <c r="B26" s="4">
        <f>'[1] gdp n rial'!B26/'[1]نرخ ارز آزاد  (2)'!B26</f>
        <v>2703708298.1918979</v>
      </c>
      <c r="C26" s="4">
        <f>'[1] gdp n rial'!C26/'[1]نرخ ارز آزاد  (2)'!C26</f>
        <v>3471297213.4732733</v>
      </c>
      <c r="D26" s="4">
        <f>'[1] gdp n rial'!D26/'[1]نرخ ارز آزاد  (2)'!D26</f>
        <v>4335778910.3575191</v>
      </c>
      <c r="E26" s="4">
        <f>'[1] gdp n rial'!E26/'[1]نرخ ارز آزاد  (2)'!E26</f>
        <v>5200300461.1036634</v>
      </c>
      <c r="F26" s="4">
        <f>'[1] gdp n rial'!F26/'[1]نرخ ارز آزاد  (2)'!F26</f>
        <v>5939537948.4651556</v>
      </c>
      <c r="G26" s="4">
        <f>'[1] gdp n rial'!G26/'[1]نرخ ارز آزاد  (2)'!G26</f>
        <v>7106284024.8780613</v>
      </c>
      <c r="H26" s="4">
        <f>'[1] gdp n rial'!H26/'[1]نرخ ارز آزاد  (2)'!H26</f>
        <v>8208588964.7618351</v>
      </c>
      <c r="I26" s="4">
        <f>'[1] gdp n rial'!I26/'[1]نرخ ارز آزاد  (2)'!I26</f>
        <v>10411209325.399067</v>
      </c>
      <c r="J26" s="4">
        <f>'[1] gdp n rial'!J26/'[1]نرخ ارز آزاد  (2)'!J26</f>
        <v>13329278155.937145</v>
      </c>
      <c r="K26" s="4">
        <f>'[1] gdp n rial'!K26/'[1]نرخ ارز آزاد  (2)'!K26</f>
        <v>14209311794.633192</v>
      </c>
      <c r="L26" s="4">
        <f>'[1] gdp n rial'!L26/'[1]نرخ ارز آزاد  (2)'!L26</f>
        <v>15663518065.66909</v>
      </c>
      <c r="M26" s="4">
        <f>'[1] gdp n rial'!M26/'[1]نرخ ارز آزاد  (2)'!M26</f>
        <v>14259423457.753672</v>
      </c>
      <c r="N26" s="4">
        <f>'[1] gdp n rial'!N26/'[1]نرخ ارز آزاد  (2)'!N26</f>
        <v>9594468961.3372288</v>
      </c>
      <c r="O26" s="4">
        <f>'[1] gdp n rial'!O26/'[1]نرخ ارز آزاد  (2)'!O26</f>
        <v>10865078122.755035</v>
      </c>
      <c r="P26" s="4">
        <f>'[1] gdp n rial'!P26/'[1]نرخ ارز آزاد  (2)'!P26</f>
        <v>11854710641.999538</v>
      </c>
      <c r="Q26" s="4">
        <f>'[1] gdp n rial'!Q26/'[1]نرخ ارز آزاد  (2)'!Q26</f>
        <v>12647465618.680265</v>
      </c>
      <c r="R26" s="4">
        <f>'[1] gdp n rial'!R26/'[1]نرخ ارز آزاد  (2)'!R26</f>
        <v>14348160751.215385</v>
      </c>
      <c r="S26" s="4">
        <f>'[1] gdp n rial'!S26/'[1]نرخ ارز آزاد  (2)'!S26</f>
        <v>14877416061.725859</v>
      </c>
      <c r="T26" s="4">
        <f>'[1] gdp n rial'!T26/'[1]نرخ ارز آزاد  (2)'!T26</f>
        <v>7895367508.7568989</v>
      </c>
      <c r="U26" s="4">
        <f>'[1] gdp n rial'!U26/'[1]نرخ ارز آزاد  (2)'!U26</f>
        <v>8645653310.8971233</v>
      </c>
    </row>
    <row r="27" spans="1:21" x14ac:dyDescent="0.25">
      <c r="A27" s="3" t="s">
        <v>25</v>
      </c>
      <c r="B27" s="4">
        <f>'[1] gdp n rial'!B27/'[1]نرخ ارز آزاد  (2)'!B27</f>
        <v>1236012493.7278457</v>
      </c>
      <c r="C27" s="4">
        <f>'[1] gdp n rial'!C27/'[1]نرخ ارز آزاد  (2)'!C27</f>
        <v>1519467573.8327208</v>
      </c>
      <c r="D27" s="4">
        <f>'[1] gdp n rial'!D27/'[1]نرخ ارز آزاد  (2)'!D27</f>
        <v>1730666436.9468284</v>
      </c>
      <c r="E27" s="4">
        <f>'[1] gdp n rial'!E27/'[1]نرخ ارز آزاد  (2)'!E27</f>
        <v>2003452149.8311987</v>
      </c>
      <c r="F27" s="4">
        <f>'[1] gdp n rial'!F27/'[1]نرخ ارز آزاد  (2)'!F27</f>
        <v>2345827222.87749</v>
      </c>
      <c r="G27" s="4">
        <f>'[1] gdp n rial'!G27/'[1]نرخ ارز آزاد  (2)'!G27</f>
        <v>2863930453.7112861</v>
      </c>
      <c r="H27" s="4">
        <f>'[1] gdp n rial'!H27/'[1]نرخ ارز آزاد  (2)'!H27</f>
        <v>3537778761.3603101</v>
      </c>
      <c r="I27" s="4">
        <f>'[1] gdp n rial'!I27/'[1]نرخ ارز آزاد  (2)'!I27</f>
        <v>4257743718.3472552</v>
      </c>
      <c r="J27" s="4">
        <f>'[1] gdp n rial'!J27/'[1]نرخ ارز آزاد  (2)'!J27</f>
        <v>5466118836.0150766</v>
      </c>
      <c r="K27" s="4">
        <f>'[1] gdp n rial'!K27/'[1]نرخ ارز آزاد  (2)'!K27</f>
        <v>5774165418.5218029</v>
      </c>
      <c r="L27" s="4">
        <f>'[1] gdp n rial'!L27/'[1]نرخ ارز آزاد  (2)'!L27</f>
        <v>6138823667.8608856</v>
      </c>
      <c r="M27" s="4">
        <f>'[1] gdp n rial'!M27/'[1]نرخ ارز آزاد  (2)'!M27</f>
        <v>6536635867.5261621</v>
      </c>
      <c r="N27" s="4">
        <f>'[1] gdp n rial'!N27/'[1]نرخ ارز آزاد  (2)'!N27</f>
        <v>4446955117.3874254</v>
      </c>
      <c r="O27" s="4">
        <f>'[1] gdp n rial'!O27/'[1]نرخ ارز آزاد  (2)'!O27</f>
        <v>5049251023.1337833</v>
      </c>
      <c r="P27" s="4">
        <f>'[1] gdp n rial'!P27/'[1]نرخ ارز آزاد  (2)'!P27</f>
        <v>5696660585.4631701</v>
      </c>
      <c r="Q27" s="4">
        <f>'[1] gdp n rial'!Q27/'[1]نرخ ارز آزاد  (2)'!Q27</f>
        <v>6184941764.7977114</v>
      </c>
      <c r="R27" s="4">
        <f>'[1] gdp n rial'!R27/'[1]نرخ ارز آزاد  (2)'!R27</f>
        <v>6797471924.8793259</v>
      </c>
      <c r="S27" s="4">
        <f>'[1] gdp n rial'!S27/'[1]نرخ ارز آزاد  (2)'!S27</f>
        <v>6541120091.2916727</v>
      </c>
      <c r="T27" s="4">
        <f>'[1] gdp n rial'!T27/'[1]نرخ ارز آزاد  (2)'!T27</f>
        <v>3573441177.3222218</v>
      </c>
      <c r="U27" s="4">
        <f>'[1] gdp n rial'!U27/'[1]نرخ ارز آزاد  (2)'!U27</f>
        <v>3944828661.6917992</v>
      </c>
    </row>
    <row r="28" spans="1:21" x14ac:dyDescent="0.25">
      <c r="A28" s="3" t="s">
        <v>26</v>
      </c>
      <c r="B28" s="4">
        <f>'[1] gdp n rial'!B28/'[1]نرخ ارز آزاد  (2)'!B28</f>
        <v>724113632.09998918</v>
      </c>
      <c r="C28" s="4">
        <f>'[1] gdp n rial'!C28/'[1]نرخ ارز آزاد  (2)'!C28</f>
        <v>931643703.04944217</v>
      </c>
      <c r="D28" s="4">
        <f>'[1] gdp n rial'!D28/'[1]نرخ ارز آزاد  (2)'!D28</f>
        <v>1206167240.2699468</v>
      </c>
      <c r="E28" s="4">
        <f>'[1] gdp n rial'!E28/'[1]نرخ ارز آزاد  (2)'!E28</f>
        <v>1414528421.4556978</v>
      </c>
      <c r="F28" s="4">
        <f>'[1] gdp n rial'!F28/'[1]نرخ ارز آزاد  (2)'!F28</f>
        <v>1754339941.0400491</v>
      </c>
      <c r="G28" s="4">
        <f>'[1] gdp n rial'!G28/'[1]نرخ ارز آزاد  (2)'!G28</f>
        <v>1992614058.4425023</v>
      </c>
      <c r="H28" s="4">
        <f>'[1] gdp n rial'!H28/'[1]نرخ ارز آزاد  (2)'!H28</f>
        <v>2323554717.4655986</v>
      </c>
      <c r="I28" s="4">
        <f>'[1] gdp n rial'!I28/'[1]نرخ ارز آزاد  (2)'!I28</f>
        <v>2947884054.2037888</v>
      </c>
      <c r="J28" s="4">
        <f>'[1] gdp n rial'!J28/'[1]نرخ ارز آزاد  (2)'!J28</f>
        <v>3455732239.3053746</v>
      </c>
      <c r="K28" s="4">
        <f>'[1] gdp n rial'!K28/'[1]نرخ ارز آزاد  (2)'!K28</f>
        <v>3734498419.6963539</v>
      </c>
      <c r="L28" s="4">
        <f>'[1] gdp n rial'!L28/'[1]نرخ ارز آزاد  (2)'!L28</f>
        <v>4276522070.9644403</v>
      </c>
      <c r="M28" s="4">
        <f>'[1] gdp n rial'!M28/'[1]نرخ ارز آزاد  (2)'!M28</f>
        <v>4157990733.2366419</v>
      </c>
      <c r="N28" s="4">
        <f>'[1] gdp n rial'!N28/'[1]نرخ ارز آزاد  (2)'!N28</f>
        <v>2702917156.2643805</v>
      </c>
      <c r="O28" s="4">
        <f>'[1] gdp n rial'!O28/'[1]نرخ ارز آزاد  (2)'!O28</f>
        <v>3152307966.3829007</v>
      </c>
      <c r="P28" s="4">
        <f>'[1] gdp n rial'!P28/'[1]نرخ ارز آزاد  (2)'!P28</f>
        <v>3440411729.1726918</v>
      </c>
      <c r="Q28" s="4">
        <f>'[1] gdp n rial'!Q28/'[1]نرخ ارز آزاد  (2)'!Q28</f>
        <v>3809679724.833703</v>
      </c>
      <c r="R28" s="4">
        <f>'[1] gdp n rial'!R28/'[1]نرخ ارز آزاد  (2)'!R28</f>
        <v>4336716806.0833311</v>
      </c>
      <c r="S28" s="4">
        <f>'[1] gdp n rial'!S28/'[1]نرخ ارز آزاد  (2)'!S28</f>
        <v>4276718997.2408752</v>
      </c>
      <c r="T28" s="4">
        <f>'[1] gdp n rial'!T28/'[1]نرخ ارز آزاد  (2)'!T28</f>
        <v>2284830445.3847485</v>
      </c>
      <c r="U28" s="4">
        <f>'[1] gdp n rial'!U28/'[1]نرخ ارز آزاد  (2)'!U28</f>
        <v>2520528834.9471912</v>
      </c>
    </row>
    <row r="29" spans="1:21" x14ac:dyDescent="0.25">
      <c r="A29" s="3" t="s">
        <v>27</v>
      </c>
      <c r="B29" s="4">
        <f>'[1] gdp n rial'!B29/'[1]نرخ ارز آزاد  (2)'!B29</f>
        <v>580627048.42276096</v>
      </c>
      <c r="C29" s="4">
        <f>'[1] gdp n rial'!C29/'[1]نرخ ارز آزاد  (2)'!C29</f>
        <v>728276288.72324955</v>
      </c>
      <c r="D29" s="4">
        <f>'[1] gdp n rial'!D29/'[1]نرخ ارز آزاد  (2)'!D29</f>
        <v>905652977.39717078</v>
      </c>
      <c r="E29" s="4">
        <f>'[1] gdp n rial'!E29/'[1]نرخ ارز آزاد  (2)'!E29</f>
        <v>1087420488.648253</v>
      </c>
      <c r="F29" s="4">
        <f>'[1] gdp n rial'!F29/'[1]نرخ ارز آزاد  (2)'!F29</f>
        <v>1499399451.5848694</v>
      </c>
      <c r="G29" s="4">
        <f>'[1] gdp n rial'!G29/'[1]نرخ ارز آزاد  (2)'!G29</f>
        <v>1673865527.3498425</v>
      </c>
      <c r="H29" s="4">
        <f>'[1] gdp n rial'!H29/'[1]نرخ ارز آزاد  (2)'!H29</f>
        <v>2028798348.4401174</v>
      </c>
      <c r="I29" s="4">
        <f>'[1] gdp n rial'!I29/'[1]نرخ ارز آزاد  (2)'!I29</f>
        <v>2507662113.4618711</v>
      </c>
      <c r="J29" s="4">
        <f>'[1] gdp n rial'!J29/'[1]نرخ ارز آزاد  (2)'!J29</f>
        <v>3056542427.8596697</v>
      </c>
      <c r="K29" s="4">
        <f>'[1] gdp n rial'!K29/'[1]نرخ ارز آزاد  (2)'!K29</f>
        <v>3344819910.0419297</v>
      </c>
      <c r="L29" s="4">
        <f>'[1] gdp n rial'!L29/'[1]نرخ ارز آزاد  (2)'!L29</f>
        <v>4180770184.7600851</v>
      </c>
      <c r="M29" s="4">
        <f>'[1] gdp n rial'!M29/'[1]نرخ ارز آزاد  (2)'!M29</f>
        <v>4028736183.1512508</v>
      </c>
      <c r="N29" s="4">
        <f>'[1] gdp n rial'!N29/'[1]نرخ ارز آزاد  (2)'!N29</f>
        <v>2598703971.9200091</v>
      </c>
      <c r="O29" s="4">
        <f>'[1] gdp n rial'!O29/'[1]نرخ ارز آزاد  (2)'!O29</f>
        <v>2764814056.3533664</v>
      </c>
      <c r="P29" s="4">
        <f>'[1] gdp n rial'!P29/'[1]نرخ ارز آزاد  (2)'!P29</f>
        <v>3022093273.4840517</v>
      </c>
      <c r="Q29" s="4">
        <f>'[1] gdp n rial'!Q29/'[1]نرخ ارز آزاد  (2)'!Q29</f>
        <v>3180678260.3145757</v>
      </c>
      <c r="R29" s="4">
        <f>'[1] gdp n rial'!R29/'[1]نرخ ارز آزاد  (2)'!R29</f>
        <v>3989713588.7110653</v>
      </c>
      <c r="S29" s="4">
        <f>'[1] gdp n rial'!S29/'[1]نرخ ارز آزاد  (2)'!S29</f>
        <v>3902506900.7508235</v>
      </c>
      <c r="T29" s="4">
        <f>'[1] gdp n rial'!T29/'[1]نرخ ارز آزاد  (2)'!T29</f>
        <v>2122764006.7052808</v>
      </c>
      <c r="U29" s="4">
        <f>'[1] gdp n rial'!U29/'[1]نرخ ارز آزاد  (2)'!U29</f>
        <v>2334677787.3667073</v>
      </c>
    </row>
    <row r="30" spans="1:21" x14ac:dyDescent="0.25">
      <c r="A30" s="3" t="s">
        <v>28</v>
      </c>
      <c r="B30" s="4">
        <f>'[1] gdp n rial'!B30/'[1]نرخ ارز آزاد  (2)'!B30</f>
        <v>852407371.6281569</v>
      </c>
      <c r="C30" s="4">
        <f>'[1] gdp n rial'!C30/'[1]نرخ ارز آزاد  (2)'!C30</f>
        <v>1057668479.7623311</v>
      </c>
      <c r="D30" s="4">
        <f>'[1] gdp n rial'!D30/'[1]نرخ ارز آزاد  (2)'!D30</f>
        <v>1277739176.6559291</v>
      </c>
      <c r="E30" s="4">
        <f>'[1] gdp n rial'!E30/'[1]نرخ ارز آزاد  (2)'!E30</f>
        <v>1485672237.4276128</v>
      </c>
      <c r="F30" s="4">
        <f>'[1] gdp n rial'!F30/'[1]نرخ ارز آزاد  (2)'!F30</f>
        <v>1769976484.9702497</v>
      </c>
      <c r="G30" s="4">
        <f>'[1] gdp n rial'!G30/'[1]نرخ ارز آزاد  (2)'!G30</f>
        <v>2213363715.3089337</v>
      </c>
      <c r="H30" s="4">
        <f>'[1] gdp n rial'!H30/'[1]نرخ ارز آزاد  (2)'!H30</f>
        <v>2507104691.9033842</v>
      </c>
      <c r="I30" s="4">
        <f>'[1] gdp n rial'!I30/'[1]نرخ ارز آزاد  (2)'!I30</f>
        <v>2957479239.7615552</v>
      </c>
      <c r="J30" s="4">
        <f>'[1] gdp n rial'!J30/'[1]نرخ ارز آزاد  (2)'!J30</f>
        <v>3618351308.7497454</v>
      </c>
      <c r="K30" s="4">
        <f>'[1] gdp n rial'!K30/'[1]نرخ ارز آزاد  (2)'!K30</f>
        <v>4076223545.8309779</v>
      </c>
      <c r="L30" s="4">
        <f>'[1] gdp n rial'!L30/'[1]نرخ ارز آزاد  (2)'!L30</f>
        <v>5644483098.920187</v>
      </c>
      <c r="M30" s="4">
        <f>'[1] gdp n rial'!M30/'[1]نرخ ارز آزاد  (2)'!M30</f>
        <v>5612544524.6373577</v>
      </c>
      <c r="N30" s="4">
        <f>'[1] gdp n rial'!N30/'[1]نرخ ارز آزاد  (2)'!N30</f>
        <v>3980860882.5859418</v>
      </c>
      <c r="O30" s="4">
        <f>'[1] gdp n rial'!O30/'[1]نرخ ارز آزاد  (2)'!O30</f>
        <v>4200896365.5665145</v>
      </c>
      <c r="P30" s="4">
        <f>'[1] gdp n rial'!P30/'[1]نرخ ارز آزاد  (2)'!P30</f>
        <v>4853087343.6574097</v>
      </c>
      <c r="Q30" s="4">
        <f>'[1] gdp n rial'!Q30/'[1]نرخ ارز آزاد  (2)'!Q30</f>
        <v>5118183432.6772175</v>
      </c>
      <c r="R30" s="4">
        <f>'[1] gdp n rial'!R30/'[1]نرخ ارز آزاد  (2)'!R30</f>
        <v>5732499001.3305502</v>
      </c>
      <c r="S30" s="4">
        <f>'[1] gdp n rial'!S30/'[1]نرخ ارز آزاد  (2)'!S30</f>
        <v>6150740368.1947718</v>
      </c>
      <c r="T30" s="4">
        <f>'[1] gdp n rial'!T30/'[1]نرخ ارز آزاد  (2)'!T30</f>
        <v>3349786079.2318501</v>
      </c>
      <c r="U30" s="4">
        <f>'[1] gdp n rial'!U30/'[1]نرخ ارز آزاد  (2)'!U30</f>
        <v>3573443521.4784822</v>
      </c>
    </row>
    <row r="31" spans="1:21" x14ac:dyDescent="0.25">
      <c r="A31" s="3" t="s">
        <v>29</v>
      </c>
      <c r="B31" s="4">
        <f>'[1] gdp n rial'!B31/'[1]نرخ ارز آزاد  (2)'!B31</f>
        <v>18906381855.388008</v>
      </c>
      <c r="C31" s="4">
        <f>'[1] gdp n rial'!C31/'[1]نرخ ارز آزاد  (2)'!C31</f>
        <v>24241705287.730476</v>
      </c>
      <c r="D31" s="4">
        <f>'[1] gdp n rial'!D31/'[1]نرخ ارز آزاد  (2)'!D31</f>
        <v>30665080256.851337</v>
      </c>
      <c r="E31" s="4">
        <f>'[1] gdp n rial'!E31/'[1]نرخ ارز آزاد  (2)'!E31</f>
        <v>37492741660.128036</v>
      </c>
      <c r="F31" s="4">
        <f>'[1] gdp n rial'!F31/'[1]نرخ ارز آزاد  (2)'!F31</f>
        <v>45075407697.616051</v>
      </c>
      <c r="G31" s="4">
        <f>'[1] gdp n rial'!G31/'[1]نرخ ارز آزاد  (2)'!G31</f>
        <v>52590274401.938461</v>
      </c>
      <c r="H31" s="4">
        <f>'[1] gdp n rial'!H31/'[1]نرخ ارز آزاد  (2)'!H31</f>
        <v>64413927391.415482</v>
      </c>
      <c r="I31" s="4">
        <f>'[1] gdp n rial'!I31/'[1]نرخ ارز آزاد  (2)'!I31</f>
        <v>82320135925.100235</v>
      </c>
      <c r="J31" s="4">
        <f>'[1] gdp n rial'!J31/'[1]نرخ ارز آزاد  (2)'!J31</f>
        <v>102266921045.36411</v>
      </c>
      <c r="K31" s="4">
        <f>'[1] gdp n rial'!K31/'[1]نرخ ارز آزاد  (2)'!K31</f>
        <v>112817949284.0127</v>
      </c>
      <c r="L31" s="4">
        <f>'[1] gdp n rial'!L31/'[1]نرخ ارز آزاد  (2)'!L31</f>
        <v>125564625830.82794</v>
      </c>
      <c r="M31" s="4">
        <f>'[1] gdp n rial'!M31/'[1]نرخ ارز آزاد  (2)'!M31</f>
        <v>103719514361.34218</v>
      </c>
      <c r="N31" s="4">
        <f>'[1] gdp n rial'!N31/'[1]نرخ ارز آزاد  (2)'!N31</f>
        <v>68885195429.563339</v>
      </c>
      <c r="O31" s="4">
        <f>'[1] gdp n rial'!O31/'[1]نرخ ارز آزاد  (2)'!O31</f>
        <v>75574831593.329849</v>
      </c>
      <c r="P31" s="4">
        <f>'[1] gdp n rial'!P31/'[1]نرخ ارز آزاد  (2)'!P31</f>
        <v>82950601572.340668</v>
      </c>
      <c r="Q31" s="4">
        <f>'[1] gdp n rial'!Q31/'[1]نرخ ارز آزاد  (2)'!Q31</f>
        <v>84364054894.450439</v>
      </c>
      <c r="R31" s="4">
        <f>'[1] gdp n rial'!R31/'[1]نرخ ارز آزاد  (2)'!R31</f>
        <v>94060794218.430115</v>
      </c>
      <c r="S31" s="4">
        <f>'[1] gdp n rial'!S31/'[1]نرخ ارز آزاد  (2)'!S31</f>
        <v>99862457109.983521</v>
      </c>
      <c r="T31" s="4">
        <f>'[1] gdp n rial'!T31/'[1]نرخ ارز آزاد  (2)'!T31</f>
        <v>52747670622.540413</v>
      </c>
      <c r="U31" s="4">
        <f>'[1] gdp n rial'!U31/'[1]نرخ ارز آزاد  (2)'!U31</f>
        <v>58000864877.510315</v>
      </c>
    </row>
    <row r="32" spans="1:21" x14ac:dyDescent="0.25">
      <c r="A32" s="3" t="s">
        <v>30</v>
      </c>
      <c r="B32" s="4">
        <f>'[1] gdp n rial'!B32/'[1]نرخ ارز آزاد  (2)'!B32</f>
        <v>889210646.40848696</v>
      </c>
      <c r="C32" s="4">
        <f>'[1] gdp n rial'!C32/'[1]نرخ ارز آزاد  (2)'!C32</f>
        <v>1148421891.2652104</v>
      </c>
      <c r="D32" s="4">
        <f>'[1] gdp n rial'!D32/'[1]نرخ ارز آزاد  (2)'!D32</f>
        <v>1465830147.2952604</v>
      </c>
      <c r="E32" s="4">
        <f>'[1] gdp n rial'!E32/'[1]نرخ ارز آزاد  (2)'!E32</f>
        <v>1688838597.7064569</v>
      </c>
      <c r="F32" s="4">
        <f>'[1] gdp n rial'!F32/'[1]نرخ ارز آزاد  (2)'!F32</f>
        <v>1919077860.1410713</v>
      </c>
      <c r="G32" s="4">
        <f>'[1] gdp n rial'!G32/'[1]نرخ ارز آزاد  (2)'!G32</f>
        <v>2534806670.8369894</v>
      </c>
      <c r="H32" s="4">
        <f>'[1] gdp n rial'!H32/'[1]نرخ ارز آزاد  (2)'!H32</f>
        <v>3292480458.8810635</v>
      </c>
      <c r="I32" s="4">
        <f>'[1] gdp n rial'!I32/'[1]نرخ ارز آزاد  (2)'!I32</f>
        <v>4135406875.5763059</v>
      </c>
      <c r="J32" s="4">
        <f>'[1] gdp n rial'!J32/'[1]نرخ ارز آزاد  (2)'!J32</f>
        <v>4960542086.030117</v>
      </c>
      <c r="K32" s="4">
        <f>'[1] gdp n rial'!K32/'[1]نرخ ارز آزاد  (2)'!K32</f>
        <v>5467919481.2647762</v>
      </c>
      <c r="L32" s="4">
        <f>'[1] gdp n rial'!L32/'[1]نرخ ارز آزاد  (2)'!L32</f>
        <v>7543735498.1848412</v>
      </c>
      <c r="M32" s="4">
        <f>'[1] gdp n rial'!M32/'[1]نرخ ارز آزاد  (2)'!M32</f>
        <v>7914432918.1315842</v>
      </c>
      <c r="N32" s="4">
        <f>'[1] gdp n rial'!N32/'[1]نرخ ارز آزاد  (2)'!N32</f>
        <v>5645566160.0513239</v>
      </c>
      <c r="O32" s="4">
        <f>'[1] gdp n rial'!O32/'[1]نرخ ارز آزاد  (2)'!O32</f>
        <v>6165965704.844511</v>
      </c>
      <c r="P32" s="4">
        <f>'[1] gdp n rial'!P32/'[1]نرخ ارز آزاد  (2)'!P32</f>
        <v>6917913785.2533684</v>
      </c>
      <c r="Q32" s="4">
        <f>'[1] gdp n rial'!Q32/'[1]نرخ ارز آزاد  (2)'!Q32</f>
        <v>6691654283.7777529</v>
      </c>
      <c r="R32" s="4">
        <f>'[1] gdp n rial'!R32/'[1]نرخ ارز آزاد  (2)'!R32</f>
        <v>7297029637.1446447</v>
      </c>
      <c r="S32" s="4">
        <f>'[1] gdp n rial'!S32/'[1]نرخ ارز آزاد  (2)'!S32</f>
        <v>7701500581.2642183</v>
      </c>
      <c r="T32" s="4">
        <f>'[1] gdp n rial'!T32/'[1]نرخ ارز آزاد  (2)'!T32</f>
        <v>4241574831.182838</v>
      </c>
      <c r="U32" s="4">
        <f>'[1] gdp n rial'!U32/'[1]نرخ ارز آزاد  (2)'!U32</f>
        <v>4722991549.7817812</v>
      </c>
    </row>
    <row r="33" spans="1:21" x14ac:dyDescent="0.25">
      <c r="A33" s="3" t="s">
        <v>31</v>
      </c>
      <c r="B33" s="4">
        <f>'[1] gdp n rial'!B33/'[1]نرخ ارز آزاد  (2)'!B33</f>
        <v>684276025.18487144</v>
      </c>
      <c r="C33" s="4">
        <f>'[1] gdp n rial'!C33/'[1]نرخ ارز آزاد  (2)'!C33</f>
        <v>759370056.68829596</v>
      </c>
      <c r="D33" s="4">
        <f>'[1] gdp n rial'!D33/'[1]نرخ ارز آزاد  (2)'!D33</f>
        <v>989990787.65830314</v>
      </c>
      <c r="E33" s="4">
        <f>'[1] gdp n rial'!E33/'[1]نرخ ارز آزاد  (2)'!E33</f>
        <v>1200280347.1176596</v>
      </c>
      <c r="F33" s="4">
        <f>'[1] gdp n rial'!F33/'[1]نرخ ارز آزاد  (2)'!F33</f>
        <v>1502936118.9591594</v>
      </c>
      <c r="G33" s="4">
        <f>'[1] gdp n rial'!G33/'[1]نرخ ارز آزاد  (2)'!G33</f>
        <v>1892095075.6628325</v>
      </c>
      <c r="H33" s="4">
        <f>'[1] gdp n rial'!H33/'[1]نرخ ارز آزاد  (2)'!H33</f>
        <v>2290700995.1896825</v>
      </c>
      <c r="I33" s="4">
        <f>'[1] gdp n rial'!I33/'[1]نرخ ارز آزاد  (2)'!I33</f>
        <v>2671543145.8867269</v>
      </c>
      <c r="J33" s="4">
        <f>'[1] gdp n rial'!J33/'[1]نرخ ارز آزاد  (2)'!J33</f>
        <v>3205710828.0688276</v>
      </c>
      <c r="K33" s="4">
        <f>'[1] gdp n rial'!K33/'[1]نرخ ارز آزاد  (2)'!K33</f>
        <v>3518358418.9826818</v>
      </c>
      <c r="L33" s="4">
        <f>'[1] gdp n rial'!L33/'[1]نرخ ارز آزاد  (2)'!L33</f>
        <v>4013751341.7744422</v>
      </c>
      <c r="M33" s="4">
        <f>'[1] gdp n rial'!M33/'[1]نرخ ارز آزاد  (2)'!M33</f>
        <v>3919665328.4969964</v>
      </c>
      <c r="N33" s="4">
        <f>'[1] gdp n rial'!N33/'[1]نرخ ارز آزاد  (2)'!N33</f>
        <v>2794740721.0142131</v>
      </c>
      <c r="O33" s="4">
        <f>'[1] gdp n rial'!O33/'[1]نرخ ارز آزاد  (2)'!O33</f>
        <v>2953172961.8385177</v>
      </c>
      <c r="P33" s="4">
        <f>'[1] gdp n rial'!P33/'[1]نرخ ارز آزاد  (2)'!P33</f>
        <v>3224056270.0154452</v>
      </c>
      <c r="Q33" s="4">
        <f>'[1] gdp n rial'!Q33/'[1]نرخ ارز آزاد  (2)'!Q33</f>
        <v>3623749390.7799425</v>
      </c>
      <c r="R33" s="4">
        <f>'[1] gdp n rial'!R33/'[1]نرخ ارز آزاد  (2)'!R33</f>
        <v>4152859495.5114317</v>
      </c>
      <c r="S33" s="4">
        <f>'[1] gdp n rial'!S33/'[1]نرخ ارز آزاد  (2)'!S33</f>
        <v>4414426093.6310844</v>
      </c>
      <c r="T33" s="4">
        <f>'[1] gdp n rial'!T33/'[1]نرخ ارز آزاد  (2)'!T33</f>
        <v>2404334369.3420696</v>
      </c>
      <c r="U33" s="4">
        <f>'[1] gdp n rial'!U33/'[1]نرخ ارز آزاد  (2)'!U33</f>
        <v>2648131372.8713393</v>
      </c>
    </row>
    <row r="34" spans="1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5:B6"/>
    </sheetView>
  </sheetViews>
  <sheetFormatPr defaultRowHeight="15" x14ac:dyDescent="0.25"/>
  <cols>
    <col min="1" max="1" width="20.140625" customWidth="1"/>
    <col min="2" max="2" width="12" bestFit="1" customWidth="1"/>
    <col min="5" max="5" width="12" bestFit="1" customWidth="1"/>
  </cols>
  <sheetData>
    <row r="1" spans="1:21" ht="25.5" x14ac:dyDescent="0.25">
      <c r="A1" s="5" t="s">
        <v>487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/>
      <c r="C2" s="4"/>
      <c r="D2" s="4">
        <f>'[1] gdp h rial (4)'!D2/'[1]نرخ ارز رسمی'!D2</f>
        <v>596015291404.20581</v>
      </c>
      <c r="E2" s="4">
        <f>'[1] gdp h rial (4)'!E2/'[1]نرخ ارز رسمی'!E2</f>
        <v>626085461020.49927</v>
      </c>
      <c r="F2" s="4">
        <f>'[1] gdp h rial (4)'!F2/'[1]نرخ ارز رسمی'!F2</f>
        <v>624030154897.05579</v>
      </c>
      <c r="G2" s="4">
        <f>'[1] gdp h rial (4)'!G2/'[1]نرخ ارز رسمی'!G2</f>
        <v>634097557671.88513</v>
      </c>
      <c r="H2" s="4">
        <f>'[1] gdp h rial (4)'!H2/'[1]نرخ ارز رسمی'!H2</f>
        <v>669432790016.50586</v>
      </c>
      <c r="I2" s="4">
        <f>'[1] gdp h rial (4)'!I2/'[1]نرخ ارز رسمی'!I2</f>
        <v>715033613983.65771</v>
      </c>
      <c r="J2" s="4">
        <f>'[1] gdp h rial (4)'!J2/'[1]نرخ ارز رسمی'!J2</f>
        <v>689921064098.92664</v>
      </c>
      <c r="K2" s="4">
        <f>'[1] gdp h rial (4)'!K2/'[1]نرخ ارز رسمی'!K2</f>
        <v>666830324632.16809</v>
      </c>
      <c r="L2" s="4">
        <f>'[1] gdp h rial (4)'!L2/'[1]نرخ ارز رسمی'!L2</f>
        <v>666904075591.61646</v>
      </c>
      <c r="M2" s="4">
        <f>'[1] gdp h rial (4)'!M2/'[1]نرخ ارز رسمی'!M2</f>
        <v>626419553671.36536</v>
      </c>
      <c r="N2" s="4">
        <f>'[1] gdp h rial (4)'!N2/'[1]نرخ ارز رسمی'!N2</f>
        <v>512180903370.23199</v>
      </c>
      <c r="O2" s="4">
        <f>'[1] gdp h rial (4)'!O2/'[1]نرخ ارز رسمی'!O2</f>
        <v>302751215256.15552</v>
      </c>
      <c r="P2" s="4">
        <f>'[1] gdp h rial (4)'!P2/'[1]نرخ ارز رسمی'!P2</f>
        <v>248240936284.97729</v>
      </c>
      <c r="Q2" s="4">
        <f>'[1] gdp h rial (4)'!Q2/'[1]نرخ ارز رسمی'!Q2</f>
        <v>222356071645.31354</v>
      </c>
      <c r="R2" s="4">
        <f>'[1] gdp h rial (4)'!R2/'[1]نرخ ارز رسمی'!R2</f>
        <v>238751770005.14267</v>
      </c>
      <c r="S2" s="4">
        <f>'[1] gdp h rial (4)'!S2/'[1]نرخ ارز رسمی'!S2</f>
        <v>228008472513.38803</v>
      </c>
      <c r="T2" s="4">
        <f>'[1] gdp h rial (4)'!T2/'[1]نرخ ارز رسمی'!T2</f>
        <v>178076401586.33081</v>
      </c>
      <c r="U2" s="4">
        <f>'[1] gdp h rial (4)'!U2/'[1]نرخ ارز رسمی'!U2</f>
        <v>165762950972.3031</v>
      </c>
    </row>
    <row r="3" spans="1:21" x14ac:dyDescent="0.25">
      <c r="A3" s="3" t="s">
        <v>1</v>
      </c>
      <c r="B3" s="4"/>
      <c r="C3" s="4"/>
      <c r="D3" s="4">
        <f>'[1] gdp h rial (4)'!D3/'[1]نرخ ارز رسمی'!D3</f>
        <v>0</v>
      </c>
      <c r="E3" s="4">
        <f>'[1] gdp h rial (4)'!E3/'[1]نرخ ارز رسمی'!E3</f>
        <v>0</v>
      </c>
      <c r="F3" s="4">
        <f>'[1] gdp h rial (4)'!F3/'[1]نرخ ارز رسمی'!F3</f>
        <v>0</v>
      </c>
      <c r="G3" s="4">
        <f>'[1] gdp h rial (4)'!G3/'[1]نرخ ارز رسمی'!G3</f>
        <v>0</v>
      </c>
      <c r="H3" s="4">
        <f>'[1] gdp h rial (4)'!H3/'[1]نرخ ارز رسمی'!H3</f>
        <v>0</v>
      </c>
      <c r="I3" s="4">
        <f>'[1] gdp h rial (4)'!I3/'[1]نرخ ارز رسمی'!I3</f>
        <v>0</v>
      </c>
      <c r="J3" s="4">
        <f>'[1] gdp h rial (4)'!J3/'[1]نرخ ارز رسمی'!J3</f>
        <v>0</v>
      </c>
      <c r="K3" s="4">
        <f>'[1] gdp h rial (4)'!K3/'[1]نرخ ارز رسمی'!K3</f>
        <v>0</v>
      </c>
      <c r="L3" s="4">
        <f>'[1] gdp h rial (4)'!L3/'[1]نرخ ارز رسمی'!L3</f>
        <v>0</v>
      </c>
      <c r="M3" s="4">
        <f>'[1] gdp h rial (4)'!M3/'[1]نرخ ارز رسمی'!M3</f>
        <v>3493062326058.1484</v>
      </c>
      <c r="N3" s="4">
        <f>'[1] gdp h rial (4)'!N3/'[1]نرخ ارز رسمی'!N3</f>
        <v>3115180269839.9443</v>
      </c>
      <c r="O3" s="4">
        <f>'[1] gdp h rial (4)'!O3/'[1]نرخ ارز رسمی'!O3</f>
        <v>1891065464313.6084</v>
      </c>
      <c r="P3" s="4">
        <f>'[1] gdp h rial (4)'!P3/'[1]نرخ ارز رسمی'!P3</f>
        <v>1560279417069.0437</v>
      </c>
      <c r="Q3" s="4">
        <f>'[1] gdp h rial (4)'!Q3/'[1]نرخ ارز رسمی'!Q3</f>
        <v>1326625749799.7688</v>
      </c>
      <c r="R3" s="4">
        <f>'[1] gdp h rial (4)'!R3/'[1]نرخ ارز رسمی'!R3</f>
        <v>1304512550665.8491</v>
      </c>
      <c r="S3" s="4">
        <f>'[1] gdp h rial (4)'!S3/'[1]نرخ ارز رسمی'!S3</f>
        <v>1346212391152.9592</v>
      </c>
      <c r="T3" s="4">
        <f>'[1] gdp h rial (4)'!T3/'[1]نرخ ارز رسمی'!T3</f>
        <v>1224369594136.5796</v>
      </c>
      <c r="U3" s="4">
        <f>'[1] gdp h rial (4)'!U3/'[1]نرخ ارز رسمی'!U3</f>
        <v>1226668324828.5288</v>
      </c>
    </row>
    <row r="4" spans="1:21" x14ac:dyDescent="0.25">
      <c r="A4" s="3" t="s">
        <v>2</v>
      </c>
      <c r="B4" s="4"/>
      <c r="C4" s="4"/>
      <c r="D4" s="4">
        <f>'[1] gdp h rial (4)'!D4/'[1]نرخ ارز رسمی'!D4</f>
        <v>0</v>
      </c>
      <c r="E4" s="4">
        <f>'[1] gdp h rial (4)'!E4/'[1]نرخ ارز رسمی'!E4</f>
        <v>1156722257424.3281</v>
      </c>
      <c r="F4" s="4">
        <f>'[1] gdp h rial (4)'!F4/'[1]نرخ ارز رسمی'!F4</f>
        <v>1161396333190.3171</v>
      </c>
      <c r="G4" s="4">
        <f>'[1] gdp h rial (4)'!G4/'[1]نرخ ارز رسمی'!G4</f>
        <v>1207569380533.093</v>
      </c>
      <c r="H4" s="4">
        <f>'[1] gdp h rial (4)'!H4/'[1]نرخ ارز رسمی'!H4</f>
        <v>1322608768842.5991</v>
      </c>
      <c r="I4" s="4">
        <f>'[1] gdp h rial (4)'!I4/'[1]نرخ ارز رسمی'!I4</f>
        <v>1435049956230.4417</v>
      </c>
      <c r="J4" s="4">
        <f>'[1] gdp h rial (4)'!J4/'[1]نرخ ارز رسمی'!J4</f>
        <v>1373159722916.9192</v>
      </c>
      <c r="K4" s="4">
        <f>'[1] gdp h rial (4)'!K4/'[1]نرخ ارز رسمی'!K4</f>
        <v>1359918263504.6367</v>
      </c>
      <c r="L4" s="4">
        <f>'[1] gdp h rial (4)'!L4/'[1]نرخ ارز رسمی'!L4</f>
        <v>1335283541818.7888</v>
      </c>
      <c r="M4" s="4">
        <f>'[1] gdp h rial (4)'!M4/'[1]نرخ ارز رسمی'!M4</f>
        <v>1191138655660.2046</v>
      </c>
      <c r="N4" s="4">
        <f>'[1] gdp h rial (4)'!N4/'[1]نرخ ارز رسمی'!N4</f>
        <v>1091400019979.7977</v>
      </c>
      <c r="O4" s="4">
        <f>'[1] gdp h rial (4)'!O4/'[1]نرخ ارز رسمی'!O4</f>
        <v>660192755134.61914</v>
      </c>
      <c r="P4" s="4">
        <f>'[1] gdp h rial (4)'!P4/'[1]نرخ ارز رسمی'!P4</f>
        <v>547495707246.40674</v>
      </c>
      <c r="Q4" s="4">
        <f>'[1] gdp h rial (4)'!Q4/'[1]نرخ ارز رسمی'!Q4</f>
        <v>472799346234.03522</v>
      </c>
      <c r="R4" s="4">
        <f>'[1] gdp h rial (4)'!R4/'[1]نرخ ارز رسمی'!R4</f>
        <v>469158882764.19934</v>
      </c>
      <c r="S4" s="4">
        <f>'[1] gdp h rial (4)'!S4/'[1]نرخ ارز رسمی'!S4</f>
        <v>469788670132.76825</v>
      </c>
      <c r="T4" s="4">
        <f>'[1] gdp h rial (4)'!T4/'[1]نرخ ارز رسمی'!T4</f>
        <v>427421729828.90448</v>
      </c>
      <c r="U4" s="4">
        <f>'[1] gdp h rial (4)'!U4/'[1]نرخ ارز رسمی'!U4</f>
        <v>428226144221.89038</v>
      </c>
    </row>
    <row r="5" spans="1:21" x14ac:dyDescent="0.25">
      <c r="A5" s="3" t="s">
        <v>3</v>
      </c>
      <c r="B5" s="4"/>
      <c r="C5" s="4"/>
      <c r="D5" s="4">
        <f>'[1] gdp h rial (4)'!D5/'[1]نرخ ارز رسمی'!D5</f>
        <v>0</v>
      </c>
      <c r="E5" s="4">
        <f>'[1] gdp h rial (4)'!E5/'[1]نرخ ارز رسمی'!E5</f>
        <v>4735917251118.1094</v>
      </c>
      <c r="F5" s="4">
        <f>'[1] gdp h rial (4)'!F5/'[1]نرخ ارز رسمی'!F5</f>
        <v>5189657670565.377</v>
      </c>
      <c r="G5" s="4">
        <f>'[1] gdp h rial (4)'!G5/'[1]نرخ ارز رسمی'!G5</f>
        <v>5307476743330.4609</v>
      </c>
      <c r="H5" s="4">
        <f>'[1] gdp h rial (4)'!H5/'[1]نرخ ارز رسمی'!H5</f>
        <v>5581077968457.6396</v>
      </c>
      <c r="I5" s="4">
        <f>'[1] gdp h rial (4)'!I5/'[1]نرخ ارز رسمی'!I5</f>
        <v>6130740461837.5</v>
      </c>
      <c r="J5" s="4">
        <f>'[1] gdp h rial (4)'!J5/'[1]نرخ ارز رسمی'!J5</f>
        <v>5775718749136.3389</v>
      </c>
      <c r="K5" s="4">
        <f>'[1] gdp h rial (4)'!K5/'[1]نرخ ارز رسمی'!K5</f>
        <v>5581737566506.6689</v>
      </c>
      <c r="L5" s="4">
        <f>'[1] gdp h rial (4)'!L5/'[1]نرخ ارز رسمی'!L5</f>
        <v>5319791276402.7285</v>
      </c>
      <c r="M5" s="4">
        <f>'[1] gdp h rial (4)'!M5/'[1]نرخ ارز رسمی'!M5</f>
        <v>4919512711378.3213</v>
      </c>
      <c r="N5" s="4">
        <f>'[1] gdp h rial (4)'!N5/'[1]نرخ ارز رسمی'!N5</f>
        <v>4254636362376.6147</v>
      </c>
      <c r="O5" s="4">
        <f>'[1] gdp h rial (4)'!O5/'[1]نرخ ارز رسمی'!O5</f>
        <v>2401803442555.1211</v>
      </c>
      <c r="P5" s="4">
        <f>'[1] gdp h rial (4)'!P5/'[1]نرخ ارز رسمی'!P5</f>
        <v>1864787339589.8093</v>
      </c>
      <c r="Q5" s="4">
        <f>'[1] gdp h rial (4)'!Q5/'[1]نرخ ارز رسمی'!Q5</f>
        <v>1579769341429.8271</v>
      </c>
      <c r="R5" s="4">
        <f>'[1] gdp h rial (4)'!R5/'[1]نرخ ارز رسمی'!R5</f>
        <v>1651835764655.863</v>
      </c>
      <c r="S5" s="4">
        <f>'[1] gdp h rial (4)'!S5/'[1]نرخ ارز رسمی'!S5</f>
        <v>1626808544373.5325</v>
      </c>
      <c r="T5" s="4">
        <f>'[1] gdp h rial (4)'!T5/'[1]نرخ ارز رسمی'!T5</f>
        <v>1446035468940.043</v>
      </c>
      <c r="U5" s="4">
        <f>'[1] gdp h rial (4)'!U5/'[1]نرخ ارز رسمی'!U5</f>
        <v>1460960991133.6396</v>
      </c>
    </row>
    <row r="6" spans="1:21" x14ac:dyDescent="0.25">
      <c r="A6" s="3" t="s">
        <v>4</v>
      </c>
      <c r="B6" s="4"/>
      <c r="C6" s="4"/>
      <c r="D6" s="4">
        <f>'[1] gdp h rial (4)'!D6/'[1]نرخ ارز رسمی'!D6</f>
        <v>0</v>
      </c>
      <c r="E6" s="4">
        <f>'[1] gdp h rial (4)'!E6/'[1]نرخ ارز رسمی'!E6</f>
        <v>3130370640038.9854</v>
      </c>
      <c r="F6" s="4">
        <f>'[1] gdp h rial (4)'!F6/'[1]نرخ ارز رسمی'!F6</f>
        <v>3115202653768.6714</v>
      </c>
      <c r="G6" s="4">
        <f>'[1] gdp h rial (4)'!G6/'[1]نرخ ارز رسمی'!G6</f>
        <v>3360559501419.2095</v>
      </c>
      <c r="H6" s="4">
        <f>'[1] gdp h rial (4)'!H6/'[1]نرخ ارز رسمی'!H6</f>
        <v>3565110859486.5688</v>
      </c>
      <c r="I6" s="4">
        <f>'[1] gdp h rial (4)'!I6/'[1]نرخ ارز رسمی'!I6</f>
        <v>3509874569150.5132</v>
      </c>
      <c r="J6" s="4">
        <f>'[1] gdp h rial (4)'!J6/'[1]نرخ ارز رسمی'!J6</f>
        <v>3342514542194.9937</v>
      </c>
      <c r="K6" s="4">
        <f>'[1] gdp h rial (4)'!K6/'[1]نرخ ارز رسمی'!K6</f>
        <v>3573120663961.4502</v>
      </c>
      <c r="L6" s="4">
        <f>'[1] gdp h rial (4)'!L6/'[1]نرخ ارز رسمی'!L6</f>
        <v>3251867260115.4141</v>
      </c>
      <c r="M6" s="4">
        <f>'[1] gdp h rial (4)'!M6/'[1]نرخ ارز رسمی'!M6</f>
        <v>3006915152317.1436</v>
      </c>
      <c r="N6" s="4">
        <f>'[1] gdp h rial (4)'!N6/'[1]نرخ ارز رسمی'!N6</f>
        <v>2442759871332.8677</v>
      </c>
      <c r="O6" s="4">
        <f>'[1] gdp h rial (4)'!O6/'[1]نرخ ارز رسمی'!O6</f>
        <v>1460934557366.7524</v>
      </c>
      <c r="P6" s="4">
        <f>'[1] gdp h rial (4)'!P6/'[1]نرخ ارز رسمی'!P6</f>
        <v>1107175841424.2507</v>
      </c>
      <c r="Q6" s="4">
        <f>'[1] gdp h rial (4)'!Q6/'[1]نرخ ارز رسمی'!Q6</f>
        <v>975761972550.70471</v>
      </c>
      <c r="R6" s="4">
        <f>'[1] gdp h rial (4)'!R6/'[1]نرخ ارز رسمی'!R6</f>
        <v>991736742468.24365</v>
      </c>
      <c r="S6" s="4">
        <f>'[1] gdp h rial (4)'!S6/'[1]نرخ ارز رسمی'!S6</f>
        <v>963402262600.53442</v>
      </c>
      <c r="T6" s="4">
        <f>'[1] gdp h rial (4)'!T6/'[1]نرخ ارز رسمی'!T6</f>
        <v>856577531704.9624</v>
      </c>
      <c r="U6" s="4">
        <f>'[1] gdp h rial (4)'!U6/'[1]نرخ ارز رسمی'!U6</f>
        <v>866719206590.45557</v>
      </c>
    </row>
    <row r="7" spans="1:21" x14ac:dyDescent="0.25">
      <c r="A7" s="3" t="s">
        <v>5</v>
      </c>
      <c r="B7" s="4"/>
      <c r="C7" s="4"/>
      <c r="D7" s="4">
        <f>'[1] gdp h rial (4)'!D7/'[1]نرخ ارز رسمی'!D7</f>
        <v>0</v>
      </c>
      <c r="E7" s="4">
        <f>'[1] gdp h rial (4)'!E7/'[1]نرخ ارز رسمی'!E7</f>
        <v>3803462664266.7573</v>
      </c>
      <c r="F7" s="4">
        <f>'[1] gdp h rial (4)'!F7/'[1]نرخ ارز رسمی'!F7</f>
        <v>4025124850680.707</v>
      </c>
      <c r="G7" s="4">
        <f>'[1] gdp h rial (4)'!G7/'[1]نرخ ارز رسمی'!G7</f>
        <v>3023280953457.9912</v>
      </c>
      <c r="H7" s="4">
        <f>'[1] gdp h rial (4)'!H7/'[1]نرخ ارز رسمی'!H7</f>
        <v>3083079106666.8486</v>
      </c>
      <c r="I7" s="4">
        <f>'[1] gdp h rial (4)'!I7/'[1]نرخ ارز رسمی'!I7</f>
        <v>3877126941934.0669</v>
      </c>
      <c r="J7" s="4">
        <f>'[1] gdp h rial (4)'!J7/'[1]نرخ ارز رسمی'!J7</f>
        <v>3323525639700.4531</v>
      </c>
      <c r="K7" s="4">
        <f>'[1] gdp h rial (4)'!K7/'[1]نرخ ارز رسمی'!K7</f>
        <v>2900479275814.7666</v>
      </c>
      <c r="L7" s="4">
        <f>'[1] gdp h rial (4)'!L7/'[1]نرخ ارز رسمی'!L7</f>
        <v>4100926517132.4268</v>
      </c>
      <c r="M7" s="4">
        <f>'[1] gdp h rial (4)'!M7/'[1]نرخ ارز رسمی'!M7</f>
        <v>6275000781505.2061</v>
      </c>
      <c r="N7" s="4">
        <f>'[1] gdp h rial (4)'!N7/'[1]نرخ ارز رسمی'!N7</f>
        <v>5617936539359.6094</v>
      </c>
      <c r="O7" s="4">
        <f>'[1] gdp h rial (4)'!O7/'[1]نرخ ارز رسمی'!O7</f>
        <v>4461593998718.7646</v>
      </c>
      <c r="P7" s="4">
        <f>'[1] gdp h rial (4)'!P7/'[1]نرخ ارز رسمی'!P7</f>
        <v>3790473631669.9819</v>
      </c>
      <c r="Q7" s="4">
        <f>'[1] gdp h rial (4)'!Q7/'[1]نرخ ارز رسمی'!Q7</f>
        <v>2190300662379.6079</v>
      </c>
      <c r="R7" s="4">
        <f>'[1] gdp h rial (4)'!R7/'[1]نرخ ارز رسمی'!R7</f>
        <v>2704045062251.459</v>
      </c>
      <c r="S7" s="4">
        <f>'[1] gdp h rial (4)'!S7/'[1]نرخ ارز رسمی'!S7</f>
        <v>2529226445746.8613</v>
      </c>
      <c r="T7" s="4">
        <f>'[1] gdp h rial (4)'!T7/'[1]نرخ ارز رسمی'!T7</f>
        <v>2475974215288.4653</v>
      </c>
      <c r="U7" s="4">
        <f>'[1] gdp h rial (4)'!U7/'[1]نرخ ارز رسمی'!U7</f>
        <v>2585965252053.7051</v>
      </c>
    </row>
    <row r="8" spans="1:21" x14ac:dyDescent="0.25">
      <c r="A8" s="3" t="s">
        <v>6</v>
      </c>
      <c r="B8" s="4"/>
      <c r="C8" s="4"/>
      <c r="D8" s="4">
        <f>'[1] gdp h rial (4)'!D8/'[1]نرخ ارز رسمی'!D8</f>
        <v>0</v>
      </c>
      <c r="E8" s="4">
        <f>'[1] gdp h rial (4)'!E8/'[1]نرخ ارز رسمی'!E8</f>
        <v>1053445245341.8567</v>
      </c>
      <c r="F8" s="4">
        <f>'[1] gdp h rial (4)'!F8/'[1]نرخ ارز رسمی'!F8</f>
        <v>1030702400101.5786</v>
      </c>
      <c r="G8" s="4">
        <f>'[1] gdp h rial (4)'!G8/'[1]نرخ ارز رسمی'!G8</f>
        <v>1131180277613.0964</v>
      </c>
      <c r="H8" s="4">
        <f>'[1] gdp h rial (4)'!H8/'[1]نرخ ارز رسمی'!H8</f>
        <v>1222173340869.303</v>
      </c>
      <c r="I8" s="4">
        <f>'[1] gdp h rial (4)'!I8/'[1]نرخ ارز رسمی'!I8</f>
        <v>1248945420284.7246</v>
      </c>
      <c r="J8" s="4">
        <f>'[1] gdp h rial (4)'!J8/'[1]نرخ ارز رسمی'!J8</f>
        <v>1090737561513.7988</v>
      </c>
      <c r="K8" s="4">
        <f>'[1] gdp h rial (4)'!K8/'[1]نرخ ارز رسمی'!K8</f>
        <v>1048588257196.3254</v>
      </c>
      <c r="L8" s="4">
        <f>'[1] gdp h rial (4)'!L8/'[1]نرخ ارز رسمی'!L8</f>
        <v>1022782711291.6635</v>
      </c>
      <c r="M8" s="4">
        <f>'[1] gdp h rial (4)'!M8/'[1]نرخ ارز رسمی'!M8</f>
        <v>951914584307.3822</v>
      </c>
      <c r="N8" s="4">
        <f>'[1] gdp h rial (4)'!N8/'[1]نرخ ارز رسمی'!N8</f>
        <v>793819309060.3866</v>
      </c>
      <c r="O8" s="4">
        <f>'[1] gdp h rial (4)'!O8/'[1]نرخ ارز رسمی'!O8</f>
        <v>433722569260.70361</v>
      </c>
      <c r="P8" s="4">
        <f>'[1] gdp h rial (4)'!P8/'[1]نرخ ارز رسمی'!P8</f>
        <v>325756663497.46576</v>
      </c>
      <c r="Q8" s="4">
        <f>'[1] gdp h rial (4)'!Q8/'[1]نرخ ارز رسمی'!Q8</f>
        <v>312798815908.91461</v>
      </c>
      <c r="R8" s="4">
        <f>'[1] gdp h rial (4)'!R8/'[1]نرخ ارز رسمی'!R8</f>
        <v>308048057997.37292</v>
      </c>
      <c r="S8" s="4">
        <f>'[1] gdp h rial (4)'!S8/'[1]نرخ ارز رسمی'!S8</f>
        <v>305307974805.89923</v>
      </c>
      <c r="T8" s="4">
        <f>'[1] gdp h rial (4)'!T8/'[1]نرخ ارز رسمی'!T8</f>
        <v>260047011895.63577</v>
      </c>
      <c r="U8" s="4">
        <f>'[1] gdp h rial (4)'!U8/'[1]نرخ ارز رسمی'!U8</f>
        <v>252677524151.69705</v>
      </c>
    </row>
    <row r="9" spans="1:21" x14ac:dyDescent="0.25">
      <c r="A9" s="3" t="s">
        <v>7</v>
      </c>
      <c r="B9" s="4"/>
      <c r="C9" s="4"/>
      <c r="D9" s="4">
        <f>'[1] gdp h rial (4)'!D9/'[1]نرخ ارز رسمی'!D9</f>
        <v>0</v>
      </c>
      <c r="E9" s="4">
        <f>'[1] gdp h rial (4)'!E9/'[1]نرخ ارز رسمی'!E9</f>
        <v>5876076890863.5781</v>
      </c>
      <c r="F9" s="4">
        <f>'[1] gdp h rial (4)'!F9/'[1]نرخ ارز رسمی'!F9</f>
        <v>6041573024788.708</v>
      </c>
      <c r="G9" s="4">
        <f>'[1] gdp h rial (4)'!G9/'[1]نرخ ارز رسمی'!G9</f>
        <v>6006861287501.5068</v>
      </c>
      <c r="H9" s="4">
        <f>'[1] gdp h rial (4)'!H9/'[1]نرخ ارز رسمی'!H9</f>
        <v>6320504163624.9639</v>
      </c>
      <c r="I9" s="4">
        <f>'[1] gdp h rial (4)'!I9/'[1]نرخ ارز رسمی'!I9</f>
        <v>6421023408696.9473</v>
      </c>
      <c r="J9" s="4">
        <f>'[1] gdp h rial (4)'!J9/'[1]نرخ ارز رسمی'!J9</f>
        <v>5436197263504.6357</v>
      </c>
      <c r="K9" s="4">
        <f>'[1] gdp h rial (4)'!K9/'[1]نرخ ارز رسمی'!K9</f>
        <v>5254187524318.4297</v>
      </c>
      <c r="L9" s="4">
        <f>'[1] gdp h rial (4)'!L9/'[1]نرخ ارز رسمی'!L9</f>
        <v>5652744012735.167</v>
      </c>
      <c r="M9" s="4">
        <f>'[1] gdp h rial (4)'!M9/'[1]نرخ ارز رسمی'!M9</f>
        <v>6883757314969.1328</v>
      </c>
      <c r="N9" s="4">
        <f>'[1] gdp h rial (4)'!N9/'[1]نرخ ارز رسمی'!N9</f>
        <v>5854167728046.0918</v>
      </c>
      <c r="O9" s="4">
        <f>'[1] gdp h rial (4)'!O9/'[1]نرخ ارز رسمی'!O9</f>
        <v>3464721346127.8779</v>
      </c>
      <c r="P9" s="4">
        <f>'[1] gdp h rial (4)'!P9/'[1]نرخ ارز رسمی'!P9</f>
        <v>2709665976007.77</v>
      </c>
      <c r="Q9" s="4">
        <f>'[1] gdp h rial (4)'!Q9/'[1]نرخ ارز رسمی'!Q9</f>
        <v>2182882710749.8076</v>
      </c>
      <c r="R9" s="4">
        <f>'[1] gdp h rial (4)'!R9/'[1]نرخ ارز رسمی'!R9</f>
        <v>2260144238042.7036</v>
      </c>
      <c r="S9" s="4">
        <f>'[1] gdp h rial (4)'!S9/'[1]نرخ ارز رسمی'!S9</f>
        <v>2259617158617.9219</v>
      </c>
      <c r="T9" s="4">
        <f>'[1] gdp h rial (4)'!T9/'[1]نرخ ارز رسمی'!T9</f>
        <v>2060441659337.7539</v>
      </c>
      <c r="U9" s="4">
        <f>'[1] gdp h rial (4)'!U9/'[1]نرخ ارز رسمی'!U9</f>
        <v>2179231521184.2031</v>
      </c>
    </row>
    <row r="10" spans="1:21" x14ac:dyDescent="0.25">
      <c r="A10" s="3" t="s">
        <v>8</v>
      </c>
      <c r="B10" s="4"/>
      <c r="C10" s="4"/>
      <c r="D10" s="4">
        <f>'[1] gdp h rial (4)'!D10/'[1]نرخ ارز رسمی'!D10</f>
        <v>0</v>
      </c>
      <c r="E10" s="4">
        <f>'[1] gdp h rial (4)'!E10/'[1]نرخ ارز رسمی'!E10</f>
        <v>2505712508812.041</v>
      </c>
      <c r="F10" s="4">
        <f>'[1] gdp h rial (4)'!F10/'[1]نرخ ارز رسمی'!F10</f>
        <v>2492674674517.0933</v>
      </c>
      <c r="G10" s="4">
        <f>'[1] gdp h rial (4)'!G10/'[1]نرخ ارز رسمی'!G10</f>
        <v>2616098245171.3765</v>
      </c>
      <c r="H10" s="4">
        <f>'[1] gdp h rial (4)'!H10/'[1]نرخ ارز رسمی'!H10</f>
        <v>2766715109097.1826</v>
      </c>
      <c r="I10" s="4">
        <f>'[1] gdp h rial (4)'!I10/'[1]نرخ ارز رسمی'!I10</f>
        <v>3138561059563.8213</v>
      </c>
      <c r="J10" s="4">
        <f>'[1] gdp h rial (4)'!J10/'[1]نرخ ارز رسمی'!J10</f>
        <v>3016157579042.689</v>
      </c>
      <c r="K10" s="4">
        <f>'[1] gdp h rial (4)'!K10/'[1]نرخ ارز رسمی'!K10</f>
        <v>2991543635472.9443</v>
      </c>
      <c r="L10" s="4">
        <f>'[1] gdp h rial (4)'!L10/'[1]نرخ ارز رسمی'!L10</f>
        <v>2786181834802.3213</v>
      </c>
      <c r="M10" s="4">
        <f>'[1] gdp h rial (4)'!M10/'[1]نرخ ارز رسمی'!M10</f>
        <v>2536181128273.4175</v>
      </c>
      <c r="N10" s="4">
        <f>'[1] gdp h rial (4)'!N10/'[1]نرخ ارز رسمی'!N10</f>
        <v>2288772788788.8311</v>
      </c>
      <c r="O10" s="4">
        <f>'[1] gdp h rial (4)'!O10/'[1]نرخ ارز رسمی'!O10</f>
        <v>1430167989709.6729</v>
      </c>
      <c r="P10" s="4">
        <f>'[1] gdp h rial (4)'!P10/'[1]نرخ ارز رسمی'!P10</f>
        <v>1317250866397.8894</v>
      </c>
      <c r="Q10" s="4">
        <f>'[1] gdp h rial (4)'!Q10/'[1]نرخ ارز رسمی'!Q10</f>
        <v>1065407042228.4585</v>
      </c>
      <c r="R10" s="4">
        <f>'[1] gdp h rial (4)'!R10/'[1]نرخ ارز رسمی'!R10</f>
        <v>1101644649797.3374</v>
      </c>
      <c r="S10" s="4">
        <f>'[1] gdp h rial (4)'!S10/'[1]نرخ ارز رسمی'!S10</f>
        <v>1106474879131.0693</v>
      </c>
      <c r="T10" s="4">
        <f>'[1] gdp h rial (4)'!T10/'[1]نرخ ارز رسمی'!T10</f>
        <v>985030024018.67834</v>
      </c>
      <c r="U10" s="4">
        <f>'[1] gdp h rial (4)'!U10/'[1]نرخ ارز رسمی'!U10</f>
        <v>991796801456.99243</v>
      </c>
    </row>
    <row r="11" spans="1:21" x14ac:dyDescent="0.25">
      <c r="A11" s="3" t="s">
        <v>9</v>
      </c>
      <c r="B11" s="4"/>
      <c r="C11" s="4"/>
      <c r="D11" s="4">
        <f>'[1] gdp h rial (4)'!D11/'[1]نرخ ارز رسمی'!D11</f>
        <v>0</v>
      </c>
      <c r="E11" s="4">
        <f>'[1] gdp h rial (4)'!E11/'[1]نرخ ارز رسمی'!E11</f>
        <v>1654848161908.7466</v>
      </c>
      <c r="F11" s="4">
        <f>'[1] gdp h rial (4)'!F11/'[1]نرخ ارز رسمی'!F11</f>
        <v>1765349285168.4458</v>
      </c>
      <c r="G11" s="4">
        <f>'[1] gdp h rial (4)'!G11/'[1]نرخ ارز رسمی'!G11</f>
        <v>1767854350499.0615</v>
      </c>
      <c r="H11" s="4">
        <f>'[1] gdp h rial (4)'!H11/'[1]نرخ ارز رسمی'!H11</f>
        <v>1795462280385.6565</v>
      </c>
      <c r="I11" s="4">
        <f>'[1] gdp h rial (4)'!I11/'[1]نرخ ارز رسمی'!I11</f>
        <v>1947176399892.6501</v>
      </c>
      <c r="J11" s="4">
        <f>'[1] gdp h rial (4)'!J11/'[1]نرخ ارز رسمی'!J11</f>
        <v>1801462732935.1248</v>
      </c>
      <c r="K11" s="4">
        <f>'[1] gdp h rial (4)'!K11/'[1]نرخ ارز رسمی'!K11</f>
        <v>1795064192005.6951</v>
      </c>
      <c r="L11" s="4">
        <f>'[1] gdp h rial (4)'!L11/'[1]نرخ ارز رسمی'!L11</f>
        <v>1671110099100.1226</v>
      </c>
      <c r="M11" s="4">
        <f>'[1] gdp h rial (4)'!M11/'[1]نرخ ارز رسمی'!M11</f>
        <v>1389790495605.5918</v>
      </c>
      <c r="N11" s="4">
        <f>'[1] gdp h rial (4)'!N11/'[1]نرخ ارز رسمی'!N11</f>
        <v>1283789214823.0037</v>
      </c>
      <c r="O11" s="4">
        <f>'[1] gdp h rial (4)'!O11/'[1]نرخ ارز رسمی'!O11</f>
        <v>768522661766.42859</v>
      </c>
      <c r="P11" s="4">
        <f>'[1] gdp h rial (4)'!P11/'[1]نرخ ارز رسمی'!P11</f>
        <v>655060155536.18994</v>
      </c>
      <c r="Q11" s="4">
        <f>'[1] gdp h rial (4)'!Q11/'[1]نرخ ارز رسمی'!Q11</f>
        <v>590130171556.06531</v>
      </c>
      <c r="R11" s="4">
        <f>'[1] gdp h rial (4)'!R11/'[1]نرخ ارز رسمی'!R11</f>
        <v>605945643867.97559</v>
      </c>
      <c r="S11" s="4">
        <f>'[1] gdp h rial (4)'!S11/'[1]نرخ ارز رسمی'!S11</f>
        <v>565160361241.20667</v>
      </c>
      <c r="T11" s="4">
        <f>'[1] gdp h rial (4)'!T11/'[1]نرخ ارز رسمی'!T11</f>
        <v>492128274142.13275</v>
      </c>
      <c r="U11" s="4">
        <f>'[1] gdp h rial (4)'!U11/'[1]نرخ ارز رسمی'!U11</f>
        <v>485114150005.24298</v>
      </c>
    </row>
    <row r="12" spans="1:21" x14ac:dyDescent="0.25">
      <c r="A12" s="3" t="s">
        <v>10</v>
      </c>
      <c r="B12" s="4"/>
      <c r="C12" s="4"/>
      <c r="D12" s="4">
        <f>'[1] gdp h rial (4)'!D12/'[1]نرخ ارز رسمی'!D12</f>
        <v>0</v>
      </c>
      <c r="E12" s="4">
        <f>'[1] gdp h rial (4)'!E12/'[1]نرخ ارز رسمی'!E12</f>
        <v>1657661850965.8052</v>
      </c>
      <c r="F12" s="4">
        <f>'[1] gdp h rial (4)'!F12/'[1]نرخ ارز رسمی'!F12</f>
        <v>1812226184749.2053</v>
      </c>
      <c r="G12" s="4">
        <f>'[1] gdp h rial (4)'!G12/'[1]نرخ ارز رسمی'!G12</f>
        <v>1838517835635.0879</v>
      </c>
      <c r="H12" s="4">
        <f>'[1] gdp h rial (4)'!H12/'[1]نرخ ارز رسمی'!H12</f>
        <v>2030363056836.8496</v>
      </c>
      <c r="I12" s="4">
        <f>'[1] gdp h rial (4)'!I12/'[1]نرخ ارز رسمی'!I12</f>
        <v>2206443574316.8374</v>
      </c>
      <c r="J12" s="4">
        <f>'[1] gdp h rial (4)'!J12/'[1]نرخ ارز رسمی'!J12</f>
        <v>1933551459239.6157</v>
      </c>
      <c r="K12" s="4">
        <f>'[1] gdp h rial (4)'!K12/'[1]نرخ ارز رسمی'!K12</f>
        <v>1995947908769.7668</v>
      </c>
      <c r="L12" s="4">
        <f>'[1] gdp h rial (4)'!L12/'[1]نرخ ارز رسمی'!L12</f>
        <v>1951979491335.6804</v>
      </c>
      <c r="M12" s="4">
        <f>'[1] gdp h rial (4)'!M12/'[1]نرخ ارز رسمی'!M12</f>
        <v>1714046809408.875</v>
      </c>
      <c r="N12" s="4">
        <f>'[1] gdp h rial (4)'!N12/'[1]نرخ ارز رسمی'!N12</f>
        <v>1426678030806.24</v>
      </c>
      <c r="O12" s="4">
        <f>'[1] gdp h rial (4)'!O12/'[1]نرخ ارز رسمی'!O12</f>
        <v>871599238454.28821</v>
      </c>
      <c r="P12" s="4">
        <f>'[1] gdp h rial (4)'!P12/'[1]نرخ ارز رسمی'!P12</f>
        <v>711116395614.57117</v>
      </c>
      <c r="Q12" s="4">
        <f>'[1] gdp h rial (4)'!Q12/'[1]نرخ ارز رسمی'!Q12</f>
        <v>594123333521.14966</v>
      </c>
      <c r="R12" s="4">
        <f>'[1] gdp h rial (4)'!R12/'[1]نرخ ارز رسمی'!R12</f>
        <v>616596496656.99548</v>
      </c>
      <c r="S12" s="4">
        <f>'[1] gdp h rial (4)'!S12/'[1]نرخ ارز رسمی'!S12</f>
        <v>608534392021.94128</v>
      </c>
      <c r="T12" s="4">
        <f>'[1] gdp h rial (4)'!T12/'[1]نرخ ارز رسمی'!T12</f>
        <v>524771533555.14917</v>
      </c>
      <c r="U12" s="4">
        <f>'[1] gdp h rial (4)'!U12/'[1]نرخ ارز رسمی'!U12</f>
        <v>533069998680.2821</v>
      </c>
    </row>
    <row r="13" spans="1:21" x14ac:dyDescent="0.25">
      <c r="A13" s="3" t="s">
        <v>11</v>
      </c>
      <c r="B13" s="4"/>
      <c r="C13" s="4"/>
      <c r="D13" s="4">
        <f>'[1] gdp h rial (4)'!D13/'[1]نرخ ارز رسمی'!D13</f>
        <v>0</v>
      </c>
      <c r="E13" s="4">
        <f>'[1] gdp h rial (4)'!E13/'[1]نرخ ارز رسمی'!E13</f>
        <v>2218924051392.3335</v>
      </c>
      <c r="F13" s="4">
        <f>'[1] gdp h rial (4)'!F13/'[1]نرخ ارز رسمی'!F13</f>
        <v>2576772332761.834</v>
      </c>
      <c r="G13" s="4">
        <f>'[1] gdp h rial (4)'!G13/'[1]نرخ ارز رسمی'!G13</f>
        <v>2485371817361.6406</v>
      </c>
      <c r="H13" s="4">
        <f>'[1] gdp h rial (4)'!H13/'[1]نرخ ارز رسمی'!H13</f>
        <v>2513181925030.3071</v>
      </c>
      <c r="I13" s="4">
        <f>'[1] gdp h rial (4)'!I13/'[1]نرخ ارز رسمی'!I13</f>
        <v>2574399916275.5952</v>
      </c>
      <c r="J13" s="4">
        <f>'[1] gdp h rial (4)'!J13/'[1]نرخ ارز رسمی'!J13</f>
        <v>2607389664247.8574</v>
      </c>
      <c r="K13" s="4">
        <f>'[1] gdp h rial (4)'!K13/'[1]نرخ ارز رسمی'!K13</f>
        <v>2379093646234.5962</v>
      </c>
      <c r="L13" s="4">
        <f>'[1] gdp h rial (4)'!L13/'[1]نرخ ارز رسمی'!L13</f>
        <v>2644127936281.0459</v>
      </c>
      <c r="M13" s="4">
        <f>'[1] gdp h rial (4)'!M13/'[1]نرخ ارز رسمی'!M13</f>
        <v>3123522813052.8125</v>
      </c>
      <c r="N13" s="4">
        <f>'[1] gdp h rial (4)'!N13/'[1]نرخ ارز رسمی'!N13</f>
        <v>2771923292851.8726</v>
      </c>
      <c r="O13" s="4">
        <f>'[1] gdp h rial (4)'!O13/'[1]نرخ ارز رسمی'!O13</f>
        <v>1648945043006.2993</v>
      </c>
      <c r="P13" s="4">
        <f>'[1] gdp h rial (4)'!P13/'[1]نرخ ارز رسمی'!P13</f>
        <v>1068078637295.4053</v>
      </c>
      <c r="Q13" s="4">
        <f>'[1] gdp h rial (4)'!Q13/'[1]نرخ ارز رسمی'!Q13</f>
        <v>921633578875.35986</v>
      </c>
      <c r="R13" s="4">
        <f>'[1] gdp h rial (4)'!R13/'[1]نرخ ارز رسمی'!R13</f>
        <v>953797894063.46008</v>
      </c>
      <c r="S13" s="4">
        <f>'[1] gdp h rial (4)'!S13/'[1]نرخ ارز رسمی'!S13</f>
        <v>976471331216.98694</v>
      </c>
      <c r="T13" s="4">
        <f>'[1] gdp h rial (4)'!T13/'[1]نرخ ارز رسمی'!T13</f>
        <v>908798629862.96167</v>
      </c>
      <c r="U13" s="4">
        <f>'[1] gdp h rial (4)'!U13/'[1]نرخ ارز رسمی'!U13</f>
        <v>893664196129.83691</v>
      </c>
    </row>
    <row r="14" spans="1:21" x14ac:dyDescent="0.25">
      <c r="A14" s="3" t="s">
        <v>12</v>
      </c>
      <c r="B14" s="4"/>
      <c r="C14" s="4"/>
      <c r="D14" s="4">
        <f>'[1] gdp h rial (4)'!D14/'[1]نرخ ارز رسمی'!D14</f>
        <v>0</v>
      </c>
      <c r="E14" s="4">
        <f>'[1] gdp h rial (4)'!E14/'[1]نرخ ارز رسمی'!E14</f>
        <v>639862340509.55029</v>
      </c>
      <c r="F14" s="4">
        <f>'[1] gdp h rial (4)'!F14/'[1]نرخ ارز رسمی'!F14</f>
        <v>977699640363.01111</v>
      </c>
      <c r="G14" s="4">
        <f>'[1] gdp h rial (4)'!G14/'[1]نرخ ارز رسمی'!G14</f>
        <v>1402820458016.4392</v>
      </c>
      <c r="H14" s="4">
        <f>'[1] gdp h rial (4)'!H14/'[1]نرخ ارز رسمی'!H14</f>
        <v>1678329310319.4316</v>
      </c>
      <c r="I14" s="4">
        <f>'[1] gdp h rial (4)'!I14/'[1]نرخ ارز رسمی'!I14</f>
        <v>1986659426221.7483</v>
      </c>
      <c r="J14" s="4">
        <f>'[1] gdp h rial (4)'!J14/'[1]نرخ ارز رسمی'!J14</f>
        <v>1647079294185.6907</v>
      </c>
      <c r="K14" s="4">
        <f>'[1] gdp h rial (4)'!K14/'[1]نرخ ارز رسمی'!K14</f>
        <v>1338763787393.2449</v>
      </c>
      <c r="L14" s="4">
        <f>'[1] gdp h rial (4)'!L14/'[1]نرخ ارز رسمی'!L14</f>
        <v>1438737338186.0029</v>
      </c>
      <c r="M14" s="4">
        <f>'[1] gdp h rial (4)'!M14/'[1]نرخ ارز رسمی'!M14</f>
        <v>1757317032156.7678</v>
      </c>
      <c r="N14" s="4">
        <f>'[1] gdp h rial (4)'!N14/'[1]نرخ ارز رسمی'!N14</f>
        <v>1077311134041.5936</v>
      </c>
      <c r="O14" s="4">
        <f>'[1] gdp h rial (4)'!O14/'[1]نرخ ارز رسمی'!O14</f>
        <v>772707675090.36584</v>
      </c>
      <c r="P14" s="4">
        <f>'[1] gdp h rial (4)'!P14/'[1]نرخ ارز رسمی'!P14</f>
        <v>528542949889.79297</v>
      </c>
      <c r="Q14" s="4">
        <f>'[1] gdp h rial (4)'!Q14/'[1]نرخ ارز رسمی'!Q14</f>
        <v>358254355289.29089</v>
      </c>
      <c r="R14" s="4">
        <f>'[1] gdp h rial (4)'!R14/'[1]نرخ ارز رسمی'!R14</f>
        <v>474177190504.87689</v>
      </c>
      <c r="S14" s="4">
        <f>'[1] gdp h rial (4)'!S14/'[1]نرخ ارز رسمی'!S14</f>
        <v>545972696235.62878</v>
      </c>
      <c r="T14" s="4">
        <f>'[1] gdp h rial (4)'!T14/'[1]نرخ ارز رسمی'!T14</f>
        <v>534956612591.47552</v>
      </c>
      <c r="U14" s="4">
        <f>'[1] gdp h rial (4)'!U14/'[1]نرخ ارز رسمی'!U14</f>
        <v>463262636561.91333</v>
      </c>
    </row>
    <row r="15" spans="1:21" x14ac:dyDescent="0.25">
      <c r="A15" s="3" t="s">
        <v>13</v>
      </c>
      <c r="B15" s="4"/>
      <c r="C15" s="4"/>
      <c r="D15" s="4">
        <f>'[1] gdp h rial (4)'!D15/'[1]نرخ ارز رسمی'!D15</f>
        <v>0</v>
      </c>
      <c r="E15" s="4">
        <f>'[1] gdp h rial (4)'!E15/'[1]نرخ ارز رسمی'!E15</f>
        <v>7294947286644.9922</v>
      </c>
      <c r="F15" s="4">
        <f>'[1] gdp h rial (4)'!F15/'[1]نرخ ارز رسمی'!F15</f>
        <v>8178761421677.9277</v>
      </c>
      <c r="G15" s="4">
        <f>'[1] gdp h rial (4)'!G15/'[1]نرخ ارز رسمی'!G15</f>
        <v>8185267005750.2061</v>
      </c>
      <c r="H15" s="4">
        <f>'[1] gdp h rial (4)'!H15/'[1]نرخ ارز رسمی'!H15</f>
        <v>8391062103928.3242</v>
      </c>
      <c r="I15" s="4">
        <f>'[1] gdp h rial (4)'!I15/'[1]نرخ ارز رسمی'!I15</f>
        <v>9599738176130.6641</v>
      </c>
      <c r="J15" s="4">
        <f>'[1] gdp h rial (4)'!J15/'[1]نرخ ارز رسمی'!J15</f>
        <v>9075994095185.4414</v>
      </c>
      <c r="K15" s="4">
        <f>'[1] gdp h rial (4)'!K15/'[1]نرخ ارز رسمی'!K15</f>
        <v>8384148639221.4111</v>
      </c>
      <c r="L15" s="4">
        <f>'[1] gdp h rial (4)'!L15/'[1]نرخ ارز رسمی'!L15</f>
        <v>8929739654838.9219</v>
      </c>
      <c r="M15" s="4">
        <f>'[1] gdp h rial (4)'!M15/'[1]نرخ ارز رسمی'!M15</f>
        <v>7921730595848.2959</v>
      </c>
      <c r="N15" s="4">
        <f>'[1] gdp h rial (4)'!N15/'[1]نرخ ارز رسمی'!N15</f>
        <v>6515098763684.4111</v>
      </c>
      <c r="O15" s="4">
        <f>'[1] gdp h rial (4)'!O15/'[1]نرخ ارز رسمی'!O15</f>
        <v>4191443036318.2021</v>
      </c>
      <c r="P15" s="4">
        <f>'[1] gdp h rial (4)'!P15/'[1]نرخ ارز رسمی'!P15</f>
        <v>3082542496581.7876</v>
      </c>
      <c r="Q15" s="4">
        <f>'[1] gdp h rial (4)'!Q15/'[1]نرخ ارز رسمی'!Q15</f>
        <v>2593441105131.6143</v>
      </c>
      <c r="R15" s="4">
        <f>'[1] gdp h rial (4)'!R15/'[1]نرخ ارز رسمی'!R15</f>
        <v>2652503107187.7827</v>
      </c>
      <c r="S15" s="4">
        <f>'[1] gdp h rial (4)'!S15/'[1]نرخ ارز رسمی'!S15</f>
        <v>2780922483679.8687</v>
      </c>
      <c r="T15" s="4">
        <f>'[1] gdp h rial (4)'!T15/'[1]نرخ ارز رسمی'!T15</f>
        <v>2556587161388.4072</v>
      </c>
      <c r="U15" s="4">
        <f>'[1] gdp h rial (4)'!U15/'[1]نرخ ارز رسمی'!U15</f>
        <v>2640344266469.3594</v>
      </c>
    </row>
    <row r="16" spans="1:21" x14ac:dyDescent="0.25">
      <c r="A16" s="3" t="s">
        <v>14</v>
      </c>
      <c r="B16" s="4"/>
      <c r="C16" s="4"/>
      <c r="D16" s="4">
        <f>'[1] gdp h rial (4)'!D16/'[1]نرخ ارز رسمی'!D16</f>
        <v>0</v>
      </c>
      <c r="E16" s="4">
        <f>'[1] gdp h rial (4)'!E16/'[1]نرخ ارز رسمی'!E16</f>
        <v>2256008162444.8926</v>
      </c>
      <c r="F16" s="4">
        <f>'[1] gdp h rial (4)'!F16/'[1]نرخ ارز رسمی'!F16</f>
        <v>2359187826372.3032</v>
      </c>
      <c r="G16" s="4">
        <f>'[1] gdp h rial (4)'!G16/'[1]نرخ ارز رسمی'!G16</f>
        <v>2726323006531.4072</v>
      </c>
      <c r="H16" s="4">
        <f>'[1] gdp h rial (4)'!H16/'[1]نرخ ارز رسمی'!H16</f>
        <v>3352126801419.5312</v>
      </c>
      <c r="I16" s="4">
        <f>'[1] gdp h rial (4)'!I16/'[1]نرخ ارز رسمی'!I16</f>
        <v>3673082213841.7446</v>
      </c>
      <c r="J16" s="4">
        <f>'[1] gdp h rial (4)'!J16/'[1]نرخ ارز رسمی'!J16</f>
        <v>3091418395727.915</v>
      </c>
      <c r="K16" s="4">
        <f>'[1] gdp h rial (4)'!K16/'[1]نرخ ارز رسمی'!K16</f>
        <v>3182429733376.4067</v>
      </c>
      <c r="L16" s="4">
        <f>'[1] gdp h rial (4)'!L16/'[1]نرخ ارز رسمی'!L16</f>
        <v>3492885687107.9966</v>
      </c>
      <c r="M16" s="4">
        <f>'[1] gdp h rial (4)'!M16/'[1]نرخ ارز رسمی'!M16</f>
        <v>3134807884752.9814</v>
      </c>
      <c r="N16" s="4">
        <f>'[1] gdp h rial (4)'!N16/'[1]نرخ ارز رسمی'!N16</f>
        <v>3525119250577.1113</v>
      </c>
      <c r="O16" s="4">
        <f>'[1] gdp h rial (4)'!O16/'[1]نرخ ارز رسمی'!O16</f>
        <v>2017958269931.4353</v>
      </c>
      <c r="P16" s="4">
        <f>'[1] gdp h rial (4)'!P16/'[1]نرخ ارز رسمی'!P16</f>
        <v>1505213673076.3013</v>
      </c>
      <c r="Q16" s="4">
        <f>'[1] gdp h rial (4)'!Q16/'[1]نرخ ارز رسمی'!Q16</f>
        <v>1291799447052.1438</v>
      </c>
      <c r="R16" s="4">
        <f>'[1] gdp h rial (4)'!R16/'[1]نرخ ارز رسمی'!R16</f>
        <v>1378401121961.1064</v>
      </c>
      <c r="S16" s="4">
        <f>'[1] gdp h rial (4)'!S16/'[1]نرخ ارز رسمی'!S16</f>
        <v>1455343072460.4729</v>
      </c>
      <c r="T16" s="4">
        <f>'[1] gdp h rial (4)'!T16/'[1]نرخ ارز رسمی'!T16</f>
        <v>1354331713426.1062</v>
      </c>
      <c r="U16" s="4">
        <f>'[1] gdp h rial (4)'!U16/'[1]نرخ ارز رسمی'!U16</f>
        <v>1374008911310.251</v>
      </c>
    </row>
    <row r="17" spans="1:21" x14ac:dyDescent="0.25">
      <c r="A17" s="3" t="s">
        <v>15</v>
      </c>
      <c r="B17" s="4"/>
      <c r="C17" s="4"/>
      <c r="D17" s="4">
        <f>'[1] gdp h rial (4)'!D17/'[1]نرخ ارز رسمی'!D17</f>
        <v>0</v>
      </c>
      <c r="E17" s="4">
        <f>'[1] gdp h rial (4)'!E17/'[1]نرخ ارز رسمی'!E17</f>
        <v>1675613992731.2576</v>
      </c>
      <c r="F17" s="4">
        <f>'[1] gdp h rial (4)'!F17/'[1]نرخ ارز رسمی'!F17</f>
        <v>1818170213553.3984</v>
      </c>
      <c r="G17" s="4">
        <f>'[1] gdp h rial (4)'!G17/'[1]نرخ ارز رسمی'!G17</f>
        <v>1917957796901.8867</v>
      </c>
      <c r="H17" s="4">
        <f>'[1] gdp h rial (4)'!H17/'[1]نرخ ارز رسمی'!H17</f>
        <v>1984386086174.7271</v>
      </c>
      <c r="I17" s="4">
        <f>'[1] gdp h rial (4)'!I17/'[1]نرخ ارز رسمی'!I17</f>
        <v>1988839027086.1946</v>
      </c>
      <c r="J17" s="4">
        <f>'[1] gdp h rial (4)'!J17/'[1]نرخ ارز رسمی'!J17</f>
        <v>1912827619606.4712</v>
      </c>
      <c r="K17" s="4">
        <f>'[1] gdp h rial (4)'!K17/'[1]نرخ ارز رسمی'!K17</f>
        <v>1944407150023.7612</v>
      </c>
      <c r="L17" s="4">
        <f>'[1] gdp h rial (4)'!L17/'[1]نرخ ارز رسمی'!L17</f>
        <v>2117225896217.2124</v>
      </c>
      <c r="M17" s="4">
        <f>'[1] gdp h rial (4)'!M17/'[1]نرخ ارز رسمی'!M17</f>
        <v>2154461297022.801</v>
      </c>
      <c r="N17" s="4">
        <f>'[1] gdp h rial (4)'!N17/'[1]نرخ ارز رسمی'!N17</f>
        <v>1814313808376.8257</v>
      </c>
      <c r="O17" s="4">
        <f>'[1] gdp h rial (4)'!O17/'[1]نرخ ارز رسمی'!O17</f>
        <v>1038145456327.454</v>
      </c>
      <c r="P17" s="4">
        <f>'[1] gdp h rial (4)'!P17/'[1]نرخ ارز رسمی'!P17</f>
        <v>863294451388.96265</v>
      </c>
      <c r="Q17" s="4">
        <f>'[1] gdp h rial (4)'!Q17/'[1]نرخ ارز رسمی'!Q17</f>
        <v>722120190478.65149</v>
      </c>
      <c r="R17" s="4">
        <f>'[1] gdp h rial (4)'!R17/'[1]نرخ ارز رسمی'!R17</f>
        <v>732695767793.44409</v>
      </c>
      <c r="S17" s="4">
        <f>'[1] gdp h rial (4)'!S17/'[1]نرخ ارز رسمی'!S17</f>
        <v>710605031588.00549</v>
      </c>
      <c r="T17" s="4">
        <f>'[1] gdp h rial (4)'!T17/'[1]نرخ ارز رسمی'!T17</f>
        <v>619257977023.46399</v>
      </c>
      <c r="U17" s="4">
        <f>'[1] gdp h rial (4)'!U17/'[1]نرخ ارز رسمی'!U17</f>
        <v>626118180055.50281</v>
      </c>
    </row>
    <row r="18" spans="1:21" x14ac:dyDescent="0.25">
      <c r="A18" s="3" t="s">
        <v>16</v>
      </c>
      <c r="B18" s="4"/>
      <c r="C18" s="4"/>
      <c r="D18" s="4">
        <f>'[1] gdp h rial (4)'!D18/'[1]نرخ ارز رسمی'!D18</f>
        <v>0</v>
      </c>
      <c r="E18" s="4">
        <f>'[1] gdp h rial (4)'!E18/'[1]نرخ ارز رسمی'!E18</f>
        <v>0</v>
      </c>
      <c r="F18" s="4">
        <f>'[1] gdp h rial (4)'!F18/'[1]نرخ ارز رسمی'!F18</f>
        <v>775686609898.42419</v>
      </c>
      <c r="G18" s="4">
        <f>'[1] gdp h rial (4)'!G18/'[1]نرخ ارز رسمی'!G18</f>
        <v>835589293758.98437</v>
      </c>
      <c r="H18" s="4">
        <f>'[1] gdp h rial (4)'!H18/'[1]نرخ ارز رسمی'!H18</f>
        <v>991505516090.24817</v>
      </c>
      <c r="I18" s="4">
        <f>'[1] gdp h rial (4)'!I18/'[1]نرخ ارز رسمی'!I18</f>
        <v>961422584590.82361</v>
      </c>
      <c r="J18" s="4">
        <f>'[1] gdp h rial (4)'!J18/'[1]نرخ ارز رسمی'!J18</f>
        <v>884690643271.03796</v>
      </c>
      <c r="K18" s="4">
        <f>'[1] gdp h rial (4)'!K18/'[1]نرخ ارز رسمی'!K18</f>
        <v>892975806052.28064</v>
      </c>
      <c r="L18" s="4">
        <f>'[1] gdp h rial (4)'!L18/'[1]نرخ ارز رسمی'!L18</f>
        <v>767871869468.15417</v>
      </c>
      <c r="M18" s="4">
        <f>'[1] gdp h rial (4)'!M18/'[1]نرخ ارز رسمی'!M18</f>
        <v>707452694174.94434</v>
      </c>
      <c r="N18" s="4">
        <f>'[1] gdp h rial (4)'!N18/'[1]نرخ ارز رسمی'!N18</f>
        <v>623542123627.57947</v>
      </c>
      <c r="O18" s="4">
        <f>'[1] gdp h rial (4)'!O18/'[1]نرخ ارز رسمی'!O18</f>
        <v>377627378348.5603</v>
      </c>
      <c r="P18" s="4">
        <f>'[1] gdp h rial (4)'!P18/'[1]نرخ ارز رسمی'!P18</f>
        <v>293516783648.73352</v>
      </c>
      <c r="Q18" s="4">
        <f>'[1] gdp h rial (4)'!Q18/'[1]نرخ ارز رسمی'!Q18</f>
        <v>250549170612.81906</v>
      </c>
      <c r="R18" s="4">
        <f>'[1] gdp h rial (4)'!R18/'[1]نرخ ارز رسمی'!R18</f>
        <v>258839362937.66486</v>
      </c>
      <c r="S18" s="4">
        <f>'[1] gdp h rial (4)'!S18/'[1]نرخ ارز رسمی'!S18</f>
        <v>252704450514.82193</v>
      </c>
      <c r="T18" s="4">
        <f>'[1] gdp h rial (4)'!T18/'[1]نرخ ارز رسمی'!T18</f>
        <v>216460730080.21243</v>
      </c>
      <c r="U18" s="4">
        <f>'[1] gdp h rial (4)'!U18/'[1]نرخ ارز رسمی'!U18</f>
        <v>212297983333.42938</v>
      </c>
    </row>
    <row r="19" spans="1:21" x14ac:dyDescent="0.25">
      <c r="A19" s="3" t="s">
        <v>17</v>
      </c>
      <c r="B19" s="4"/>
      <c r="C19" s="4"/>
      <c r="D19" s="4">
        <f>'[1] gdp h rial (4)'!D19/'[1]نرخ ارز رسمی'!D19</f>
        <v>0</v>
      </c>
      <c r="E19" s="4">
        <f>'[1] gdp h rial (4)'!E19/'[1]نرخ ارز رسمی'!E19</f>
        <v>5715812974493.9561</v>
      </c>
      <c r="F19" s="4">
        <f>'[1] gdp h rial (4)'!F19/'[1]نرخ ارز رسمی'!F19</f>
        <v>5082359694552.0273</v>
      </c>
      <c r="G19" s="4">
        <f>'[1] gdp h rial (4)'!G19/'[1]نرخ ارز رسمی'!G19</f>
        <v>5365861354671.3867</v>
      </c>
      <c r="H19" s="4">
        <f>'[1] gdp h rial (4)'!H19/'[1]نرخ ارز رسمی'!H19</f>
        <v>5915430415324.4863</v>
      </c>
      <c r="I19" s="4">
        <f>'[1] gdp h rial (4)'!I19/'[1]نرخ ارز رسمی'!I19</f>
        <v>6401371491472.2861</v>
      </c>
      <c r="J19" s="4">
        <f>'[1] gdp h rial (4)'!J19/'[1]نرخ ارز رسمی'!J19</f>
        <v>6012205290873.4209</v>
      </c>
      <c r="K19" s="4">
        <f>'[1] gdp h rial (4)'!K19/'[1]نرخ ارز رسمی'!K19</f>
        <v>6398865820943.9834</v>
      </c>
      <c r="L19" s="4">
        <f>'[1] gdp h rial (4)'!L19/'[1]نرخ ارز رسمی'!L19</f>
        <v>6724698432380.4355</v>
      </c>
      <c r="M19" s="4">
        <f>'[1] gdp h rial (4)'!M19/'[1]نرخ ارز رسمی'!M19</f>
        <v>6357741378626.5547</v>
      </c>
      <c r="N19" s="4">
        <f>'[1] gdp h rial (4)'!N19/'[1]نرخ ارز رسمی'!N19</f>
        <v>5501884523897.7334</v>
      </c>
      <c r="O19" s="4">
        <f>'[1] gdp h rial (4)'!O19/'[1]نرخ ارز رسمی'!O19</f>
        <v>3320270661629.3491</v>
      </c>
      <c r="P19" s="4">
        <f>'[1] gdp h rial (4)'!P19/'[1]نرخ ارز رسمی'!P19</f>
        <v>2818649527927.3564</v>
      </c>
      <c r="Q19" s="4">
        <f>'[1] gdp h rial (4)'!Q19/'[1]نرخ ارز رسمی'!Q19</f>
        <v>2509686364423.3018</v>
      </c>
      <c r="R19" s="4">
        <f>'[1] gdp h rial (4)'!R19/'[1]نرخ ارز رسمی'!R19</f>
        <v>2476014391013.4263</v>
      </c>
      <c r="S19" s="4">
        <f>'[1] gdp h rial (4)'!S19/'[1]نرخ ارز رسمی'!S19</f>
        <v>2440896591422.0562</v>
      </c>
      <c r="T19" s="4">
        <f>'[1] gdp h rial (4)'!T19/'[1]نرخ ارز رسمی'!T19</f>
        <v>2163889545107.0186</v>
      </c>
      <c r="U19" s="4">
        <f>'[1] gdp h rial (4)'!U19/'[1]نرخ ارز رسمی'!U19</f>
        <v>2217391227048.5166</v>
      </c>
    </row>
    <row r="20" spans="1:21" x14ac:dyDescent="0.25">
      <c r="A20" s="3" t="s">
        <v>18</v>
      </c>
      <c r="B20" s="4"/>
      <c r="C20" s="4"/>
      <c r="D20" s="4">
        <f>'[1] gdp h rial (4)'!D20/'[1]نرخ ارز رسمی'!D20</f>
        <v>0</v>
      </c>
      <c r="E20" s="4">
        <f>'[1] gdp h rial (4)'!E20/'[1]نرخ ارز رسمی'!E20</f>
        <v>0</v>
      </c>
      <c r="F20" s="4">
        <f>'[1] gdp h rial (4)'!F20/'[1]نرخ ارز رسمی'!F20</f>
        <v>429058195701.30029</v>
      </c>
      <c r="G20" s="4">
        <f>'[1] gdp h rial (4)'!G20/'[1]نرخ ارز رسمی'!G20</f>
        <v>507085053787.07294</v>
      </c>
      <c r="H20" s="4">
        <f>'[1] gdp h rial (4)'!H20/'[1]نرخ ارز رسمی'!H20</f>
        <v>579475903958.02026</v>
      </c>
      <c r="I20" s="4">
        <f>'[1] gdp h rial (4)'!I20/'[1]نرخ ارز رسمی'!I20</f>
        <v>658384964935.86768</v>
      </c>
      <c r="J20" s="4">
        <f>'[1] gdp h rial (4)'!J20/'[1]نرخ ارز رسمی'!J20</f>
        <v>618859382128.8136</v>
      </c>
      <c r="K20" s="4">
        <f>'[1] gdp h rial (4)'!K20/'[1]نرخ ارز رسمی'!K20</f>
        <v>649684341753.55164</v>
      </c>
      <c r="L20" s="4">
        <f>'[1] gdp h rial (4)'!L20/'[1]نرخ ارز رسمی'!L20</f>
        <v>552275888472.18274</v>
      </c>
      <c r="M20" s="4">
        <f>'[1] gdp h rial (4)'!M20/'[1]نرخ ارز رسمی'!M20</f>
        <v>534302389675.77057</v>
      </c>
      <c r="N20" s="4">
        <f>'[1] gdp h rial (4)'!N20/'[1]نرخ ارز رسمی'!N20</f>
        <v>494380696198.07562</v>
      </c>
      <c r="O20" s="4">
        <f>'[1] gdp h rial (4)'!O20/'[1]نرخ ارز رسمی'!O20</f>
        <v>291276718146.7276</v>
      </c>
      <c r="P20" s="4">
        <f>'[1] gdp h rial (4)'!P20/'[1]نرخ ارز رسمی'!P20</f>
        <v>246672495863.34521</v>
      </c>
      <c r="Q20" s="4">
        <f>'[1] gdp h rial (4)'!Q20/'[1]نرخ ارز رسمی'!Q20</f>
        <v>236539630274.49249</v>
      </c>
      <c r="R20" s="4">
        <f>'[1] gdp h rial (4)'!R20/'[1]نرخ ارز رسمی'!R20</f>
        <v>241501907459.75037</v>
      </c>
      <c r="S20" s="4">
        <f>'[1] gdp h rial (4)'!S20/'[1]نرخ ارز رسمی'!S20</f>
        <v>242105645047.3179</v>
      </c>
      <c r="T20" s="4">
        <f>'[1] gdp h rial (4)'!T20/'[1]نرخ ارز رسمی'!T20</f>
        <v>208247983809.96182</v>
      </c>
      <c r="U20" s="4">
        <f>'[1] gdp h rial (4)'!U20/'[1]نرخ ارز رسمی'!U20</f>
        <v>200123382224.2598</v>
      </c>
    </row>
    <row r="21" spans="1:21" x14ac:dyDescent="0.25">
      <c r="A21" s="3" t="s">
        <v>19</v>
      </c>
      <c r="B21" s="4"/>
      <c r="C21" s="4"/>
      <c r="D21" s="4">
        <f>'[1] gdp h rial (4)'!D21/'[1]نرخ ارز رسمی'!D21</f>
        <v>0</v>
      </c>
      <c r="E21" s="4">
        <f>'[1] gdp h rial (4)'!E21/'[1]نرخ ارز رسمی'!E21</f>
        <v>13061099206477.941</v>
      </c>
      <c r="F21" s="4">
        <f>'[1] gdp h rial (4)'!F21/'[1]نرخ ارز رسمی'!F21</f>
        <v>15324624753295.879</v>
      </c>
      <c r="G21" s="4">
        <f>'[1] gdp h rial (4)'!G21/'[1]نرخ ارز رسمی'!G21</f>
        <v>17740428388039.668</v>
      </c>
      <c r="H21" s="4">
        <f>'[1] gdp h rial (4)'!H21/'[1]نرخ ارز رسمی'!H21</f>
        <v>18656728599397.27</v>
      </c>
      <c r="I21" s="4">
        <f>'[1] gdp h rial (4)'!I21/'[1]نرخ ارز رسمی'!I21</f>
        <v>20290045854630.445</v>
      </c>
      <c r="J21" s="4">
        <f>'[1] gdp h rial (4)'!J21/'[1]نرخ ارز رسمی'!J21</f>
        <v>16540314026485.842</v>
      </c>
      <c r="K21" s="4">
        <f>'[1] gdp h rial (4)'!K21/'[1]نرخ ارز رسمی'!K21</f>
        <v>13190875447503.871</v>
      </c>
      <c r="L21" s="4">
        <f>'[1] gdp h rial (4)'!L21/'[1]نرخ ارز رسمی'!L21</f>
        <v>15308667121313.383</v>
      </c>
      <c r="M21" s="4">
        <f>'[1] gdp h rial (4)'!M21/'[1]نرخ ارز رسمی'!M21</f>
        <v>28290690639186.824</v>
      </c>
      <c r="N21" s="4">
        <f>'[1] gdp h rial (4)'!N21/'[1]نرخ ارز رسمی'!N21</f>
        <v>23468100624794.137</v>
      </c>
      <c r="O21" s="4">
        <f>'[1] gdp h rial (4)'!O21/'[1]نرخ ارز رسمی'!O21</f>
        <v>12407772130620.977</v>
      </c>
      <c r="P21" s="4">
        <f>'[1] gdp h rial (4)'!P21/'[1]نرخ ارز رسمی'!P21</f>
        <v>8190474958863.9053</v>
      </c>
      <c r="Q21" s="4">
        <f>'[1] gdp h rial (4)'!Q21/'[1]نرخ ارز رسمی'!Q21</f>
        <v>4968828584056.3437</v>
      </c>
      <c r="R21" s="4">
        <f>'[1] gdp h rial (4)'!R21/'[1]نرخ ارز رسمی'!R21</f>
        <v>6066135609936.7119</v>
      </c>
      <c r="S21" s="4">
        <f>'[1] gdp h rial (4)'!S21/'[1]نرخ ارز رسمی'!S21</f>
        <v>6966903509332.9639</v>
      </c>
      <c r="T21" s="4">
        <f>'[1] gdp h rial (4)'!T21/'[1]نرخ ارز رسمی'!T21</f>
        <v>7223368571077.6064</v>
      </c>
      <c r="U21" s="4">
        <f>'[1] gdp h rial (4)'!U21/'[1]نرخ ارز رسمی'!U21</f>
        <v>6369946935667.6875</v>
      </c>
    </row>
    <row r="22" spans="1:21" x14ac:dyDescent="0.25">
      <c r="A22" s="3" t="s">
        <v>20</v>
      </c>
      <c r="B22" s="4"/>
      <c r="C22" s="4"/>
      <c r="D22" s="4">
        <f>'[1] gdp h rial (4)'!D22/'[1]نرخ ارز رسمی'!D22</f>
        <v>0</v>
      </c>
      <c r="E22" s="4">
        <f>'[1] gdp h rial (4)'!E22/'[1]نرخ ارز رسمی'!E22</f>
        <v>4465717304806.5127</v>
      </c>
      <c r="F22" s="4">
        <f>'[1] gdp h rial (4)'!F22/'[1]نرخ ارز رسمی'!F22</f>
        <v>5444553356654.2158</v>
      </c>
      <c r="G22" s="4">
        <f>'[1] gdp h rial (4)'!G22/'[1]نرخ ارز رسمی'!G22</f>
        <v>6145263574360.792</v>
      </c>
      <c r="H22" s="4">
        <f>'[1] gdp h rial (4)'!H22/'[1]نرخ ارز رسمی'!H22</f>
        <v>5940065182635.8623</v>
      </c>
      <c r="I22" s="4">
        <f>'[1] gdp h rial (4)'!I22/'[1]نرخ ارز رسمی'!I22</f>
        <v>4968611259033.707</v>
      </c>
      <c r="J22" s="4">
        <f>'[1] gdp h rial (4)'!J22/'[1]نرخ ارز رسمی'!J22</f>
        <v>3688447658576.2861</v>
      </c>
      <c r="K22" s="4">
        <f>'[1] gdp h rial (4)'!K22/'[1]نرخ ارز رسمی'!K22</f>
        <v>2744052868661.6724</v>
      </c>
      <c r="L22" s="4">
        <f>'[1] gdp h rial (4)'!L22/'[1]نرخ ارز رسمی'!L22</f>
        <v>3196578056014.7124</v>
      </c>
      <c r="M22" s="4">
        <f>'[1] gdp h rial (4)'!M22/'[1]نرخ ارز رسمی'!M22</f>
        <v>4191041485664.4927</v>
      </c>
      <c r="N22" s="4">
        <f>'[1] gdp h rial (4)'!N22/'[1]نرخ ارز رسمی'!N22</f>
        <v>3205538312695.5776</v>
      </c>
      <c r="O22" s="4">
        <f>'[1] gdp h rial (4)'!O22/'[1]نرخ ارز رسمی'!O22</f>
        <v>1928438734421.8118</v>
      </c>
      <c r="P22" s="4">
        <f>'[1] gdp h rial (4)'!P22/'[1]نرخ ارز رسمی'!P22</f>
        <v>1475679717620.21</v>
      </c>
      <c r="Q22" s="4">
        <f>'[1] gdp h rial (4)'!Q22/'[1]نرخ ارز رسمی'!Q22</f>
        <v>836194507882.11292</v>
      </c>
      <c r="R22" s="4">
        <f>'[1] gdp h rial (4)'!R22/'[1]نرخ ارز رسمی'!R22</f>
        <v>920843328584.55811</v>
      </c>
      <c r="S22" s="4">
        <f>'[1] gdp h rial (4)'!S22/'[1]نرخ ارز رسمی'!S22</f>
        <v>1031971719484.229</v>
      </c>
      <c r="T22" s="4">
        <f>'[1] gdp h rial (4)'!T22/'[1]نرخ ارز رسمی'!T22</f>
        <v>1068937375252.6404</v>
      </c>
      <c r="U22" s="4">
        <f>'[1] gdp h rial (4)'!U22/'[1]نرخ ارز رسمی'!U22</f>
        <v>918090366951.91052</v>
      </c>
    </row>
    <row r="23" spans="1:21" x14ac:dyDescent="0.25">
      <c r="A23" s="3" t="s">
        <v>21</v>
      </c>
      <c r="B23" s="4"/>
      <c r="C23" s="4"/>
      <c r="D23" s="4">
        <f>'[1] gdp h rial (4)'!D23/'[1]نرخ ارز رسمی'!D23</f>
        <v>0</v>
      </c>
      <c r="E23" s="4">
        <f>'[1] gdp h rial (4)'!E23/'[1]نرخ ارز رسمی'!E23</f>
        <v>1157573341019.9041</v>
      </c>
      <c r="F23" s="4">
        <f>'[1] gdp h rial (4)'!F23/'[1]نرخ ارز رسمی'!F23</f>
        <v>1185020889231.0864</v>
      </c>
      <c r="G23" s="4">
        <f>'[1] gdp h rial (4)'!G23/'[1]نرخ ارز رسمی'!G23</f>
        <v>1222824182020.2617</v>
      </c>
      <c r="H23" s="4">
        <f>'[1] gdp h rial (4)'!H23/'[1]نرخ ارز رسمی'!H23</f>
        <v>1358068322632.9558</v>
      </c>
      <c r="I23" s="4">
        <f>'[1] gdp h rial (4)'!I23/'[1]نرخ ارز رسمی'!I23</f>
        <v>1423294333509.2039</v>
      </c>
      <c r="J23" s="4">
        <f>'[1] gdp h rial (4)'!J23/'[1]نرخ ارز رسمی'!J23</f>
        <v>1234787185324.6885</v>
      </c>
      <c r="K23" s="4">
        <f>'[1] gdp h rial (4)'!K23/'[1]نرخ ارز رسمی'!K23</f>
        <v>1273827272110.7603</v>
      </c>
      <c r="L23" s="4">
        <f>'[1] gdp h rial (4)'!L23/'[1]نرخ ارز رسمی'!L23</f>
        <v>1271239100560.6187</v>
      </c>
      <c r="M23" s="4">
        <f>'[1] gdp h rial (4)'!M23/'[1]نرخ ارز رسمی'!M23</f>
        <v>1202225740087.9309</v>
      </c>
      <c r="N23" s="4">
        <f>'[1] gdp h rial (4)'!N23/'[1]نرخ ارز رسمی'!N23</f>
        <v>1009612840643.345</v>
      </c>
      <c r="O23" s="4">
        <f>'[1] gdp h rial (4)'!O23/'[1]نرخ ارز رسمی'!O23</f>
        <v>583559303273.00122</v>
      </c>
      <c r="P23" s="4">
        <f>'[1] gdp h rial (4)'!P23/'[1]نرخ ارز رسمی'!P23</f>
        <v>475211119604.52472</v>
      </c>
      <c r="Q23" s="4">
        <f>'[1] gdp h rial (4)'!Q23/'[1]نرخ ارز رسمی'!Q23</f>
        <v>432314868700.16034</v>
      </c>
      <c r="R23" s="4">
        <f>'[1] gdp h rial (4)'!R23/'[1]نرخ ارز رسمی'!R23</f>
        <v>468131995107.87531</v>
      </c>
      <c r="S23" s="4">
        <f>'[1] gdp h rial (4)'!S23/'[1]نرخ ارز رسمی'!S23</f>
        <v>445717052650.34741</v>
      </c>
      <c r="T23" s="4">
        <f>'[1] gdp h rial (4)'!T23/'[1]نرخ ارز رسمی'!T23</f>
        <v>374077226216.03632</v>
      </c>
      <c r="U23" s="4">
        <f>'[1] gdp h rial (4)'!U23/'[1]نرخ ارز رسمی'!U23</f>
        <v>369637878808.04492</v>
      </c>
    </row>
    <row r="24" spans="1:21" x14ac:dyDescent="0.25">
      <c r="A24" s="3" t="s">
        <v>22</v>
      </c>
      <c r="B24" s="4"/>
      <c r="C24" s="4"/>
      <c r="D24" s="4">
        <f>'[1] gdp h rial (4)'!D24/'[1]نرخ ارز رسمی'!D24</f>
        <v>0</v>
      </c>
      <c r="E24" s="4">
        <f>'[1] gdp h rial (4)'!E24/'[1]نرخ ارز رسمی'!E24</f>
        <v>1532239158260.1079</v>
      </c>
      <c r="F24" s="4">
        <f>'[1] gdp h rial (4)'!F24/'[1]نرخ ارز رسمی'!F24</f>
        <v>1537141950534.8452</v>
      </c>
      <c r="G24" s="4">
        <f>'[1] gdp h rial (4)'!G24/'[1]نرخ ارز رسمی'!G24</f>
        <v>1640662005192.1208</v>
      </c>
      <c r="H24" s="4">
        <f>'[1] gdp h rial (4)'!H24/'[1]نرخ ارز رسمی'!H24</f>
        <v>1820403512728.2507</v>
      </c>
      <c r="I24" s="4">
        <f>'[1] gdp h rial (4)'!I24/'[1]نرخ ارز رسمی'!I24</f>
        <v>1787810551300.2964</v>
      </c>
      <c r="J24" s="4">
        <f>'[1] gdp h rial (4)'!J24/'[1]نرخ ارز رسمی'!J24</f>
        <v>1538459384490.4912</v>
      </c>
      <c r="K24" s="4">
        <f>'[1] gdp h rial (4)'!K24/'[1]نرخ ارز رسمی'!K24</f>
        <v>1544622610866.9092</v>
      </c>
      <c r="L24" s="4">
        <f>'[1] gdp h rial (4)'!L24/'[1]نرخ ارز رسمی'!L24</f>
        <v>1704036063624.196</v>
      </c>
      <c r="M24" s="4">
        <f>'[1] gdp h rial (4)'!M24/'[1]نرخ ارز رسمی'!M24</f>
        <v>1651077122024.6033</v>
      </c>
      <c r="N24" s="4">
        <f>'[1] gdp h rial (4)'!N24/'[1]نرخ ارز رسمی'!N24</f>
        <v>1461357889845.887</v>
      </c>
      <c r="O24" s="4">
        <f>'[1] gdp h rial (4)'!O24/'[1]نرخ ارز رسمی'!O24</f>
        <v>843057062540.0022</v>
      </c>
      <c r="P24" s="4">
        <f>'[1] gdp h rial (4)'!P24/'[1]نرخ ارز رسمی'!P24</f>
        <v>623628404809.10791</v>
      </c>
      <c r="Q24" s="4">
        <f>'[1] gdp h rial (4)'!Q24/'[1]نرخ ارز رسمی'!Q24</f>
        <v>565123040738.61194</v>
      </c>
      <c r="R24" s="4">
        <f>'[1] gdp h rial (4)'!R24/'[1]نرخ ارز رسمی'!R24</f>
        <v>563453044782.59119</v>
      </c>
      <c r="S24" s="4">
        <f>'[1] gdp h rial (4)'!S24/'[1]نرخ ارز رسمی'!S24</f>
        <v>543979881710.44464</v>
      </c>
      <c r="T24" s="4">
        <f>'[1] gdp h rial (4)'!T24/'[1]نرخ ارز رسمی'!T24</f>
        <v>462206027016.72107</v>
      </c>
      <c r="U24" s="4">
        <f>'[1] gdp h rial (4)'!U24/'[1]نرخ ارز رسمی'!U24</f>
        <v>441575853086.62524</v>
      </c>
    </row>
    <row r="25" spans="1:21" x14ac:dyDescent="0.25">
      <c r="A25" s="3" t="s">
        <v>23</v>
      </c>
      <c r="B25" s="4"/>
      <c r="C25" s="4"/>
      <c r="D25" s="4">
        <f>'[1] gdp h rial (4)'!D25/'[1]نرخ ارز رسمی'!D25</f>
        <v>0</v>
      </c>
      <c r="E25" s="4">
        <f>'[1] gdp h rial (4)'!E25/'[1]نرخ ارز رسمی'!E25</f>
        <v>2410280110194.0317</v>
      </c>
      <c r="F25" s="4">
        <f>'[1] gdp h rial (4)'!F25/'[1]نرخ ارز رسمی'!F25</f>
        <v>2538456067598.8774</v>
      </c>
      <c r="G25" s="4">
        <f>'[1] gdp h rial (4)'!G25/'[1]نرخ ارز رسمی'!G25</f>
        <v>2538096903440.2852</v>
      </c>
      <c r="H25" s="4">
        <f>'[1] gdp h rial (4)'!H25/'[1]نرخ ارز رسمی'!H25</f>
        <v>2889734149705.46</v>
      </c>
      <c r="I25" s="4">
        <f>'[1] gdp h rial (4)'!I25/'[1]نرخ ارز رسمی'!I25</f>
        <v>2991203250928.0503</v>
      </c>
      <c r="J25" s="4">
        <f>'[1] gdp h rial (4)'!J25/'[1]نرخ ارز رسمی'!J25</f>
        <v>2703262717407.9487</v>
      </c>
      <c r="K25" s="4">
        <f>'[1] gdp h rial (4)'!K25/'[1]نرخ ارز رسمی'!K25</f>
        <v>2626515201108.9292</v>
      </c>
      <c r="L25" s="4">
        <f>'[1] gdp h rial (4)'!L25/'[1]نرخ ارز رسمی'!L25</f>
        <v>2677051265573.4072</v>
      </c>
      <c r="M25" s="4">
        <f>'[1] gdp h rial (4)'!M25/'[1]نرخ ارز رسمی'!M25</f>
        <v>2421333068334.3013</v>
      </c>
      <c r="N25" s="4">
        <f>'[1] gdp h rial (4)'!N25/'[1]نرخ ارز رسمی'!N25</f>
        <v>2111902258454.4207</v>
      </c>
      <c r="O25" s="4">
        <f>'[1] gdp h rial (4)'!O25/'[1]نرخ ارز رسمی'!O25</f>
        <v>1284486060503.7773</v>
      </c>
      <c r="P25" s="4">
        <f>'[1] gdp h rial (4)'!P25/'[1]نرخ ارز رسمی'!P25</f>
        <v>1022269508676.4724</v>
      </c>
      <c r="Q25" s="4">
        <f>'[1] gdp h rial (4)'!Q25/'[1]نرخ ارز رسمی'!Q25</f>
        <v>879563381148.19434</v>
      </c>
      <c r="R25" s="4">
        <f>'[1] gdp h rial (4)'!R25/'[1]نرخ ارز رسمی'!R25</f>
        <v>877535698909.04834</v>
      </c>
      <c r="S25" s="4">
        <f>'[1] gdp h rial (4)'!S25/'[1]نرخ ارز رسمی'!S25</f>
        <v>909075690739.27893</v>
      </c>
      <c r="T25" s="4">
        <f>'[1] gdp h rial (4)'!T25/'[1]نرخ ارز رسمی'!T25</f>
        <v>822691215706.66467</v>
      </c>
      <c r="U25" s="4">
        <f>'[1] gdp h rial (4)'!U25/'[1]نرخ ارز رسمی'!U25</f>
        <v>824051371985.50708</v>
      </c>
    </row>
    <row r="26" spans="1:21" x14ac:dyDescent="0.25">
      <c r="A26" s="3" t="s">
        <v>24</v>
      </c>
      <c r="B26" s="4"/>
      <c r="C26" s="4"/>
      <c r="D26" s="4">
        <f>'[1] gdp h rial (4)'!D26/'[1]نرخ ارز رسمی'!D26</f>
        <v>0</v>
      </c>
      <c r="E26" s="4">
        <f>'[1] gdp h rial (4)'!E26/'[1]نرخ ارز رسمی'!E26</f>
        <v>3899677490282.189</v>
      </c>
      <c r="F26" s="4">
        <f>'[1] gdp h rial (4)'!F26/'[1]نرخ ارز رسمی'!F26</f>
        <v>3901853670008.3394</v>
      </c>
      <c r="G26" s="4">
        <f>'[1] gdp h rial (4)'!G26/'[1]نرخ ارز رسمی'!G26</f>
        <v>4181832350385.2783</v>
      </c>
      <c r="H26" s="4">
        <f>'[1] gdp h rial (4)'!H26/'[1]نرخ ارز رسمی'!H26</f>
        <v>4309719711989.3437</v>
      </c>
      <c r="I26" s="4">
        <f>'[1] gdp h rial (4)'!I26/'[1]نرخ ارز رسمی'!I26</f>
        <v>4820785048169.2217</v>
      </c>
      <c r="J26" s="4">
        <f>'[1] gdp h rial (4)'!J26/'[1]نرخ ارز رسمی'!J26</f>
        <v>4793074754440.7441</v>
      </c>
      <c r="K26" s="4">
        <f>'[1] gdp h rial (4)'!K26/'[1]نرخ ارز رسمی'!K26</f>
        <v>4746333927786.8887</v>
      </c>
      <c r="L26" s="4">
        <f>'[1] gdp h rial (4)'!L26/'[1]نرخ ارز رسمی'!L26</f>
        <v>4665344635994.7441</v>
      </c>
      <c r="M26" s="4">
        <f>'[1] gdp h rial (4)'!M26/'[1]نرخ ارز رسمی'!M26</f>
        <v>3862403733224.8945</v>
      </c>
      <c r="N26" s="4">
        <f>'[1] gdp h rial (4)'!N26/'[1]نرخ ارز رسمی'!N26</f>
        <v>3569022182396.9346</v>
      </c>
      <c r="O26" s="4">
        <f>'[1] gdp h rial (4)'!O26/'[1]نرخ ارز رسمی'!O26</f>
        <v>2228834696288.5142</v>
      </c>
      <c r="P26" s="4">
        <f>'[1] gdp h rial (4)'!P26/'[1]نرخ ارز رسمی'!P26</f>
        <v>1753139458846.2102</v>
      </c>
      <c r="Q26" s="4">
        <f>'[1] gdp h rial (4)'!Q26/'[1]نرخ ارز رسمی'!Q26</f>
        <v>1589533058215.5688</v>
      </c>
      <c r="R26" s="4">
        <f>'[1] gdp h rial (4)'!R26/'[1]نرخ ارز رسمی'!R26</f>
        <v>1665701289541.8413</v>
      </c>
      <c r="S26" s="4">
        <f>'[1] gdp h rial (4)'!S26/'[1]نرخ ارز رسمی'!S26</f>
        <v>1630830625942.2268</v>
      </c>
      <c r="T26" s="4">
        <f>'[1] gdp h rial (4)'!T26/'[1]نرخ ارز رسمی'!T26</f>
        <v>1454827297682.6782</v>
      </c>
      <c r="U26" s="4">
        <f>'[1] gdp h rial (4)'!U26/'[1]نرخ ارز رسمی'!U26</f>
        <v>1459048946300.4199</v>
      </c>
    </row>
    <row r="27" spans="1:21" x14ac:dyDescent="0.25">
      <c r="A27" s="3" t="s">
        <v>25</v>
      </c>
      <c r="B27" s="4"/>
      <c r="C27" s="4"/>
      <c r="D27" s="4">
        <f>'[1] gdp h rial (4)'!D27/'[1]نرخ ارز رسمی'!D27</f>
        <v>0</v>
      </c>
      <c r="E27" s="4">
        <f>'[1] gdp h rial (4)'!E27/'[1]نرخ ارز رسمی'!E27</f>
        <v>1422240658579.8201</v>
      </c>
      <c r="F27" s="4">
        <f>'[1] gdp h rial (4)'!F27/'[1]نرخ ارز رسمی'!F27</f>
        <v>1443226859321.1301</v>
      </c>
      <c r="G27" s="4">
        <f>'[1] gdp h rial (4)'!G27/'[1]نرخ ارز رسمی'!G27</f>
        <v>1568919208254.3513</v>
      </c>
      <c r="H27" s="4">
        <f>'[1] gdp h rial (4)'!H27/'[1]نرخ ارز رسمی'!H27</f>
        <v>1703923531723.2312</v>
      </c>
      <c r="I27" s="4">
        <f>'[1] gdp h rial (4)'!I27/'[1]نرخ ارز رسمی'!I27</f>
        <v>1771004253960.8792</v>
      </c>
      <c r="J27" s="4">
        <f>'[1] gdp h rial (4)'!J27/'[1]نرخ ارز رسمی'!J27</f>
        <v>1878784585844.9067</v>
      </c>
      <c r="K27" s="4">
        <f>'[1] gdp h rial (4)'!K27/'[1]نرخ ارز رسمی'!K27</f>
        <v>1847228796016.8032</v>
      </c>
      <c r="L27" s="4">
        <f>'[1] gdp h rial (4)'!L27/'[1]نرخ ارز رسمی'!L27</f>
        <v>1784951872961.3982</v>
      </c>
      <c r="M27" s="4">
        <f>'[1] gdp h rial (4)'!M27/'[1]نرخ ارز رسمی'!M27</f>
        <v>1728108380685.6282</v>
      </c>
      <c r="N27" s="4">
        <f>'[1] gdp h rial (4)'!N27/'[1]نرخ ارز رسمی'!N27</f>
        <v>1621235732529.3081</v>
      </c>
      <c r="O27" s="4">
        <f>'[1] gdp h rial (4)'!O27/'[1]نرخ ارز رسمی'!O27</f>
        <v>1000252211878.8915</v>
      </c>
      <c r="P27" s="4">
        <f>'[1] gdp h rial (4)'!P27/'[1]نرخ ارز رسمی'!P27</f>
        <v>835969823462.68933</v>
      </c>
      <c r="Q27" s="4">
        <f>'[1] gdp h rial (4)'!Q27/'[1]نرخ ارز رسمی'!Q27</f>
        <v>778287652012.49438</v>
      </c>
      <c r="R27" s="4">
        <f>'[1] gdp h rial (4)'!R27/'[1]نرخ ارز رسمی'!R27</f>
        <v>789129557942.59973</v>
      </c>
      <c r="S27" s="4">
        <f>'[1] gdp h rial (4)'!S27/'[1]نرخ ارز رسمی'!S27</f>
        <v>717427843989.82947</v>
      </c>
      <c r="T27" s="4">
        <f>'[1] gdp h rial (4)'!T27/'[1]نرخ ارز رسمی'!T27</f>
        <v>652052082939.85791</v>
      </c>
      <c r="U27" s="4">
        <f>'[1] gdp h rial (4)'!U27/'[1]نرخ ارز رسمی'!U27</f>
        <v>654413440997.05908</v>
      </c>
    </row>
    <row r="28" spans="1:21" x14ac:dyDescent="0.25">
      <c r="A28" s="3" t="s">
        <v>26</v>
      </c>
      <c r="B28" s="4"/>
      <c r="C28" s="4"/>
      <c r="D28" s="4">
        <f>'[1] gdp h rial (4)'!D28/'[1]نرخ ارز رسمی'!D28</f>
        <v>0</v>
      </c>
      <c r="E28" s="4">
        <f>'[1] gdp h rial (4)'!E28/'[1]نرخ ارز رسمی'!E28</f>
        <v>1206589502907.7261</v>
      </c>
      <c r="F28" s="4">
        <f>'[1] gdp h rial (4)'!F28/'[1]نرخ ارز رسمی'!F28</f>
        <v>1280673343176.0691</v>
      </c>
      <c r="G28" s="4">
        <f>'[1] gdp h rial (4)'!G28/'[1]نرخ ارز رسمی'!G28</f>
        <v>1301402159865.6885</v>
      </c>
      <c r="H28" s="4">
        <f>'[1] gdp h rial (4)'!H28/'[1]نرخ ارز رسمی'!H28</f>
        <v>1359121264355.2229</v>
      </c>
      <c r="I28" s="4">
        <f>'[1] gdp h rial (4)'!I28/'[1]نرخ ارز رسمی'!I28</f>
        <v>1439568596134.2021</v>
      </c>
      <c r="J28" s="4">
        <f>'[1] gdp h rial (4)'!J28/'[1]نرخ ارز رسمی'!J28</f>
        <v>1296351466360.3821</v>
      </c>
      <c r="K28" s="4">
        <f>'[1] gdp h rial (4)'!K28/'[1]نرخ ارز رسمی'!K28</f>
        <v>1233588551403.1155</v>
      </c>
      <c r="L28" s="4">
        <f>'[1] gdp h rial (4)'!L28/'[1]نرخ ارز رسمی'!L28</f>
        <v>1254256349241.9045</v>
      </c>
      <c r="M28" s="4">
        <f>'[1] gdp h rial (4)'!M28/'[1]نرخ ارز رسمی'!M28</f>
        <v>1219907655885.9824</v>
      </c>
      <c r="N28" s="4">
        <f>'[1] gdp h rial (4)'!N28/'[1]نرخ ارز رسمی'!N28</f>
        <v>1066606401014.4674</v>
      </c>
      <c r="O28" s="4">
        <f>'[1] gdp h rial (4)'!O28/'[1]نرخ ارز رسمی'!O28</f>
        <v>656584401994.9364</v>
      </c>
      <c r="P28" s="4">
        <f>'[1] gdp h rial (4)'!P28/'[1]نرخ ارز رسمی'!P28</f>
        <v>509058617575.79547</v>
      </c>
      <c r="Q28" s="4">
        <f>'[1] gdp h rial (4)'!Q28/'[1]نرخ ارز رسمی'!Q28</f>
        <v>476304707366.65057</v>
      </c>
      <c r="R28" s="4">
        <f>'[1] gdp h rial (4)'!R28/'[1]نرخ ارز رسمی'!R28</f>
        <v>503456498817.02704</v>
      </c>
      <c r="S28" s="4">
        <f>'[1] gdp h rial (4)'!S28/'[1]نرخ ارز رسمی'!S28</f>
        <v>469099801019.67291</v>
      </c>
      <c r="T28" s="4">
        <f>'[1] gdp h rial (4)'!T28/'[1]نرخ ارز رسمی'!T28</f>
        <v>427731910358.24445</v>
      </c>
      <c r="U28" s="4">
        <f>'[1] gdp h rial (4)'!U28/'[1]نرخ ارز رسمی'!U28</f>
        <v>440759082283.18427</v>
      </c>
    </row>
    <row r="29" spans="1:21" x14ac:dyDescent="0.25">
      <c r="A29" s="3" t="s">
        <v>27</v>
      </c>
      <c r="B29" s="4"/>
      <c r="C29" s="4"/>
      <c r="D29" s="4">
        <f>'[1] gdp h rial (4)'!D29/'[1]نرخ ارز رسمی'!D29</f>
        <v>0</v>
      </c>
      <c r="E29" s="4">
        <f>'[1] gdp h rial (4)'!E29/'[1]نرخ ارز رسمی'!E29</f>
        <v>816564466813.59021</v>
      </c>
      <c r="F29" s="4">
        <f>'[1] gdp h rial (4)'!F29/'[1]نرخ ارز رسمی'!F29</f>
        <v>983268360115.11609</v>
      </c>
      <c r="G29" s="4">
        <f>'[1] gdp h rial (4)'!G29/'[1]نرخ ارز رسمی'!G29</f>
        <v>1001755612442.7654</v>
      </c>
      <c r="H29" s="4">
        <f>'[1] gdp h rial (4)'!H29/'[1]نرخ ارز رسمی'!H29</f>
        <v>1102167361701.0613</v>
      </c>
      <c r="I29" s="4">
        <f>'[1] gdp h rial (4)'!I29/'[1]نرخ ارز رسمی'!I29</f>
        <v>1161948453729.4346</v>
      </c>
      <c r="J29" s="4">
        <f>'[1] gdp h rial (4)'!J29/'[1]نرخ ارز رسمی'!J29</f>
        <v>1077474384270.2485</v>
      </c>
      <c r="K29" s="4">
        <f>'[1] gdp h rial (4)'!K29/'[1]نرخ ارز رسمی'!K29</f>
        <v>1073132483722.3583</v>
      </c>
      <c r="L29" s="4">
        <f>'[1] gdp h rial (4)'!L29/'[1]نرخ ارز رسمی'!L29</f>
        <v>1190242877311.2954</v>
      </c>
      <c r="M29" s="4">
        <f>'[1] gdp h rial (4)'!M29/'[1]نرخ ارز رسمی'!M29</f>
        <v>1103100891194.7874</v>
      </c>
      <c r="N29" s="4">
        <f>'[1] gdp h rial (4)'!N29/'[1]نرخ ارز رسمی'!N29</f>
        <v>981405483327.0918</v>
      </c>
      <c r="O29" s="4">
        <f>'[1] gdp h rial (4)'!O29/'[1]نرخ ارز رسمی'!O29</f>
        <v>563893414563.10937</v>
      </c>
      <c r="P29" s="4">
        <f>'[1] gdp h rial (4)'!P29/'[1]نرخ ارز رسمی'!P29</f>
        <v>426046526742.72528</v>
      </c>
      <c r="Q29" s="4">
        <f>'[1] gdp h rial (4)'!Q29/'[1]نرخ ارز رسمی'!Q29</f>
        <v>393225647285.34644</v>
      </c>
      <c r="R29" s="4">
        <f>'[1] gdp h rial (4)'!R29/'[1]نرخ ارز رسمی'!R29</f>
        <v>463172331621.36816</v>
      </c>
      <c r="S29" s="4">
        <f>'[1] gdp h rial (4)'!S29/'[1]نرخ ارز رسمی'!S29</f>
        <v>426076246205.06317</v>
      </c>
      <c r="T29" s="4">
        <f>'[1] gdp h rial (4)'!T29/'[1]نرخ ارز رسمی'!T29</f>
        <v>386499554366.51196</v>
      </c>
      <c r="U29" s="4">
        <f>'[1] gdp h rial (4)'!U29/'[1]نرخ ارز رسمی'!U29</f>
        <v>395679820628.2796</v>
      </c>
    </row>
    <row r="30" spans="1:21" x14ac:dyDescent="0.25">
      <c r="A30" s="3" t="s">
        <v>28</v>
      </c>
      <c r="B30" s="4"/>
      <c r="C30" s="4"/>
      <c r="D30" s="4">
        <f>'[1] gdp h rial (4)'!D30/'[1]نرخ ارز رسمی'!D30</f>
        <v>0</v>
      </c>
      <c r="E30" s="4">
        <f>'[1] gdp h rial (4)'!E30/'[1]نرخ ارز رسمی'!E30</f>
        <v>1797195795287.6941</v>
      </c>
      <c r="F30" s="4">
        <f>'[1] gdp h rial (4)'!F30/'[1]نرخ ارز رسمی'!F30</f>
        <v>1872820974933.281</v>
      </c>
      <c r="G30" s="4">
        <f>'[1] gdp h rial (4)'!G30/'[1]نرخ ارز رسمی'!G30</f>
        <v>2063578821498.7698</v>
      </c>
      <c r="H30" s="4">
        <f>'[1] gdp h rial (4)'!H30/'[1]نرخ ارز رسمی'!H30</f>
        <v>2099891151613.0171</v>
      </c>
      <c r="I30" s="4">
        <f>'[1] gdp h rial (4)'!I30/'[1]نرخ ارز رسمی'!I30</f>
        <v>2147425807506.845</v>
      </c>
      <c r="J30" s="4">
        <f>'[1] gdp h rial (4)'!J30/'[1]نرخ ارز رسمی'!J30</f>
        <v>1997427504175.9312</v>
      </c>
      <c r="K30" s="4">
        <f>'[1] gdp h rial (4)'!K30/'[1]نرخ ارز رسمی'!K30</f>
        <v>2025951831037.5872</v>
      </c>
      <c r="L30" s="4">
        <f>'[1] gdp h rial (4)'!L30/'[1]نرخ ارز رسمی'!L30</f>
        <v>2405254398371.5703</v>
      </c>
      <c r="M30" s="4">
        <f>'[1] gdp h rial (4)'!M30/'[1]نرخ ارز رسمی'!M30</f>
        <v>1959072747789.283</v>
      </c>
      <c r="N30" s="4">
        <f>'[1] gdp h rial (4)'!N30/'[1]نرخ ارز رسمی'!N30</f>
        <v>1795453023582.9312</v>
      </c>
      <c r="O30" s="4">
        <f>'[1] gdp h rial (4)'!O30/'[1]نرخ ارز رسمی'!O30</f>
        <v>938612734173.4679</v>
      </c>
      <c r="P30" s="4">
        <f>'[1] gdp h rial (4)'!P30/'[1]نرخ ارز رسمی'!P30</f>
        <v>786956602628.41992</v>
      </c>
      <c r="Q30" s="4">
        <f>'[1] gdp h rial (4)'!Q30/'[1]نرخ ارز رسمی'!Q30</f>
        <v>702292695015.72656</v>
      </c>
      <c r="R30" s="4">
        <f>'[1] gdp h rial (4)'!R30/'[1]نرخ ارز رسمی'!R30</f>
        <v>665495121247.84253</v>
      </c>
      <c r="S30" s="4">
        <f>'[1] gdp h rial (4)'!S30/'[1]نرخ ارز رسمی'!S30</f>
        <v>675442010380.05933</v>
      </c>
      <c r="T30" s="4">
        <f>'[1] gdp h rial (4)'!T30/'[1]نرخ ارز رسمی'!T30</f>
        <v>596180062531.97632</v>
      </c>
      <c r="U30" s="4">
        <f>'[1] gdp h rial (4)'!U30/'[1]نرخ ارز رسمی'!U30</f>
        <v>567393964161.99561</v>
      </c>
    </row>
    <row r="31" spans="1:21" x14ac:dyDescent="0.25">
      <c r="A31" s="3" t="s">
        <v>29</v>
      </c>
      <c r="B31" s="4"/>
      <c r="C31" s="4"/>
      <c r="D31" s="4">
        <f>'[1] gdp h rial (4)'!D31/'[1]نرخ ارز رسمی'!D31</f>
        <v>0</v>
      </c>
      <c r="E31" s="4">
        <f>'[1] gdp h rial (4)'!E31/'[1]نرخ ارز رسمی'!E31</f>
        <v>27899096406002.242</v>
      </c>
      <c r="F31" s="4">
        <f>'[1] gdp h rial (4)'!F31/'[1]نرخ ارز رسمی'!F31</f>
        <v>29353745217199.789</v>
      </c>
      <c r="G31" s="4">
        <f>'[1] gdp h rial (4)'!G31/'[1]نرخ ارز رسمی'!G31</f>
        <v>30541830018874.684</v>
      </c>
      <c r="H31" s="4">
        <f>'[1] gdp h rial (4)'!H31/'[1]نرخ ارز رسمی'!H31</f>
        <v>32643919868586.707</v>
      </c>
      <c r="I31" s="4">
        <f>'[1] gdp h rial (4)'!I31/'[1]نرخ ارز رسمی'!I31</f>
        <v>36329118368365.336</v>
      </c>
      <c r="J31" s="4">
        <f>'[1] gdp h rial (4)'!J31/'[1]نرخ ارز رسمی'!J31</f>
        <v>36384094108895.617</v>
      </c>
      <c r="K31" s="4">
        <f>'[1] gdp h rial (4)'!K31/'[1]نرخ ارز رسمی'!K31</f>
        <v>36559293738318.477</v>
      </c>
      <c r="L31" s="4">
        <f>'[1] gdp h rial (4)'!L31/'[1]نرخ ارز رسمی'!L31</f>
        <v>36503703915962.461</v>
      </c>
      <c r="M31" s="4">
        <f>'[1] gdp h rial (4)'!M31/'[1]نرخ ارز رسمی'!M31</f>
        <v>28502049201098.68</v>
      </c>
      <c r="N31" s="4">
        <f>'[1] gdp h rial (4)'!N31/'[1]نرخ ارز رسمی'!N31</f>
        <v>25817128100431.797</v>
      </c>
      <c r="O31" s="4">
        <f>'[1] gdp h rial (4)'!O31/'[1]نرخ ارز رسمی'!O31</f>
        <v>15434559477180.893</v>
      </c>
      <c r="P31" s="4">
        <f>'[1] gdp h rial (4)'!P31/'[1]نرخ ارز رسمی'!P31</f>
        <v>12098947422338.096</v>
      </c>
      <c r="Q31" s="4">
        <f>'[1] gdp h rial (4)'!Q31/'[1]نرخ ارز رسمی'!Q31</f>
        <v>10300594765750.104</v>
      </c>
      <c r="R31" s="4">
        <f>'[1] gdp h rial (4)'!R31/'[1]نرخ ارز رسمی'!R31</f>
        <v>10919670398291.102</v>
      </c>
      <c r="S31" s="4">
        <f>'[1] gdp h rial (4)'!S31/'[1]نرخ ارز رسمی'!S31</f>
        <v>10921139047211.467</v>
      </c>
      <c r="T31" s="4">
        <f>'[1] gdp h rial (4)'!T31/'[1]نرخ ارز رسمی'!T31</f>
        <v>9349049508825.0508</v>
      </c>
      <c r="U31" s="4">
        <f>'[1] gdp h rial (4)'!U31/'[1]نرخ ارز رسمی'!U31</f>
        <v>9340696227879.9453</v>
      </c>
    </row>
    <row r="32" spans="1:21" x14ac:dyDescent="0.25">
      <c r="A32" s="3" t="s">
        <v>30</v>
      </c>
      <c r="B32" s="4"/>
      <c r="C32" s="4"/>
      <c r="D32" s="4">
        <f>'[1] gdp h rial (4)'!D32/'[1]نرخ ارز رسمی'!D32</f>
        <v>0</v>
      </c>
      <c r="E32" s="4">
        <f>'[1] gdp h rial (4)'!E32/'[1]نرخ ارز رسمی'!E32</f>
        <v>1428954503710.3684</v>
      </c>
      <c r="F32" s="4">
        <f>'[1] gdp h rial (4)'!F32/'[1]نرخ ارز رسمی'!F32</f>
        <v>1432769851677.0869</v>
      </c>
      <c r="G32" s="4">
        <f>'[1] gdp h rial (4)'!G32/'[1]نرخ ارز رسمی'!G32</f>
        <v>1708815113245.3762</v>
      </c>
      <c r="H32" s="4">
        <f>'[1] gdp h rial (4)'!H32/'[1]نرخ ارز رسمی'!H32</f>
        <v>1990845613993.8457</v>
      </c>
      <c r="I32" s="4">
        <f>'[1] gdp h rial (4)'!I32/'[1]نرخ ارز رسمی'!I32</f>
        <v>2175589983570.5684</v>
      </c>
      <c r="J32" s="4">
        <f>'[1] gdp h rial (4)'!J32/'[1]نرخ ارز رسمی'!J32</f>
        <v>2127071279636.0125</v>
      </c>
      <c r="K32" s="4">
        <f>'[1] gdp h rial (4)'!K32/'[1]نرخ ارز رسمی'!K32</f>
        <v>2136240128596.0166</v>
      </c>
      <c r="L32" s="4">
        <f>'[1] gdp h rial (4)'!L32/'[1]نرخ ارز رسمی'!L32</f>
        <v>2588111872928.312</v>
      </c>
      <c r="M32" s="4">
        <f>'[1] gdp h rial (4)'!M32/'[1]نرخ ارز رسمی'!M32</f>
        <v>2445747119924.5518</v>
      </c>
      <c r="N32" s="4">
        <f>'[1] gdp h rial (4)'!N32/'[1]نرخ ارز رسمی'!N32</f>
        <v>2311102925178.8657</v>
      </c>
      <c r="O32" s="4">
        <f>'[1] gdp h rial (4)'!O32/'[1]نرخ ارز رسمی'!O32</f>
        <v>1301317361799.9939</v>
      </c>
      <c r="P32" s="4">
        <f>'[1] gdp h rial (4)'!P32/'[1]نرخ ارز رسمی'!P32</f>
        <v>1051233405487.6892</v>
      </c>
      <c r="Q32" s="4">
        <f>'[1] gdp h rial (4)'!Q32/'[1]نرخ ارز رسمی'!Q32</f>
        <v>853786609010.65259</v>
      </c>
      <c r="R32" s="4">
        <f>'[1] gdp h rial (4)'!R32/'[1]نرخ ارز رسمی'!R32</f>
        <v>847124024268.21741</v>
      </c>
      <c r="S32" s="4">
        <f>'[1] gdp h rial (4)'!S32/'[1]نرخ ارز رسمی'!S32</f>
        <v>840625698803.52917</v>
      </c>
      <c r="T32" s="4">
        <f>'[1] gdp h rial (4)'!T32/'[1]نرخ ارز رسمی'!T32</f>
        <v>777493014519.76807</v>
      </c>
      <c r="U32" s="4">
        <f>'[1] gdp h rial (4)'!U32/'[1]نرخ ارز رسمی'!U32</f>
        <v>790251342877.51172</v>
      </c>
    </row>
    <row r="33" spans="1:21" x14ac:dyDescent="0.25">
      <c r="A33" s="3" t="s">
        <v>31</v>
      </c>
      <c r="B33" s="4"/>
      <c r="C33" s="4"/>
      <c r="D33" s="4">
        <f>'[1] gdp h rial (4)'!D33/'[1]نرخ ارز رسمی'!D33</f>
        <v>0</v>
      </c>
      <c r="E33" s="4">
        <f>'[1] gdp h rial (4)'!E33/'[1]نرخ ارز رسمی'!E33</f>
        <v>900601462463.12659</v>
      </c>
      <c r="F33" s="4">
        <f>'[1] gdp h rial (4)'!F33/'[1]نرخ ارز رسمی'!F33</f>
        <v>997879689882.05579</v>
      </c>
      <c r="G33" s="4">
        <f>'[1] gdp h rial (4)'!G33/'[1]نرخ ارز رسمی'!G33</f>
        <v>1138119956243.7393</v>
      </c>
      <c r="H33" s="4">
        <f>'[1] gdp h rial (4)'!H33/'[1]نرخ ارز رسمی'!H33</f>
        <v>1263084308721.8501</v>
      </c>
      <c r="I33" s="4">
        <f>'[1] gdp h rial (4)'!I33/'[1]نرخ ارز رسمی'!I33</f>
        <v>1237645127751.5837</v>
      </c>
      <c r="J33" s="4">
        <f>'[1] gdp h rial (4)'!J33/'[1]نرخ ارز رسمی'!J33</f>
        <v>1151471785018.7068</v>
      </c>
      <c r="K33" s="4">
        <f>'[1] gdp h rial (4)'!K33/'[1]نرخ ارز رسمی'!K33</f>
        <v>1149565550988.8894</v>
      </c>
      <c r="L33" s="4">
        <f>'[1] gdp h rial (4)'!L33/'[1]نرخ ارز رسمی'!L33</f>
        <v>1174999929658.0105</v>
      </c>
      <c r="M33" s="4">
        <f>'[1] gdp h rial (4)'!M33/'[1]نرخ ارز رسمی'!M33</f>
        <v>1113551667162.5051</v>
      </c>
      <c r="N33" s="4">
        <f>'[1] gdp h rial (4)'!N33/'[1]نرخ ارز رسمی'!N33</f>
        <v>1038118341760.16</v>
      </c>
      <c r="O33" s="4">
        <f>'[1] gdp h rial (4)'!O33/'[1]نرخ ارز رسمی'!O33</f>
        <v>602566417970.78992</v>
      </c>
      <c r="P33" s="4">
        <f>'[1] gdp h rial (4)'!P33/'[1]نرخ ارز رسمی'!P33</f>
        <v>472719024528.37415</v>
      </c>
      <c r="Q33" s="4">
        <f>'[1] gdp h rial (4)'!Q33/'[1]نرخ ارز رسمی'!Q33</f>
        <v>459734117728.81354</v>
      </c>
      <c r="R33" s="4">
        <f>'[1] gdp h rial (4)'!R33/'[1]نرخ ارز رسمی'!R33</f>
        <v>482112204964.91327</v>
      </c>
      <c r="S33" s="4">
        <f>'[1] gdp h rial (4)'!S33/'[1]نرخ ارز رسمی'!S33</f>
        <v>488384294947.99902</v>
      </c>
      <c r="T33" s="4">
        <f>'[1] gdp h rial (4)'!T33/'[1]نرخ ارز رسمی'!T33</f>
        <v>442135547581.50354</v>
      </c>
      <c r="U33" s="4">
        <f>'[1] gdp h rial (4)'!U33/'[1]نرخ ارز رسمی'!U33</f>
        <v>448078448026.22064</v>
      </c>
    </row>
    <row r="34" spans="1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N20" sqref="N20"/>
    </sheetView>
  </sheetViews>
  <sheetFormatPr defaultRowHeight="15" x14ac:dyDescent="0.25"/>
  <cols>
    <col min="1" max="1" width="20.140625" customWidth="1"/>
    <col min="2" max="2" width="12" bestFit="1" customWidth="1"/>
    <col min="5" max="5" width="12" bestFit="1" customWidth="1"/>
  </cols>
  <sheetData>
    <row r="1" spans="1:21" ht="25.5" x14ac:dyDescent="0.25">
      <c r="A1" s="5" t="s">
        <v>34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>
        <f>'[1] gdp h rial (4)'!B2/'[1]نرخ ارز غیر رسمی '!B2</f>
        <v>554508344273.98962</v>
      </c>
      <c r="C2" s="4">
        <f>'[1] gdp h rial (4)'!C2/'[1]نرخ ارز غیر رسمی '!C2</f>
        <v>577676143542.14819</v>
      </c>
      <c r="D2" s="4">
        <f>'[1] gdp h rial (4)'!D2/'[1]نرخ ارز غیر رسمی '!D2</f>
        <v>593553959328.57837</v>
      </c>
      <c r="E2" s="4">
        <f>'[1] gdp h rial (4)'!E2/'[1]نرخ ارز غیر رسمی '!E2</f>
        <v>623001296187.88599</v>
      </c>
      <c r="F2" s="4">
        <f>'[1] gdp h rial (4)'!F2/'[1]نرخ ارز غیر رسمی '!F2</f>
        <v>622032573516.34033</v>
      </c>
      <c r="G2" s="4">
        <f>'[1] gdp h rial (4)'!G2/'[1]نرخ ارز غیر رسمی '!G2</f>
        <v>632765125290.13708</v>
      </c>
      <c r="H2" s="4">
        <f>'[1] gdp h rial (4)'!H2/'[1]نرخ ارز غیر رسمی '!H2</f>
        <v>667183449404.05066</v>
      </c>
      <c r="I2" s="4">
        <f>'[1] gdp h rial (4)'!I2/'[1]نرخ ارز غیر رسمی '!I2</f>
        <v>709531591945.95081</v>
      </c>
      <c r="J2" s="4">
        <f>'[1] gdp h rial (4)'!J2/'[1]نرخ ارز غیر رسمی '!J2</f>
        <v>683283776526.64978</v>
      </c>
      <c r="K2" s="4">
        <f>'[1] gdp h rial (4)'!K2/'[1]نرخ ارز غیر رسمی '!K2</f>
        <v>662887746302.34558</v>
      </c>
      <c r="L2" s="4">
        <f>'[1] gdp h rial (4)'!L2/'[1]نرخ ارز غیر رسمی '!L2</f>
        <v>650421775072.32544</v>
      </c>
      <c r="M2" s="4">
        <f>'[1] gdp h rial (4)'!M2/'[1]نرخ ارز غیر رسمی '!M2</f>
        <v>506103415930.53558</v>
      </c>
      <c r="N2" s="4">
        <f>'[1] gdp h rial (4)'!N2/'[1]نرخ ارز غیر رسمی '!N2</f>
        <v>240966187317.97244</v>
      </c>
      <c r="O2" s="4">
        <f>'[1] gdp h rial (4)'!O2/'[1]نرخ ارز غیر رسمی '!O2</f>
        <v>202090881555.29611</v>
      </c>
      <c r="P2" s="4">
        <f>'[1] gdp h rial (4)'!P2/'[1]نرخ ارز غیر رسمی '!P2</f>
        <v>200622510898.40137</v>
      </c>
      <c r="Q2" s="4">
        <f>'[1] gdp h rial (4)'!Q2/'[1]نرخ ارز غیر رسمی '!Q2</f>
        <v>190640636482.08383</v>
      </c>
      <c r="R2" s="4">
        <f>'[1] gdp h rial (4)'!R2/'[1]نرخ ارز غیر رسمی '!R2</f>
        <v>205658049085.93369</v>
      </c>
      <c r="S2" s="4">
        <f>'[1] gdp h rial (4)'!S2/'[1]نرخ ارز غیر رسمی '!S2</f>
        <v>192843098869.6279</v>
      </c>
      <c r="T2" s="4">
        <f>'[1] gdp h rial (4)'!T2/'[1]نرخ ارز غیر رسمی '!T2</f>
        <v>60637340924.668159</v>
      </c>
      <c r="U2" s="4">
        <f>'[1] gdp h rial (4)'!U2/'[1]نرخ ارز غیر رسمی '!U2</f>
        <v>54441120752.542717</v>
      </c>
    </row>
    <row r="3" spans="1:21" x14ac:dyDescent="0.25">
      <c r="A3" s="3" t="s">
        <v>1</v>
      </c>
      <c r="B3" s="4">
        <f>'[1] gdp h rial (4)'!B3/'[1]نرخ ارز غیر رسمی '!B3</f>
        <v>0</v>
      </c>
      <c r="C3" s="4">
        <f>'[1] gdp h rial (4)'!C3/'[1]نرخ ارز غیر رسمی '!C3</f>
        <v>0</v>
      </c>
      <c r="D3" s="4">
        <f>'[1] gdp h rial (4)'!D3/'[1]نرخ ارز غیر رسمی '!D3</f>
        <v>0</v>
      </c>
      <c r="E3" s="4">
        <f>'[1] gdp h rial (4)'!E3/'[1]نرخ ارز غیر رسمی '!E3</f>
        <v>0</v>
      </c>
      <c r="F3" s="4">
        <f>'[1] gdp h rial (4)'!F3/'[1]نرخ ارز غیر رسمی '!F3</f>
        <v>0</v>
      </c>
      <c r="G3" s="4">
        <f>'[1] gdp h rial (4)'!G3/'[1]نرخ ارز غیر رسمی '!G3</f>
        <v>0</v>
      </c>
      <c r="H3" s="4">
        <f>'[1] gdp h rial (4)'!H3/'[1]نرخ ارز غیر رسمی '!H3</f>
        <v>0</v>
      </c>
      <c r="I3" s="4">
        <f>'[1] gdp h rial (4)'!I3/'[1]نرخ ارز غیر رسمی '!I3</f>
        <v>0</v>
      </c>
      <c r="J3" s="4">
        <f>'[1] gdp h rial (4)'!J3/'[1]نرخ ارز غیر رسمی '!J3</f>
        <v>0</v>
      </c>
      <c r="K3" s="4">
        <f>'[1] gdp h rial (4)'!K3/'[1]نرخ ارز غیر رسمی '!K3</f>
        <v>0</v>
      </c>
      <c r="L3" s="4">
        <f>'[1] gdp h rial (4)'!L3/'[1]نرخ ارز غیر رسمی '!L3</f>
        <v>0</v>
      </c>
      <c r="M3" s="4">
        <f>'[1] gdp h rial (4)'!M3/'[1]نرخ ارز غیر رسمی '!M3</f>
        <v>2822151327995.9775</v>
      </c>
      <c r="N3" s="4">
        <f>'[1] gdp h rial (4)'!N3/'[1]نرخ ارز غیر رسمی '!N3</f>
        <v>1465601523782.0991</v>
      </c>
      <c r="O3" s="4">
        <f>'[1] gdp h rial (4)'!O3/'[1]نرخ ارز غیر رسمی '!O3</f>
        <v>1262313964416.5056</v>
      </c>
      <c r="P3" s="4">
        <f>'[1] gdp h rial (4)'!P3/'[1]نرخ ارز غیر رسمی '!P3</f>
        <v>1260981283103.6638</v>
      </c>
      <c r="Q3" s="4">
        <f>'[1] gdp h rial (4)'!Q3/'[1]نرخ ارز غیر رسمی '!Q3</f>
        <v>1137404413758.3594</v>
      </c>
      <c r="R3" s="4">
        <f>'[1] gdp h rial (4)'!R3/'[1]نرخ ارز غیر رسمی '!R3</f>
        <v>1123692218793.917</v>
      </c>
      <c r="S3" s="4">
        <f>'[1] gdp h rial (4)'!S3/'[1]نرخ ارز غیر رسمی '!S3</f>
        <v>1138588256764.822</v>
      </c>
      <c r="T3" s="4">
        <f>'[1] gdp h rial (4)'!T3/'[1]نرخ ارز غیر رسمی '!T3</f>
        <v>416913840554.35809</v>
      </c>
      <c r="U3" s="4">
        <f>'[1] gdp h rial (4)'!U3/'[1]نرخ ارز غیر رسمی '!U3</f>
        <v>402871679127.30707</v>
      </c>
    </row>
    <row r="4" spans="1:21" x14ac:dyDescent="0.25">
      <c r="A4" s="3" t="s">
        <v>2</v>
      </c>
      <c r="B4" s="4">
        <f>'[1] gdp h rial (4)'!B4/'[1]نرخ ارز غیر رسمی '!B4</f>
        <v>0</v>
      </c>
      <c r="C4" s="4">
        <f>'[1] gdp h rial (4)'!C4/'[1]نرخ ارز غیر رسمی '!C4</f>
        <v>0</v>
      </c>
      <c r="D4" s="4">
        <f>'[1] gdp h rial (4)'!D4/'[1]نرخ ارز غیر رسمی '!D4</f>
        <v>0</v>
      </c>
      <c r="E4" s="4">
        <f>'[1] gdp h rial (4)'!E4/'[1]نرخ ارز غیر رسمی '!E4</f>
        <v>1151024118225.1936</v>
      </c>
      <c r="F4" s="4">
        <f>'[1] gdp h rial (4)'!F4/'[1]نرخ ارز غیر رسمی '!F4</f>
        <v>1157678590269.3926</v>
      </c>
      <c r="G4" s="4">
        <f>'[1] gdp h rial (4)'!G4/'[1]نرخ ارز غیر رسمی '!G4</f>
        <v>1205031908930.5571</v>
      </c>
      <c r="H4" s="4">
        <f>'[1] gdp h rial (4)'!H4/'[1]نرخ ارز غیر رسمی '!H4</f>
        <v>1318164711631.01</v>
      </c>
      <c r="I4" s="4">
        <f>'[1] gdp h rial (4)'!I4/'[1]نرخ ارز غیر رسمی '!I4</f>
        <v>1424007571187.3091</v>
      </c>
      <c r="J4" s="4">
        <f>'[1] gdp h rial (4)'!J4/'[1]نرخ ارز غیر رسمی '!J4</f>
        <v>1359949434902.9258</v>
      </c>
      <c r="K4" s="4">
        <f>'[1] gdp h rial (4)'!K4/'[1]نرخ ارز غیر رسمی '!K4</f>
        <v>1351877860904.499</v>
      </c>
      <c r="L4" s="4">
        <f>'[1] gdp h rial (4)'!L4/'[1]نرخ ارز غیر رسمی '!L4</f>
        <v>1302282477017.6831</v>
      </c>
      <c r="M4" s="4">
        <f>'[1] gdp h rial (4)'!M4/'[1]نرخ ارز غیر رسمی '!M4</f>
        <v>962357159739.61987</v>
      </c>
      <c r="N4" s="4">
        <f>'[1] gdp h rial (4)'!N4/'[1]نرخ ارز غیر رسمی '!N4</f>
        <v>513471900109.45624</v>
      </c>
      <c r="O4" s="4">
        <f>'[1] gdp h rial (4)'!O4/'[1]نرخ ارز غیر رسمی '!O4</f>
        <v>440688357827.69745</v>
      </c>
      <c r="P4" s="4">
        <f>'[1] gdp h rial (4)'!P4/'[1]نرخ ارز غیر رسمی '!P4</f>
        <v>442473208237.40118</v>
      </c>
      <c r="Q4" s="4">
        <f>'[1] gdp h rial (4)'!Q4/'[1]نرخ ارز غیر رسمی '!Q4</f>
        <v>405362298530.55743</v>
      </c>
      <c r="R4" s="4">
        <f>'[1] gdp h rial (4)'!R4/'[1]نرخ ارز غیر رسمی '!R4</f>
        <v>404128105682.91583</v>
      </c>
      <c r="S4" s="4">
        <f>'[1] gdp h rial (4)'!S4/'[1]نرخ ارز غیر رسمی '!S4</f>
        <v>397333932215.72028</v>
      </c>
      <c r="T4" s="4">
        <f>'[1] gdp h rial (4)'!T4/'[1]نرخ ارز غیر رسمی '!T4</f>
        <v>145542682350.76541</v>
      </c>
      <c r="U4" s="4">
        <f>'[1] gdp h rial (4)'!U4/'[1]نرخ ارز غیر رسمی '!U4</f>
        <v>140641265676.27908</v>
      </c>
    </row>
    <row r="5" spans="1:21" x14ac:dyDescent="0.25">
      <c r="A5" s="3" t="s">
        <v>3</v>
      </c>
      <c r="B5" s="4">
        <f>'[1] gdp h rial (4)'!B5/'[1]نرخ ارز غیر رسمی '!B5</f>
        <v>0</v>
      </c>
      <c r="C5" s="4">
        <f>'[1] gdp h rial (4)'!C5/'[1]نرخ ارز غیر رسمی '!C5</f>
        <v>0</v>
      </c>
      <c r="D5" s="4">
        <f>'[1] gdp h rial (4)'!D5/'[1]نرخ ارز غیر رسمی '!D5</f>
        <v>0</v>
      </c>
      <c r="E5" s="4">
        <f>'[1] gdp h rial (4)'!E5/'[1]نرخ ارز غیر رسمی '!E5</f>
        <v>4712587609486.9863</v>
      </c>
      <c r="F5" s="4">
        <f>'[1] gdp h rial (4)'!F5/'[1]نرخ ارز غیر رسمی '!F5</f>
        <v>5173045070270.8955</v>
      </c>
      <c r="G5" s="4">
        <f>'[1] gdp h rial (4)'!G5/'[1]نرخ ارز غیر رسمی '!G5</f>
        <v>5296324115800.791</v>
      </c>
      <c r="H5" s="4">
        <f>'[1] gdp h rial (4)'!H5/'[1]نرخ ارز غیر رسمی '!H5</f>
        <v>5562325159328.8535</v>
      </c>
      <c r="I5" s="4">
        <f>'[1] gdp h rial (4)'!I5/'[1]نرخ ارز غیر رسمی '!I5</f>
        <v>6083565799739.3604</v>
      </c>
      <c r="J5" s="4">
        <f>'[1] gdp h rial (4)'!J5/'[1]نرخ ارز غیر رسمی '!J5</f>
        <v>5720154267531.9443</v>
      </c>
      <c r="K5" s="4">
        <f>'[1] gdp h rial (4)'!K5/'[1]نرخ ارز غیر رسمی '!K5</f>
        <v>5548736011598.9727</v>
      </c>
      <c r="L5" s="4">
        <f>'[1] gdp h rial (4)'!L5/'[1]نرخ ارز غیر رسمی '!L5</f>
        <v>5188314499266.8437</v>
      </c>
      <c r="M5" s="4">
        <f>'[1] gdp h rial (4)'!M5/'[1]نرخ ارز غیر رسمی '!M5</f>
        <v>3974623993376.2646</v>
      </c>
      <c r="N5" s="4">
        <f>'[1] gdp h rial (4)'!N5/'[1]نرخ ارز غیر رسمی '!N5</f>
        <v>2001682405416.0671</v>
      </c>
      <c r="O5" s="4">
        <f>'[1] gdp h rial (4)'!O5/'[1]نرخ ارز غیر رسمی '!O5</f>
        <v>1603239064186.1863</v>
      </c>
      <c r="P5" s="4">
        <f>'[1] gdp h rial (4)'!P5/'[1]نرخ ارز غیر رسمی '!P5</f>
        <v>1507077454504.0168</v>
      </c>
      <c r="Q5" s="4">
        <f>'[1] gdp h rial (4)'!Q5/'[1]نرخ ارز غیر رسمی '!Q5</f>
        <v>1354441237050.9343</v>
      </c>
      <c r="R5" s="4">
        <f>'[1] gdp h rial (4)'!R5/'[1]نرخ ارز غیر رسمی '!R5</f>
        <v>1422872470273.9541</v>
      </c>
      <c r="S5" s="4">
        <f>'[1] gdp h rial (4)'!S5/'[1]نرخ ارز غیر رسمی '!S5</f>
        <v>1375908524391.1709</v>
      </c>
      <c r="T5" s="4">
        <f>'[1] gdp h rial (4)'!T5/'[1]نرخ ارز غیر رسمی '!T5</f>
        <v>492393966512.01428</v>
      </c>
      <c r="U5" s="4">
        <f>'[1] gdp h rial (4)'!U5/'[1]نرخ ارز غیر رسمی '!U5</f>
        <v>479819846754.23938</v>
      </c>
    </row>
    <row r="6" spans="1:21" x14ac:dyDescent="0.25">
      <c r="A6" s="3" t="s">
        <v>4</v>
      </c>
      <c r="B6" s="4">
        <f>'[1] gdp h rial (4)'!B6/'[1]نرخ ارز غیر رسمی '!B6</f>
        <v>0</v>
      </c>
      <c r="C6" s="4">
        <f>'[1] gdp h rial (4)'!C6/'[1]نرخ ارز غیر رسمی '!C6</f>
        <v>0</v>
      </c>
      <c r="D6" s="4">
        <f>'[1] gdp h rial (4)'!D6/'[1]نرخ ارز غیر رسمی '!D6</f>
        <v>0</v>
      </c>
      <c r="E6" s="4">
        <f>'[1] gdp h rial (4)'!E6/'[1]نرخ ارز غیر رسمی '!E6</f>
        <v>3114950095014.1626</v>
      </c>
      <c r="F6" s="4">
        <f>'[1] gdp h rial (4)'!F6/'[1]نرخ ارز غیر رسمی '!F6</f>
        <v>3105230586282.0444</v>
      </c>
      <c r="G6" s="4">
        <f>'[1] gdp h rial (4)'!G6/'[1]نرخ ارز غیر رسمی '!G6</f>
        <v>3353497940865.4644</v>
      </c>
      <c r="H6" s="4">
        <f>'[1] gdp h rial (4)'!H6/'[1]نرخ ارز غیر رسمی '!H6</f>
        <v>3553131839689.8979</v>
      </c>
      <c r="I6" s="4">
        <f>'[1] gdp h rial (4)'!I6/'[1]نرخ ارز غیر رسمی '!I6</f>
        <v>3482866877691.8369</v>
      </c>
      <c r="J6" s="4">
        <f>'[1] gdp h rial (4)'!J6/'[1]نرخ ارز غیر رسمی '!J6</f>
        <v>3310358355950.6431</v>
      </c>
      <c r="K6" s="4">
        <f>'[1] gdp h rial (4)'!K6/'[1]نرخ ارز غیر رسمی '!K6</f>
        <v>3551994887914.3789</v>
      </c>
      <c r="L6" s="4">
        <f>'[1] gdp h rial (4)'!L6/'[1]نرخ ارز غیر رسمی '!L6</f>
        <v>3171498500361.5947</v>
      </c>
      <c r="M6" s="4">
        <f>'[1] gdp h rial (4)'!M6/'[1]نرخ ارز غیر رسمی '!M6</f>
        <v>2429378235532.1733</v>
      </c>
      <c r="N6" s="4">
        <f>'[1] gdp h rial (4)'!N6/'[1]نرخ ارز غیر رسمی '!N6</f>
        <v>1149247324246.5544</v>
      </c>
      <c r="O6" s="4">
        <f>'[1] gdp h rial (4)'!O6/'[1]نرخ ارز غیر رسمی '!O6</f>
        <v>975195268309.7959</v>
      </c>
      <c r="P6" s="4">
        <f>'[1] gdp h rial (4)'!P6/'[1]نرخ ارز غیر رسمی '!P6</f>
        <v>894793584961.29578</v>
      </c>
      <c r="Q6" s="4">
        <f>'[1] gdp h rial (4)'!Q6/'[1]نرخ ارز غیر رسمی '!Q6</f>
        <v>836585581520.82092</v>
      </c>
      <c r="R6" s="4">
        <f>'[1] gdp h rial (4)'!R6/'[1]نرخ ارز غیر رسمی '!R6</f>
        <v>854270708269.36609</v>
      </c>
      <c r="S6" s="4">
        <f>'[1] gdp h rial (4)'!S6/'[1]نرخ ارز غیر رسمی '!S6</f>
        <v>814818307977.52161</v>
      </c>
      <c r="T6" s="4">
        <f>'[1] gdp h rial (4)'!T6/'[1]نرخ ارز غیر رسمی '!T6</f>
        <v>291675838885.50183</v>
      </c>
      <c r="U6" s="4">
        <f>'[1] gdp h rial (4)'!U6/'[1]نرخ ارز غیر رسمی '!U6</f>
        <v>284654470180.27002</v>
      </c>
    </row>
    <row r="7" spans="1:21" x14ac:dyDescent="0.25">
      <c r="A7" s="3" t="s">
        <v>5</v>
      </c>
      <c r="B7" s="4">
        <f>'[1] gdp h rial (4)'!B7/'[1]نرخ ارز غیر رسمی '!B7</f>
        <v>0</v>
      </c>
      <c r="C7" s="4">
        <f>'[1] gdp h rial (4)'!C7/'[1]نرخ ارز غیر رسمی '!C7</f>
        <v>0</v>
      </c>
      <c r="D7" s="4">
        <f>'[1] gdp h rial (4)'!D7/'[1]نرخ ارز غیر رسمی '!D7</f>
        <v>0</v>
      </c>
      <c r="E7" s="4">
        <f>'[1] gdp h rial (4)'!E7/'[1]نرخ ارز غیر رسمی '!E7</f>
        <v>3784726394984.6553</v>
      </c>
      <c r="F7" s="4">
        <f>'[1] gdp h rial (4)'!F7/'[1]نرخ ارز غیر رسمی '!F7</f>
        <v>4012240033506.9263</v>
      </c>
      <c r="G7" s="4">
        <f>'[1] gdp h rial (4)'!G7/'[1]نرخ ارز غیر رسمی '!G7</f>
        <v>3016928118010.5571</v>
      </c>
      <c r="H7" s="4">
        <f>'[1] gdp h rial (4)'!H7/'[1]نرخ ارز غیر رسمی '!H7</f>
        <v>3072719746997.7969</v>
      </c>
      <c r="I7" s="4">
        <f>'[1] gdp h rial (4)'!I7/'[1]نرخ ارز غیر رسمی '!I7</f>
        <v>3847293326478.3384</v>
      </c>
      <c r="J7" s="4">
        <f>'[1] gdp h rial (4)'!J7/'[1]نرخ ارز غیر رسمی '!J7</f>
        <v>3291552133494.583</v>
      </c>
      <c r="K7" s="4">
        <f>'[1] gdp h rial (4)'!K7/'[1]نرخ ارز غیر رسمی '!K7</f>
        <v>2883330435522.8462</v>
      </c>
      <c r="L7" s="4">
        <f>'[1] gdp h rial (4)'!L7/'[1]نرخ ارز غیر رسمی '!L7</f>
        <v>3999573555384.6016</v>
      </c>
      <c r="M7" s="4">
        <f>'[1] gdp h rial (4)'!M7/'[1]نرخ ارز غیر رسمی '!M7</f>
        <v>5069764045316.9268</v>
      </c>
      <c r="N7" s="4">
        <f>'[1] gdp h rial (4)'!N7/'[1]نرخ ارز غیر رسمی '!N7</f>
        <v>2643075404756.4687</v>
      </c>
      <c r="O7" s="4">
        <f>'[1] gdp h rial (4)'!O7/'[1]نرخ ارز غیر رسمی '!O7</f>
        <v>2978179504845.3125</v>
      </c>
      <c r="P7" s="4">
        <f>'[1] gdp h rial (4)'!P7/'[1]نرخ ارز غیر رسمی '!P7</f>
        <v>3063372016156.2012</v>
      </c>
      <c r="Q7" s="4">
        <f>'[1] gdp h rial (4)'!Q7/'[1]نرخ ارز غیر رسمی '!Q7</f>
        <v>1877890310228.3645</v>
      </c>
      <c r="R7" s="4">
        <f>'[1] gdp h rial (4)'!R7/'[1]نرخ ارز غیر رسمی '!R7</f>
        <v>2329233547173.7388</v>
      </c>
      <c r="S7" s="4">
        <f>'[1] gdp h rial (4)'!S7/'[1]نرخ ارز غیر رسمی '!S7</f>
        <v>2139147989389.7393</v>
      </c>
      <c r="T7" s="4">
        <f>'[1] gdp h rial (4)'!T7/'[1]نرخ ارز غیر رسمی '!T7</f>
        <v>843101563574.37817</v>
      </c>
      <c r="U7" s="4">
        <f>'[1] gdp h rial (4)'!U7/'[1]نرخ ارز غیر رسمی '!U7</f>
        <v>849302245906.91785</v>
      </c>
    </row>
    <row r="8" spans="1:21" x14ac:dyDescent="0.25">
      <c r="A8" s="3" t="s">
        <v>6</v>
      </c>
      <c r="B8" s="4">
        <f>'[1] gdp h rial (4)'!B8/'[1]نرخ ارز غیر رسمی '!B8</f>
        <v>0</v>
      </c>
      <c r="C8" s="4">
        <f>'[1] gdp h rial (4)'!C8/'[1]نرخ ارز غیر رسمی '!C8</f>
        <v>0</v>
      </c>
      <c r="D8" s="4">
        <f>'[1] gdp h rial (4)'!D8/'[1]نرخ ارز غیر رسمی '!D8</f>
        <v>0</v>
      </c>
      <c r="E8" s="4">
        <f>'[1] gdp h rial (4)'!E8/'[1]نرخ ارز غیر رسمی '!E8</f>
        <v>1048255859896.8229</v>
      </c>
      <c r="F8" s="4">
        <f>'[1] gdp h rial (4)'!F8/'[1]نرخ ارز غیر رسمی '!F8</f>
        <v>1027403021205.6321</v>
      </c>
      <c r="G8" s="4">
        <f>'[1] gdp h rial (4)'!G8/'[1]نرخ ارز غیر رسمی '!G8</f>
        <v>1128803322816.0771</v>
      </c>
      <c r="H8" s="4">
        <f>'[1] gdp h rial (4)'!H8/'[1]نرخ ارز غیر رسمی '!H8</f>
        <v>1218066753662.8269</v>
      </c>
      <c r="I8" s="4">
        <f>'[1] gdp h rial (4)'!I8/'[1]نرخ ارز غیر رسمی '!I8</f>
        <v>1239335067579.7444</v>
      </c>
      <c r="J8" s="4">
        <f>'[1] gdp h rial (4)'!J8/'[1]نرخ ارز غیر رسمی '!J8</f>
        <v>1080244275776.6742</v>
      </c>
      <c r="K8" s="4">
        <f>'[1] gdp h rial (4)'!K8/'[1]نرخ ارز غیر رسمی '!K8</f>
        <v>1042388567129.7272</v>
      </c>
      <c r="L8" s="4">
        <f>'[1] gdp h rial (4)'!L8/'[1]نرخ ارز غیر رسمی '!L8</f>
        <v>997504995004.67017</v>
      </c>
      <c r="M8" s="4">
        <f>'[1] gdp h rial (4)'!M8/'[1]نرخ ارز غیر رسمی '!M8</f>
        <v>769080754214.14539</v>
      </c>
      <c r="N8" s="4">
        <f>'[1] gdp h rial (4)'!N8/'[1]نرخ ارز غیر رسمی '!N8</f>
        <v>373468848730.96973</v>
      </c>
      <c r="O8" s="4">
        <f>'[1] gdp h rial (4)'!O8/'[1]نرخ ارز غیر رسمی '!O8</f>
        <v>289516183438.47906</v>
      </c>
      <c r="P8" s="4">
        <f>'[1] gdp h rial (4)'!P8/'[1]نرخ ارز غیر رسمی '!P8</f>
        <v>263268906211.83258</v>
      </c>
      <c r="Q8" s="4">
        <f>'[1] gdp h rial (4)'!Q8/'[1]نرخ ارز غیر رسمی '!Q8</f>
        <v>268183211344.18405</v>
      </c>
      <c r="R8" s="4">
        <f>'[1] gdp h rial (4)'!R8/'[1]نرخ ارز غیر رسمی '!R8</f>
        <v>265349080474.1915</v>
      </c>
      <c r="S8" s="4">
        <f>'[1] gdp h rial (4)'!S8/'[1]نرخ ارز غیر رسمی '!S8</f>
        <v>258220825402.54211</v>
      </c>
      <c r="T8" s="4">
        <f>'[1] gdp h rial (4)'!T8/'[1]نرخ ارز غیر رسمی '!T8</f>
        <v>88549404504.405151</v>
      </c>
      <c r="U8" s="4">
        <f>'[1] gdp h rial (4)'!U8/'[1]نرخ ارز غیر رسمی '!U8</f>
        <v>82986261544.623016</v>
      </c>
    </row>
    <row r="9" spans="1:21" x14ac:dyDescent="0.25">
      <c r="A9" s="3" t="s">
        <v>7</v>
      </c>
      <c r="B9" s="4">
        <f>'[1] gdp h rial (4)'!B9/'[1]نرخ ارز غیر رسمی '!B9</f>
        <v>0</v>
      </c>
      <c r="C9" s="4">
        <f>'[1] gdp h rial (4)'!C9/'[1]نرخ ارز غیر رسمی '!C9</f>
        <v>0</v>
      </c>
      <c r="D9" s="4">
        <f>'[1] gdp h rial (4)'!D9/'[1]نرخ ارز غیر رسمی '!D9</f>
        <v>0</v>
      </c>
      <c r="E9" s="4">
        <f>'[1] gdp h rial (4)'!E9/'[1]نرخ ارز غیر رسمی '!E9</f>
        <v>5847130699282.9687</v>
      </c>
      <c r="F9" s="4">
        <f>'[1] gdp h rial (4)'!F9/'[1]نرخ ارز غیر رسمی '!F9</f>
        <v>6022233360367.2969</v>
      </c>
      <c r="G9" s="4">
        <f>'[1] gdp h rial (4)'!G9/'[1]نرخ ارز غیر رسمی '!G9</f>
        <v>5994239039717.5508</v>
      </c>
      <c r="H9" s="4">
        <f>'[1] gdp h rial (4)'!H9/'[1]نرخ ارز غیر رسمی '!H9</f>
        <v>6299266831187.0303</v>
      </c>
      <c r="I9" s="4">
        <f>'[1] gdp h rial (4)'!I9/'[1]نرخ ارز غیر رسمی '!I9</f>
        <v>6371615084936.5342</v>
      </c>
      <c r="J9" s="4">
        <f>'[1] gdp h rial (4)'!J9/'[1]نرخ ارز غیر رسمی '!J9</f>
        <v>5383899100113.1045</v>
      </c>
      <c r="K9" s="4">
        <f>'[1] gdp h rial (4)'!K9/'[1]نرخ ارز غیر رسمی '!K9</f>
        <v>5223122581545.127</v>
      </c>
      <c r="L9" s="4">
        <f>'[1] gdp h rial (4)'!L9/'[1]نرخ ارز غیر رسمی '!L9</f>
        <v>5513038425400.3301</v>
      </c>
      <c r="M9" s="4">
        <f>'[1] gdp h rial (4)'!M9/'[1]نرخ ارز غیر رسمی '!M9</f>
        <v>5561596969832.8145</v>
      </c>
      <c r="N9" s="4">
        <f>'[1] gdp h rial (4)'!N9/'[1]نرخ ارز غیر رسمی '!N9</f>
        <v>2754215293980.7773</v>
      </c>
      <c r="O9" s="4">
        <f>'[1] gdp h rial (4)'!O9/'[1]نرخ ارز غیر رسمی '!O9</f>
        <v>2312752371910.418</v>
      </c>
      <c r="P9" s="4">
        <f>'[1] gdp h rial (4)'!P9/'[1]نرخ ارز غیر رسمی '!P9</f>
        <v>2189888581384.4082</v>
      </c>
      <c r="Q9" s="4">
        <f>'[1] gdp h rial (4)'!Q9/'[1]نرخ ارز غیر رسمی '!Q9</f>
        <v>1871530407349.9119</v>
      </c>
      <c r="R9" s="4">
        <f>'[1] gdp h rial (4)'!R9/'[1]نرخ ارز غیر رسمی '!R9</f>
        <v>1946862444783.8206</v>
      </c>
      <c r="S9" s="4">
        <f>'[1] gdp h rial (4)'!S9/'[1]نرخ ارز غیر رسمی '!S9</f>
        <v>1911120101474.6394</v>
      </c>
      <c r="T9" s="4">
        <f>'[1] gdp h rial (4)'!T9/'[1]نرخ ارز غیر رسمی '!T9</f>
        <v>701607300235.5791</v>
      </c>
      <c r="U9" s="4">
        <f>'[1] gdp h rial (4)'!U9/'[1]نرخ ارز غیر رسمی '!U9</f>
        <v>715719681006.16028</v>
      </c>
    </row>
    <row r="10" spans="1:21" x14ac:dyDescent="0.25">
      <c r="A10" s="3" t="s">
        <v>8</v>
      </c>
      <c r="B10" s="4">
        <f>'[1] gdp h rial (4)'!B10/'[1]نرخ ارز غیر رسمی '!B10</f>
        <v>0</v>
      </c>
      <c r="C10" s="4">
        <f>'[1] gdp h rial (4)'!C10/'[1]نرخ ارز غیر رسمی '!C10</f>
        <v>0</v>
      </c>
      <c r="D10" s="4">
        <f>'[1] gdp h rial (4)'!D10/'[1]نرخ ارز غیر رسمی '!D10</f>
        <v>0</v>
      </c>
      <c r="E10" s="4">
        <f>'[1] gdp h rial (4)'!E10/'[1]نرخ ارز غیر رسمی '!E10</f>
        <v>2493369097438.5825</v>
      </c>
      <c r="F10" s="4">
        <f>'[1] gdp h rial (4)'!F10/'[1]نرخ ارز غیر رسمی '!F10</f>
        <v>2484695379800.4502</v>
      </c>
      <c r="G10" s="4">
        <f>'[1] gdp h rial (4)'!G10/'[1]نرخ ارز غیر رسمی '!G10</f>
        <v>2610601024793.334</v>
      </c>
      <c r="H10" s="4">
        <f>'[1] gdp h rial (4)'!H10/'[1]نرخ ارز غیر رسمی '!H10</f>
        <v>2757418754405.8745</v>
      </c>
      <c r="I10" s="4">
        <f>'[1] gdp h rial (4)'!I10/'[1]نرخ ارز غیر رسمی '!I10</f>
        <v>3114410541631.9419</v>
      </c>
      <c r="J10" s="4">
        <f>'[1] gdp h rial (4)'!J10/'[1]نرخ ارز غیر رسمی '!J10</f>
        <v>2987141063593.1216</v>
      </c>
      <c r="K10" s="4">
        <f>'[1] gdp h rial (4)'!K10/'[1]نرخ ارز غیر رسمی '!K10</f>
        <v>2973856384797.2349</v>
      </c>
      <c r="L10" s="4">
        <f>'[1] gdp h rial (4)'!L10/'[1]نرخ ارز غیر رسمی '!L10</f>
        <v>2717322327140.9487</v>
      </c>
      <c r="M10" s="4">
        <f>'[1] gdp h rial (4)'!M10/'[1]نرخ ارز غیر رسمی '!M10</f>
        <v>2049057895646.6096</v>
      </c>
      <c r="N10" s="4">
        <f>'[1] gdp h rial (4)'!N10/'[1]نرخ ارز غیر رسمی '!N10</f>
        <v>1076800889924.827</v>
      </c>
      <c r="O10" s="4">
        <f>'[1] gdp h rial (4)'!O10/'[1]نرخ ارز غیر رسمی '!O10</f>
        <v>954658132645.48743</v>
      </c>
      <c r="P10" s="4">
        <f>'[1] gdp h rial (4)'!P10/'[1]نرخ ارز غیر رسمی '!P10</f>
        <v>1064571300184.191</v>
      </c>
      <c r="Q10" s="4">
        <f>'[1] gdp h rial (4)'!Q10/'[1]نرخ ارز غیر رسمی '!Q10</f>
        <v>913444256952.4884</v>
      </c>
      <c r="R10" s="4">
        <f>'[1] gdp h rial (4)'!R10/'[1]نرخ ارز غیر رسمی '!R10</f>
        <v>948944124931.08191</v>
      </c>
      <c r="S10" s="4">
        <f>'[1] gdp h rial (4)'!S10/'[1]نرخ ارز غیر رسمی '!S10</f>
        <v>935825068958.80176</v>
      </c>
      <c r="T10" s="4">
        <f>'[1] gdp h rial (4)'!T10/'[1]نرخ ارز غیر رسمی '!T10</f>
        <v>335415590473.38428</v>
      </c>
      <c r="U10" s="4">
        <f>'[1] gdp h rial (4)'!U10/'[1]نرخ ارز غیر رسمی '!U10</f>
        <v>325733398889.16168</v>
      </c>
    </row>
    <row r="11" spans="1:21" x14ac:dyDescent="0.25">
      <c r="A11" s="3" t="s">
        <v>9</v>
      </c>
      <c r="B11" s="4">
        <f>'[1] gdp h rial (4)'!B11/'[1]نرخ ارز غیر رسمی '!B11</f>
        <v>0</v>
      </c>
      <c r="C11" s="4">
        <f>'[1] gdp h rial (4)'!C11/'[1]نرخ ارز غیر رسمی '!C11</f>
        <v>0</v>
      </c>
      <c r="D11" s="4">
        <f>'[1] gdp h rial (4)'!D11/'[1]نرخ ارز غیر رسمی '!D11</f>
        <v>0</v>
      </c>
      <c r="E11" s="4">
        <f>'[1] gdp h rial (4)'!E11/'[1]نرخ ارز غیر رسمی '!E11</f>
        <v>1646696200520.0337</v>
      </c>
      <c r="F11" s="4">
        <f>'[1] gdp h rial (4)'!F11/'[1]نرخ ارز غیر رسمی '!F11</f>
        <v>1759698229951.261</v>
      </c>
      <c r="G11" s="4">
        <f>'[1] gdp h rial (4)'!G11/'[1]نرخ ارز غیر رسمی '!G11</f>
        <v>1764139549275.938</v>
      </c>
      <c r="H11" s="4">
        <f>'[1] gdp h rial (4)'!H11/'[1]نرخ ارز غیر رسمی '!H11</f>
        <v>1789429402573.8252</v>
      </c>
      <c r="I11" s="4">
        <f>'[1] gdp h rial (4)'!I11/'[1]نرخ ارز غیر رسمی '!I11</f>
        <v>1932193317623.5178</v>
      </c>
      <c r="J11" s="4">
        <f>'[1] gdp h rial (4)'!J11/'[1]نرخ ارز غیر رسمی '!J11</f>
        <v>1784132016667.103</v>
      </c>
      <c r="K11" s="4">
        <f>'[1] gdp h rial (4)'!K11/'[1]نرخ ارز غیر رسمی '!K11</f>
        <v>1784451025623.459</v>
      </c>
      <c r="L11" s="4">
        <f>'[1] gdp h rial (4)'!L11/'[1]نرخ ارز غیر رسمی '!L11</f>
        <v>1629809198622.4099</v>
      </c>
      <c r="M11" s="4">
        <f>'[1] gdp h rial (4)'!M11/'[1]نرخ ارز غیر رسمی '!M11</f>
        <v>1122854025120.0249</v>
      </c>
      <c r="N11" s="4">
        <f>'[1] gdp h rial (4)'!N11/'[1]نرخ ارز غیر رسمی '!N11</f>
        <v>603985409022.98718</v>
      </c>
      <c r="O11" s="4">
        <f>'[1] gdp h rial (4)'!O11/'[1]نرخ ارز غیر رسمی '!O11</f>
        <v>513000161139.54291</v>
      </c>
      <c r="P11" s="4">
        <f>'[1] gdp h rial (4)'!P11/'[1]نرخ ارز غیر رسمی '!P11</f>
        <v>529404276183.92303</v>
      </c>
      <c r="Q11" s="4">
        <f>'[1] gdp h rial (4)'!Q11/'[1]نرخ ارز غیر رسمی '!Q11</f>
        <v>505957812081.63269</v>
      </c>
      <c r="R11" s="4">
        <f>'[1] gdp h rial (4)'!R11/'[1]نرخ ارز غیر رسمی '!R11</f>
        <v>521954660136.44031</v>
      </c>
      <c r="S11" s="4">
        <f>'[1] gdp h rial (4)'!S11/'[1]نرخ ارز غیر رسمی '!S11</f>
        <v>477996603453.55457</v>
      </c>
      <c r="T11" s="4">
        <f>'[1] gdp h rial (4)'!T11/'[1]نرخ ارز غیر رسمی '!T11</f>
        <v>167576105941.01135</v>
      </c>
      <c r="U11" s="4">
        <f>'[1] gdp h rial (4)'!U11/'[1]نرخ ارز غیر رسمی '!U11</f>
        <v>159324854343.44949</v>
      </c>
    </row>
    <row r="12" spans="1:21" x14ac:dyDescent="0.25">
      <c r="A12" s="3" t="s">
        <v>10</v>
      </c>
      <c r="B12" s="4">
        <f>'[1] gdp h rial (4)'!B12/'[1]نرخ ارز غیر رسمی '!B12</f>
        <v>0</v>
      </c>
      <c r="C12" s="4">
        <f>'[1] gdp h rial (4)'!C12/'[1]نرخ ارز غیر رسمی '!C12</f>
        <v>0</v>
      </c>
      <c r="D12" s="4">
        <f>'[1] gdp h rial (4)'!D12/'[1]نرخ ارز غیر رسمی '!D12</f>
        <v>0</v>
      </c>
      <c r="E12" s="4">
        <f>'[1] gdp h rial (4)'!E12/'[1]نرخ ارز غیر رسمی '!E12</f>
        <v>1649496029039.8652</v>
      </c>
      <c r="F12" s="4">
        <f>'[1] gdp h rial (4)'!F12/'[1]نرخ ارز غیر رسمی '!F12</f>
        <v>1806425072005.0671</v>
      </c>
      <c r="G12" s="4">
        <f>'[1] gdp h rial (4)'!G12/'[1]نرخ ارز غیر رسمی '!G12</f>
        <v>1834654548875.8459</v>
      </c>
      <c r="H12" s="4">
        <f>'[1] gdp h rial (4)'!H12/'[1]نرخ ارز غیر رسمی '!H12</f>
        <v>2023540896121.2695</v>
      </c>
      <c r="I12" s="4">
        <f>'[1] gdp h rial (4)'!I12/'[1]نرخ ارز غیر رسمی '!I12</f>
        <v>2189465489743.7039</v>
      </c>
      <c r="J12" s="4">
        <f>'[1] gdp h rial (4)'!J12/'[1]نرخ ارز غیر رسمی '!J12</f>
        <v>1914950002147.5205</v>
      </c>
      <c r="K12" s="4">
        <f>'[1] gdp h rial (4)'!K12/'[1]نرخ ارز غیر رسمی '!K12</f>
        <v>1984147034271.5791</v>
      </c>
      <c r="L12" s="4">
        <f>'[1] gdp h rial (4)'!L12/'[1]نرخ ارز غیر رسمی '!L12</f>
        <v>1903737002256.3533</v>
      </c>
      <c r="M12" s="4">
        <f>'[1] gdp h rial (4)'!M12/'[1]نرخ ارز غیر رسمی '!M12</f>
        <v>1384830566387.0937</v>
      </c>
      <c r="N12" s="4">
        <f>'[1] gdp h rial (4)'!N12/'[1]نرخ ارز غیر رسمی '!N12</f>
        <v>671210432391.28528</v>
      </c>
      <c r="O12" s="4">
        <f>'[1] gdp h rial (4)'!O12/'[1]نرخ ارز غیر رسمی '!O12</f>
        <v>581805289577.84436</v>
      </c>
      <c r="P12" s="4">
        <f>'[1] gdp h rial (4)'!P12/'[1]نرخ ارز غیر رسمی '!P12</f>
        <v>574707616577.13696</v>
      </c>
      <c r="Q12" s="4">
        <f>'[1] gdp h rial (4)'!Q12/'[1]نرخ ارز غیر رسمی '!Q12</f>
        <v>509381415192.47577</v>
      </c>
      <c r="R12" s="4">
        <f>'[1] gdp h rial (4)'!R12/'[1]نرخ ارز غیر رسمی '!R12</f>
        <v>531129183138.48608</v>
      </c>
      <c r="S12" s="4">
        <f>'[1] gdp h rial (4)'!S12/'[1]نرخ ارز غیر رسمی '!S12</f>
        <v>514681128436.42499</v>
      </c>
      <c r="T12" s="4">
        <f>'[1] gdp h rial (4)'!T12/'[1]نرخ ارز غیر رسمی '!T12</f>
        <v>178691562184.99802</v>
      </c>
      <c r="U12" s="4">
        <f>'[1] gdp h rial (4)'!U12/'[1]نرخ ارز غیر رسمی '!U12</f>
        <v>175074876487.69028</v>
      </c>
    </row>
    <row r="13" spans="1:21" x14ac:dyDescent="0.25">
      <c r="A13" s="3" t="s">
        <v>11</v>
      </c>
      <c r="B13" s="4">
        <f>'[1] gdp h rial (4)'!B13/'[1]نرخ ارز غیر رسمی '!B13</f>
        <v>0</v>
      </c>
      <c r="C13" s="4">
        <f>'[1] gdp h rial (4)'!C13/'[1]نرخ ارز غیر رسمی '!C13</f>
        <v>0</v>
      </c>
      <c r="D13" s="4">
        <f>'[1] gdp h rial (4)'!D13/'[1]نرخ ارز غیر رسمی '!D13</f>
        <v>0</v>
      </c>
      <c r="E13" s="4">
        <f>'[1] gdp h rial (4)'!E13/'[1]نرخ ارز غیر رسمی '!E13</f>
        <v>2207993391040.6475</v>
      </c>
      <c r="F13" s="4">
        <f>'[1] gdp h rial (4)'!F13/'[1]نرخ ارز غیر رسمی '!F13</f>
        <v>2568523833240.0176</v>
      </c>
      <c r="G13" s="4">
        <f>'[1] gdp h rial (4)'!G13/'[1]نرخ ارز غیر رسمی '!G13</f>
        <v>2480149293082.7344</v>
      </c>
      <c r="H13" s="4">
        <f>'[1] gdp h rial (4)'!H13/'[1]نرخ ارز غیر رسمی '!H13</f>
        <v>2504737459424.8506</v>
      </c>
      <c r="I13" s="4">
        <f>'[1] gdp h rial (4)'!I13/'[1]نرخ ارز غیر رسمی '!I13</f>
        <v>2554590490821.7271</v>
      </c>
      <c r="J13" s="4">
        <f>'[1] gdp h rial (4)'!J13/'[1]نرخ ارز غیر رسمی '!J13</f>
        <v>2582305642444.2939</v>
      </c>
      <c r="K13" s="4">
        <f>'[1] gdp h rial (4)'!K13/'[1]نرخ ارز غیر رسمی '!K13</f>
        <v>2365027454719.6304</v>
      </c>
      <c r="L13" s="4">
        <f>'[1] gdp h rial (4)'!L13/'[1]نرخ ارز غیر رسمی '!L13</f>
        <v>2578779240940.4526</v>
      </c>
      <c r="M13" s="4">
        <f>'[1] gdp h rial (4)'!M13/'[1]نرخ ارز غیر رسمی '!M13</f>
        <v>2523589112373.5942</v>
      </c>
      <c r="N13" s="4">
        <f>'[1] gdp h rial (4)'!N13/'[1]نرخ ارز غیر رسمی '!N13</f>
        <v>1304109120471.3901</v>
      </c>
      <c r="O13" s="4">
        <f>'[1] gdp h rial (4)'!O13/'[1]نرخ ارز غیر رسمی '!O13</f>
        <v>1100695028079.1758</v>
      </c>
      <c r="P13" s="4">
        <f>'[1] gdp h rial (4)'!P13/'[1]نرخ ارز غیر رسمی '!P13</f>
        <v>863196140241.57495</v>
      </c>
      <c r="Q13" s="4">
        <f>'[1] gdp h rial (4)'!Q13/'[1]نرخ ارز غیر رسمی '!Q13</f>
        <v>790177712620.88477</v>
      </c>
      <c r="R13" s="4">
        <f>'[1] gdp h rial (4)'!R13/'[1]نرخ ارز غیر رسمی '!R13</f>
        <v>821590617364.37842</v>
      </c>
      <c r="S13" s="4">
        <f>'[1] gdp h rial (4)'!S13/'[1]نرخ ارز غیر رسمی '!S13</f>
        <v>825871755525.12769</v>
      </c>
      <c r="T13" s="4">
        <f>'[1] gdp h rial (4)'!T13/'[1]نرخ ارز غیر رسمی '!T13</f>
        <v>309457804964.43811</v>
      </c>
      <c r="U13" s="4">
        <f>'[1] gdp h rial (4)'!U13/'[1]نرخ ارز غیر رسمی '!U13</f>
        <v>293503947223.15015</v>
      </c>
    </row>
    <row r="14" spans="1:21" x14ac:dyDescent="0.25">
      <c r="A14" s="3" t="s">
        <v>12</v>
      </c>
      <c r="B14" s="4">
        <f>'[1] gdp h rial (4)'!B14/'[1]نرخ ارز غیر رسمی '!B14</f>
        <v>0</v>
      </c>
      <c r="C14" s="4">
        <f>'[1] gdp h rial (4)'!C14/'[1]نرخ ارز غیر رسمی '!C14</f>
        <v>0</v>
      </c>
      <c r="D14" s="4">
        <f>'[1] gdp h rial (4)'!D14/'[1]نرخ ارز غیر رسمی '!D14</f>
        <v>0</v>
      </c>
      <c r="E14" s="4">
        <f>'[1] gdp h rial (4)'!E14/'[1]نرخ ارز غیر رسمی '!E14</f>
        <v>636710309275.51318</v>
      </c>
      <c r="F14" s="4">
        <f>'[1] gdp h rial (4)'!F14/'[1]نرخ ارز غیر رسمی '!F14</f>
        <v>974569928469.77185</v>
      </c>
      <c r="G14" s="4">
        <f>'[1] gdp h rial (4)'!G14/'[1]نرخ ارز غیر رسمی '!G14</f>
        <v>1399872704344.4294</v>
      </c>
      <c r="H14" s="4">
        <f>'[1] gdp h rial (4)'!H14/'[1]نرخ ارز غیر رسمی '!H14</f>
        <v>1672690007412.4402</v>
      </c>
      <c r="I14" s="4">
        <f>'[1] gdp h rial (4)'!I14/'[1]نرخ ارز غیر رسمی '!I14</f>
        <v>1971372530989.5193</v>
      </c>
      <c r="J14" s="4">
        <f>'[1] gdp h rial (4)'!J14/'[1]نرخ ارز غیر رسمی '!J14</f>
        <v>1631233801855.157</v>
      </c>
      <c r="K14" s="4">
        <f>'[1] gdp h rial (4)'!K14/'[1]نرخ ارز غیر رسمی '!K14</f>
        <v>1330848458857.7</v>
      </c>
      <c r="L14" s="4">
        <f>'[1] gdp h rial (4)'!L14/'[1]نرخ ارز غیر رسمی '!L14</f>
        <v>1403179449061.8889</v>
      </c>
      <c r="M14" s="4">
        <f>'[1] gdp h rial (4)'!M14/'[1]نرخ ارز غیر رسمی '!M14</f>
        <v>1419789895821.2329</v>
      </c>
      <c r="N14" s="4">
        <f>'[1] gdp h rial (4)'!N14/'[1]نرخ ارز غیر رسمی '!N14</f>
        <v>506843489901.75903</v>
      </c>
      <c r="O14" s="4">
        <f>'[1] gdp h rial (4)'!O14/'[1]نرخ ارز غیر رسمی '!O14</f>
        <v>515793718982.86835</v>
      </c>
      <c r="P14" s="4">
        <f>'[1] gdp h rial (4)'!P14/'[1]نرخ ارز غیر رسمی '!P14</f>
        <v>427156033615.69836</v>
      </c>
      <c r="Q14" s="4">
        <f>'[1] gdp h rial (4)'!Q14/'[1]نرخ ارز غیر رسمی '!Q14</f>
        <v>307155265918.58856</v>
      </c>
      <c r="R14" s="4">
        <f>'[1] gdp h rial (4)'!R14/'[1]نرخ ارز غیر رسمی '!R14</f>
        <v>408450818681.60211</v>
      </c>
      <c r="S14" s="4">
        <f>'[1] gdp h rial (4)'!S14/'[1]نرخ ارز غیر رسمی '!S14</f>
        <v>461768220626.54944</v>
      </c>
      <c r="T14" s="4">
        <f>'[1] gdp h rial (4)'!T14/'[1]نرخ ارز غیر رسمی '!T14</f>
        <v>182159714642.98111</v>
      </c>
      <c r="U14" s="4">
        <f>'[1] gdp h rial (4)'!U14/'[1]نرخ ارز غیر رسمی '!U14</f>
        <v>152148215202.94043</v>
      </c>
    </row>
    <row r="15" spans="1:21" x14ac:dyDescent="0.25">
      <c r="A15" s="3" t="s">
        <v>13</v>
      </c>
      <c r="B15" s="4">
        <f>'[1] gdp h rial (4)'!B15/'[1]نرخ ارز غیر رسمی '!B15</f>
        <v>0</v>
      </c>
      <c r="C15" s="4">
        <f>'[1] gdp h rial (4)'!C15/'[1]نرخ ارز غیر رسمی '!C15</f>
        <v>0</v>
      </c>
      <c r="D15" s="4">
        <f>'[1] gdp h rial (4)'!D15/'[1]نرخ ارز غیر رسمی '!D15</f>
        <v>0</v>
      </c>
      <c r="E15" s="4">
        <f>'[1] gdp h rial (4)'!E15/'[1]نرخ ارز غیر رسمی '!E15</f>
        <v>7259011585725.5586</v>
      </c>
      <c r="F15" s="4">
        <f>'[1] gdp h rial (4)'!F15/'[1]نرخ ارز غیر رسمی '!F15</f>
        <v>8152580408781.2793</v>
      </c>
      <c r="G15" s="4">
        <f>'[1] gdp h rial (4)'!G15/'[1]نرخ ارز غیر رسمی '!G15</f>
        <v>8168067263092.6914</v>
      </c>
      <c r="H15" s="4">
        <f>'[1] gdp h rial (4)'!H15/'[1]نرخ ارز غیر رسمی '!H15</f>
        <v>8362867553178.0771</v>
      </c>
      <c r="I15" s="4">
        <f>'[1] gdp h rial (4)'!I15/'[1]نرخ ارز غیر رسمی '!I15</f>
        <v>9525870360732.416</v>
      </c>
      <c r="J15" s="4">
        <f>'[1] gdp h rial (4)'!J15/'[1]نرخ ارز غیر رسمی '!J15</f>
        <v>8988679783521.8184</v>
      </c>
      <c r="K15" s="4">
        <f>'[1] gdp h rial (4)'!K15/'[1]نرخ ارز غیر رسمی '!K15</f>
        <v>8334578064042.1289</v>
      </c>
      <c r="L15" s="4">
        <f>'[1] gdp h rial (4)'!L15/'[1]نرخ ارز غیر رسمی '!L15</f>
        <v>8709044268595.3789</v>
      </c>
      <c r="M15" s="4">
        <f>'[1] gdp h rial (4)'!M15/'[1]نرخ ارز غیر رسمی '!M15</f>
        <v>6400207163302.5518</v>
      </c>
      <c r="N15" s="4">
        <f>'[1] gdp h rial (4)'!N15/'[1]نرخ ارز غیر رسمی '!N15</f>
        <v>3065164083148.6582</v>
      </c>
      <c r="O15" s="4">
        <f>'[1] gdp h rial (4)'!O15/'[1]نرخ ارز غیر رسمی '!O15</f>
        <v>2797849770748.791</v>
      </c>
      <c r="P15" s="4">
        <f>'[1] gdp h rial (4)'!P15/'[1]نرخ ارز غیر رسمی '!P15</f>
        <v>2491238652537.624</v>
      </c>
      <c r="Q15" s="4">
        <f>'[1] gdp h rial (4)'!Q15/'[1]نرخ ارز غیر رسمی '!Q15</f>
        <v>2223529401750.4756</v>
      </c>
      <c r="R15" s="4">
        <f>'[1] gdp h rial (4)'!R15/'[1]نرخ ارز غیر رسمی '!R15</f>
        <v>2284835895486.2051</v>
      </c>
      <c r="S15" s="4">
        <f>'[1] gdp h rial (4)'!S15/'[1]نرخ ارز غیر رسمی '!S15</f>
        <v>2352025359222.3823</v>
      </c>
      <c r="T15" s="4">
        <f>'[1] gdp h rial (4)'!T15/'[1]نرخ ارز غیر رسمی '!T15</f>
        <v>870551324755.86926</v>
      </c>
      <c r="U15" s="4">
        <f>'[1] gdp h rial (4)'!U15/'[1]نرخ ارز غیر رسمی '!U15</f>
        <v>867161812672.84448</v>
      </c>
    </row>
    <row r="16" spans="1:21" x14ac:dyDescent="0.25">
      <c r="A16" s="3" t="s">
        <v>14</v>
      </c>
      <c r="B16" s="4">
        <f>'[1] gdp h rial (4)'!B16/'[1]نرخ ارز غیر رسمی '!B16</f>
        <v>0</v>
      </c>
      <c r="C16" s="4">
        <f>'[1] gdp h rial (4)'!C16/'[1]نرخ ارز غیر رسمی '!C16</f>
        <v>0</v>
      </c>
      <c r="D16" s="4">
        <f>'[1] gdp h rial (4)'!D16/'[1]نرخ ارز غیر رسمی '!D16</f>
        <v>0</v>
      </c>
      <c r="E16" s="4">
        <f>'[1] gdp h rial (4)'!E16/'[1]نرخ ارز غیر رسمی '!E16</f>
        <v>2244894821743.1934</v>
      </c>
      <c r="F16" s="4">
        <f>'[1] gdp h rial (4)'!F16/'[1]نرخ ارز غیر رسمی '!F16</f>
        <v>2351635836074.0952</v>
      </c>
      <c r="G16" s="4">
        <f>'[1] gdp h rial (4)'!G16/'[1]نرخ ارز غیر رسمی '!G16</f>
        <v>2720594170308.8794</v>
      </c>
      <c r="H16" s="4">
        <f>'[1] gdp h rial (4)'!H16/'[1]نرخ ارز غیر رسمی '!H16</f>
        <v>3340863422832.4937</v>
      </c>
      <c r="I16" s="4">
        <f>'[1] gdp h rial (4)'!I16/'[1]نرخ ارز غیر رسمی '!I16</f>
        <v>3644818676447.6436</v>
      </c>
      <c r="J16" s="4">
        <f>'[1] gdp h rial (4)'!J16/'[1]نرخ ارز غیر رسمی '!J16</f>
        <v>3061677844284.5825</v>
      </c>
      <c r="K16" s="4">
        <f>'[1] gdp h rial (4)'!K16/'[1]نرخ ارز غیر رسمی '!K16</f>
        <v>3163613884667.1968</v>
      </c>
      <c r="L16" s="4">
        <f>'[1] gdp h rial (4)'!L16/'[1]نرخ ارز غیر رسمی '!L16</f>
        <v>3406560241393.2246</v>
      </c>
      <c r="M16" s="4">
        <f>'[1] gdp h rial (4)'!M16/'[1]نرخ ارز غیر رسمی '!M16</f>
        <v>2532706665143.144</v>
      </c>
      <c r="N16" s="4">
        <f>'[1] gdp h rial (4)'!N16/'[1]نرخ ارز غیر رسمی '!N16</f>
        <v>1658465866383.0303</v>
      </c>
      <c r="O16" s="4">
        <f>'[1] gdp h rial (4)'!O16/'[1]نرخ ارز غیر رسمی '!O16</f>
        <v>1347016775365.2061</v>
      </c>
      <c r="P16" s="4">
        <f>'[1] gdp h rial (4)'!P16/'[1]نرخ ارز غیر رسمی '!P16</f>
        <v>1216478438449.4275</v>
      </c>
      <c r="Q16" s="4">
        <f>'[1] gdp h rial (4)'!Q16/'[1]نرخ ارز غیر رسمی '!Q16</f>
        <v>1107545510095.4297</v>
      </c>
      <c r="R16" s="4">
        <f>'[1] gdp h rial (4)'!R16/'[1]نرخ ارز غیر رسمی '!R16</f>
        <v>1187338990593.7751</v>
      </c>
      <c r="S16" s="4">
        <f>'[1] gdp h rial (4)'!S16/'[1]نرخ ارز غیر رسمی '!S16</f>
        <v>1230887891656.0605</v>
      </c>
      <c r="T16" s="4">
        <f>'[1] gdp h rial (4)'!T16/'[1]نرخ ارز غیر رسمی '!T16</f>
        <v>461167639847.52802</v>
      </c>
      <c r="U16" s="4">
        <f>'[1] gdp h rial (4)'!U16/'[1]نرخ ارز غیر رسمی '!U16</f>
        <v>451262387746.76312</v>
      </c>
    </row>
    <row r="17" spans="1:21" x14ac:dyDescent="0.25">
      <c r="A17" s="3" t="s">
        <v>15</v>
      </c>
      <c r="B17" s="4">
        <f>'[1] gdp h rial (4)'!B17/'[1]نرخ ارز غیر رسمی '!B17</f>
        <v>0</v>
      </c>
      <c r="C17" s="4">
        <f>'[1] gdp h rial (4)'!C17/'[1]نرخ ارز غیر رسمی '!C17</f>
        <v>0</v>
      </c>
      <c r="D17" s="4">
        <f>'[1] gdp h rial (4)'!D17/'[1]نرخ ارز غیر رسمی '!D17</f>
        <v>0</v>
      </c>
      <c r="E17" s="4">
        <f>'[1] gdp h rial (4)'!E17/'[1]نرخ ارز غیر رسمی '!E17</f>
        <v>1667359736609.4287</v>
      </c>
      <c r="F17" s="4">
        <f>'[1] gdp h rial (4)'!F17/'[1]نرخ ارز غیر رسمی '!F17</f>
        <v>1812350073393.4014</v>
      </c>
      <c r="G17" s="4">
        <f>'[1] gdp h rial (4)'!G17/'[1]نرخ ارز غیر رسمی '!G17</f>
        <v>1913927582553.1658</v>
      </c>
      <c r="H17" s="4">
        <f>'[1] gdp h rial (4)'!H17/'[1]نرخ ارز غیر رسمی '!H17</f>
        <v>1977718411269.9563</v>
      </c>
      <c r="I17" s="4">
        <f>'[1] gdp h rial (4)'!I17/'[1]نرخ ارز غیر رسمی '!I17</f>
        <v>1973535360317.9775</v>
      </c>
      <c r="J17" s="4">
        <f>'[1] gdp h rial (4)'!J17/'[1]نرخ ارز غیر رسمی '!J17</f>
        <v>1894425533269.0964</v>
      </c>
      <c r="K17" s="4">
        <f>'[1] gdp h rial (4)'!K17/'[1]نرخ ارز غیر رسمی '!K17</f>
        <v>1932911005936.0369</v>
      </c>
      <c r="L17" s="4">
        <f>'[1] gdp h rial (4)'!L17/'[1]نرخ ارز غیر رسمی '!L17</f>
        <v>2064899400149.9631</v>
      </c>
      <c r="M17" s="4">
        <f>'[1] gdp h rial (4)'!M17/'[1]نرخ ارز غیر رسمی '!M17</f>
        <v>1740654830333.4275</v>
      </c>
      <c r="N17" s="4">
        <f>'[1] gdp h rial (4)'!N17/'[1]نرخ ارز غیر رسمی '!N17</f>
        <v>853581767938.13586</v>
      </c>
      <c r="O17" s="4">
        <f>'[1] gdp h rial (4)'!O17/'[1]نرخ ارز غیر رسمی '!O17</f>
        <v>692977335447.95312</v>
      </c>
      <c r="P17" s="4">
        <f>'[1] gdp h rial (4)'!P17/'[1]نرخ ارز غیر رسمی '!P17</f>
        <v>697694357241.24304</v>
      </c>
      <c r="Q17" s="4">
        <f>'[1] gdp h rial (4)'!Q17/'[1]نرخ ارز غیر رسمی '!Q17</f>
        <v>619121626456.00159</v>
      </c>
      <c r="R17" s="4">
        <f>'[1] gdp h rial (4)'!R17/'[1]نرخ ارز غیر رسمی '!R17</f>
        <v>631135769903.08496</v>
      </c>
      <c r="S17" s="4">
        <f>'[1] gdp h rial (4)'!S17/'[1]نرخ ارز غیر رسمی '!S17</f>
        <v>601009580272.21765</v>
      </c>
      <c r="T17" s="4">
        <f>'[1] gdp h rial (4)'!T17/'[1]نرخ ارز غیر رسمی '!T17</f>
        <v>210865430447.77286</v>
      </c>
      <c r="U17" s="4">
        <f>'[1] gdp h rial (4)'!U17/'[1]نرخ ارز غیر رسمی '!U17</f>
        <v>205634463224.89365</v>
      </c>
    </row>
    <row r="18" spans="1:21" x14ac:dyDescent="0.25">
      <c r="A18" s="3" t="s">
        <v>16</v>
      </c>
      <c r="B18" s="4">
        <f>'[1] gdp h rial (4)'!B18/'[1]نرخ ارز غیر رسمی '!B18</f>
        <v>0</v>
      </c>
      <c r="C18" s="4">
        <f>'[1] gdp h rial (4)'!C18/'[1]نرخ ارز غیر رسمی '!C18</f>
        <v>0</v>
      </c>
      <c r="D18" s="4">
        <f>'[1] gdp h rial (4)'!D18/'[1]نرخ ارز غیر رسمی '!D18</f>
        <v>0</v>
      </c>
      <c r="E18" s="4">
        <f>'[1] gdp h rial (4)'!E18/'[1]نرخ ارز غیر رسمی '!E18</f>
        <v>0</v>
      </c>
      <c r="F18" s="4">
        <f>'[1] gdp h rial (4)'!F18/'[1]نرخ ارز غیر رسمی '!F18</f>
        <v>773203561415.84094</v>
      </c>
      <c r="G18" s="4">
        <f>'[1] gdp h rial (4)'!G18/'[1]نرخ ارز غیر رسمی '!G18</f>
        <v>833833465780.50391</v>
      </c>
      <c r="H18" s="4">
        <f>'[1] gdp h rial (4)'!H18/'[1]نرخ ارز غیر رسمی '!H18</f>
        <v>988173988776.26624</v>
      </c>
      <c r="I18" s="4">
        <f>'[1] gdp h rial (4)'!I18/'[1]نرخ ارز غیر رسمی '!I18</f>
        <v>954024655116.57556</v>
      </c>
      <c r="J18" s="4">
        <f>'[1] gdp h rial (4)'!J18/'[1]نرخ ارز غیر رسمی '!J18</f>
        <v>876179602635.45227</v>
      </c>
      <c r="K18" s="4">
        <f>'[1] gdp h rial (4)'!K18/'[1]نرخ ارز غیر رسمی '!K18</f>
        <v>887696161543.10291</v>
      </c>
      <c r="L18" s="4">
        <f>'[1] gdp h rial (4)'!L18/'[1]نرخ ارز غیر رسمی '!L18</f>
        <v>748894185306.2207</v>
      </c>
      <c r="M18" s="4">
        <f>'[1] gdp h rial (4)'!M18/'[1]نرخ ارز غیر رسمی '!M18</f>
        <v>571572555538.45374</v>
      </c>
      <c r="N18" s="4">
        <f>'[1] gdp h rial (4)'!N18/'[1]نرخ ارز غیر رسمی '!N18</f>
        <v>293358395781.65411</v>
      </c>
      <c r="O18" s="4">
        <f>'[1] gdp h rial (4)'!O18/'[1]نرخ ارز غیر رسمی '!O18</f>
        <v>252071819844.90567</v>
      </c>
      <c r="P18" s="4">
        <f>'[1] gdp h rial (4)'!P18/'[1]نرخ ارز غیر رسمی '!P18</f>
        <v>237213390376.64331</v>
      </c>
      <c r="Q18" s="4">
        <f>'[1] gdp h rial (4)'!Q18/'[1]نرخ ارز غیر رسمی '!Q18</f>
        <v>214812453747.05627</v>
      </c>
      <c r="R18" s="4">
        <f>'[1] gdp h rial (4)'!R18/'[1]نرخ ارز غیر رسمی '!R18</f>
        <v>222961272317.51816</v>
      </c>
      <c r="S18" s="4">
        <f>'[1] gdp h rial (4)'!S18/'[1]نرخ ارز غیر رسمی '!S18</f>
        <v>213730256591.94913</v>
      </c>
      <c r="T18" s="4">
        <f>'[1] gdp h rial (4)'!T18/'[1]نرخ ارز غیر رسمی '!T18</f>
        <v>73707706185.387878</v>
      </c>
      <c r="U18" s="4">
        <f>'[1] gdp h rial (4)'!U18/'[1]نرخ ارز غیر رسمی '!U18</f>
        <v>69724507668.228485</v>
      </c>
    </row>
    <row r="19" spans="1:21" x14ac:dyDescent="0.25">
      <c r="A19" s="3" t="s">
        <v>17</v>
      </c>
      <c r="B19" s="4">
        <f>'[1] gdp h rial (4)'!B19/'[1]نرخ ارز غیر رسمی '!B19</f>
        <v>0</v>
      </c>
      <c r="C19" s="4">
        <f>'[1] gdp h rial (4)'!C19/'[1]نرخ ارز غیر رسمی '!C19</f>
        <v>0</v>
      </c>
      <c r="D19" s="4">
        <f>'[1] gdp h rial (4)'!D19/'[1]نرخ ارز غیر رسمی '!D19</f>
        <v>0</v>
      </c>
      <c r="E19" s="4">
        <f>'[1] gdp h rial (4)'!E19/'[1]نرخ ارز غیر رسمی '!E19</f>
        <v>5687656260333.8877</v>
      </c>
      <c r="F19" s="4">
        <f>'[1] gdp h rial (4)'!F19/'[1]نرخ ارز غیر رسمی '!F19</f>
        <v>5066090565542.3721</v>
      </c>
      <c r="G19" s="4">
        <f>'[1] gdp h rial (4)'!G19/'[1]نرخ ارز غیر رسمی '!G19</f>
        <v>5354586043264.7559</v>
      </c>
      <c r="H19" s="4">
        <f>'[1] gdp h rial (4)'!H19/'[1]نرخ ارز غیر رسمی '!H19</f>
        <v>5895554158780.4736</v>
      </c>
      <c r="I19" s="4">
        <f>'[1] gdp h rial (4)'!I19/'[1]نرخ ارز غیر رسمی '!I19</f>
        <v>6352114384772.916</v>
      </c>
      <c r="J19" s="4">
        <f>'[1] gdp h rial (4)'!J19/'[1]نرخ ارز غیر رسمی '!J19</f>
        <v>5954365724094.5625</v>
      </c>
      <c r="K19" s="4">
        <f>'[1] gdp h rial (4)'!K19/'[1]نرخ ارز غیر رسمی '!K19</f>
        <v>6361033063810.4336</v>
      </c>
      <c r="L19" s="4">
        <f>'[1] gdp h rial (4)'!L19/'[1]نرخ ارز غیر رسمی '!L19</f>
        <v>6558499867218.3115</v>
      </c>
      <c r="M19" s="4">
        <f>'[1] gdp h rial (4)'!M19/'[1]نرخ ارز غیر رسمی '!M19</f>
        <v>5136612691074.9033</v>
      </c>
      <c r="N19" s="4">
        <f>'[1] gdp h rial (4)'!N19/'[1]نرخ ارز غیر رسمی '!N19</f>
        <v>2588476313864.1626</v>
      </c>
      <c r="O19" s="4">
        <f>'[1] gdp h rial (4)'!O19/'[1]نرخ ارز غیر رسمی '!O19</f>
        <v>2216329419002.1216</v>
      </c>
      <c r="P19" s="4">
        <f>'[1] gdp h rial (4)'!P19/'[1]نرخ ارز غیر رسمی '!P19</f>
        <v>2277966535649.105</v>
      </c>
      <c r="Q19" s="4">
        <f>'[1] gdp h rial (4)'!Q19/'[1]نرخ ارز غیر رسمی '!Q19</f>
        <v>2151720896775.2026</v>
      </c>
      <c r="R19" s="4">
        <f>'[1] gdp h rial (4)'!R19/'[1]نرخ ارز غیر رسمی '!R19</f>
        <v>2132810530173.4478</v>
      </c>
      <c r="S19" s="4">
        <f>'[1] gdp h rial (4)'!S19/'[1]نرخ ارز غیر رسمی '!S19</f>
        <v>2064441103970.3909</v>
      </c>
      <c r="T19" s="4">
        <f>'[1] gdp h rial (4)'!T19/'[1]نرخ ارز غیر رسمی '!T19</f>
        <v>736832656663.76367</v>
      </c>
      <c r="U19" s="4">
        <f>'[1] gdp h rial (4)'!U19/'[1]نرخ ارز غیر رسمی '!U19</f>
        <v>728252379915.38586</v>
      </c>
    </row>
    <row r="20" spans="1:21" x14ac:dyDescent="0.25">
      <c r="A20" s="3" t="s">
        <v>18</v>
      </c>
      <c r="B20" s="4">
        <f>'[1] gdp h rial (4)'!B20/'[1]نرخ ارز غیر رسمی '!B20</f>
        <v>0</v>
      </c>
      <c r="C20" s="4">
        <f>'[1] gdp h rial (4)'!C20/'[1]نرخ ارز غیر رسمی '!C20</f>
        <v>0</v>
      </c>
      <c r="D20" s="4">
        <f>'[1] gdp h rial (4)'!D20/'[1]نرخ ارز غیر رسمی '!D20</f>
        <v>0</v>
      </c>
      <c r="E20" s="4">
        <f>'[1] gdp h rial (4)'!E20/'[1]نرخ ارز غیر رسمی '!E20</f>
        <v>0</v>
      </c>
      <c r="F20" s="4">
        <f>'[1] gdp h rial (4)'!F20/'[1]نرخ ارز غیر رسمی '!F20</f>
        <v>427684738575.47015</v>
      </c>
      <c r="G20" s="4">
        <f>'[1] gdp h rial (4)'!G20/'[1]نرخ ارز غیر رسمی '!G20</f>
        <v>506019513417.46948</v>
      </c>
      <c r="H20" s="4">
        <f>'[1] gdp h rial (4)'!H20/'[1]نرخ ارز غیر رسمی '!H20</f>
        <v>577528824722.95642</v>
      </c>
      <c r="I20" s="4">
        <f>'[1] gdp h rial (4)'!I20/'[1]نرخ ارز غیر رسمی '!I20</f>
        <v>653318841448.0636</v>
      </c>
      <c r="J20" s="4">
        <f>'[1] gdp h rial (4)'!J20/'[1]نرخ ارز غیر رسمی '!J20</f>
        <v>612905733371.39355</v>
      </c>
      <c r="K20" s="4">
        <f>'[1] gdp h rial (4)'!K20/'[1]نرخ ارز غیر رسمی '!K20</f>
        <v>645843137608.5011</v>
      </c>
      <c r="L20" s="4">
        <f>'[1] gdp h rial (4)'!L20/'[1]نرخ ارز غیر رسمی '!L20</f>
        <v>538626583427.40277</v>
      </c>
      <c r="M20" s="4">
        <f>'[1] gdp h rial (4)'!M20/'[1]نرخ ارز غیر رسمی '!M20</f>
        <v>431679156517.23151</v>
      </c>
      <c r="N20" s="4">
        <f>'[1] gdp h rial (4)'!N20/'[1]نرخ ارز غیر رسمی '!N20</f>
        <v>232591708637.6456</v>
      </c>
      <c r="O20" s="4">
        <f>'[1] gdp h rial (4)'!O20/'[1]نرخ ارز غیر رسمی '!O20</f>
        <v>194431486251.84213</v>
      </c>
      <c r="P20" s="4">
        <f>'[1] gdp h rial (4)'!P20/'[1]نرخ ارز غیر رسمی '!P20</f>
        <v>199354934082.54071</v>
      </c>
      <c r="Q20" s="4">
        <f>'[1] gdp h rial (4)'!Q20/'[1]نرخ ارز غیر رسمی '!Q20</f>
        <v>202801143836.9754</v>
      </c>
      <c r="R20" s="4">
        <f>'[1] gdp h rial (4)'!R20/'[1]نرخ ارز غیر رسمی '!R20</f>
        <v>208026986093.6911</v>
      </c>
      <c r="S20" s="4">
        <f>'[1] gdp h rial (4)'!S20/'[1]نرخ ارز غیر رسمی '!S20</f>
        <v>204766087549.72278</v>
      </c>
      <c r="T20" s="4">
        <f>'[1] gdp h rial (4)'!T20/'[1]نرخ ارز غیر رسمی '!T20</f>
        <v>70911158798.53183</v>
      </c>
      <c r="U20" s="4">
        <f>'[1] gdp h rial (4)'!U20/'[1]نرخ ارز غیر رسمی '!U20</f>
        <v>65726033188.794983</v>
      </c>
    </row>
    <row r="21" spans="1:21" x14ac:dyDescent="0.25">
      <c r="A21" s="3" t="s">
        <v>19</v>
      </c>
      <c r="B21" s="4">
        <f>'[1] gdp h rial (4)'!B21/'[1]نرخ ارز غیر رسمی '!B21</f>
        <v>0</v>
      </c>
      <c r="C21" s="4">
        <f>'[1] gdp h rial (4)'!C21/'[1]نرخ ارز غیر رسمی '!C21</f>
        <v>0</v>
      </c>
      <c r="D21" s="4">
        <f>'[1] gdp h rial (4)'!D21/'[1]نرخ ارز غیر رسمی '!D21</f>
        <v>0</v>
      </c>
      <c r="E21" s="4">
        <f>'[1] gdp h rial (4)'!E21/'[1]نرخ ارز غیر رسمی '!E21</f>
        <v>12996758816298.246</v>
      </c>
      <c r="F21" s="4">
        <f>'[1] gdp h rial (4)'!F21/'[1]نرخ ارز غیر رسمی '!F21</f>
        <v>15275569135016.207</v>
      </c>
      <c r="G21" s="4">
        <f>'[1] gdp h rial (4)'!G21/'[1]نرخ ارز غیر رسمی '!G21</f>
        <v>17703150336792.957</v>
      </c>
      <c r="H21" s="4">
        <f>'[1] gdp h rial (4)'!H21/'[1]نرخ ارز غیر رسمی '!H21</f>
        <v>18594040697101.441</v>
      </c>
      <c r="I21" s="4">
        <f>'[1] gdp h rial (4)'!I21/'[1]نرخ ارز غیر رسمی '!I21</f>
        <v>20133918538018.988</v>
      </c>
      <c r="J21" s="4">
        <f>'[1] gdp h rial (4)'!J21/'[1]نرخ ارز غیر رسمی '!J21</f>
        <v>16381190285463.479</v>
      </c>
      <c r="K21" s="4">
        <f>'[1] gdp h rial (4)'!K21/'[1]نرخ ارز غیر رسمی '!K21</f>
        <v>13112885503481.15</v>
      </c>
      <c r="L21" s="4">
        <f>'[1] gdp h rial (4)'!L21/'[1]نرخ ارز غیر رسمی '!L21</f>
        <v>14930318778158.576</v>
      </c>
      <c r="M21" s="4">
        <f>'[1] gdp h rial (4)'!M21/'[1]نرخ ارز غیر رسمی '!M21</f>
        <v>22856909698317.066</v>
      </c>
      <c r="N21" s="4">
        <f>'[1] gdp h rial (4)'!N21/'[1]نرخ ارز غیر رسمی '!N21</f>
        <v>11041057356766.42</v>
      </c>
      <c r="O21" s="4">
        <f>'[1] gdp h rial (4)'!O21/'[1]نرخ ارز غیر رسمی '!O21</f>
        <v>8282370083610.9053</v>
      </c>
      <c r="P21" s="4">
        <f>'[1] gdp h rial (4)'!P21/'[1]نرخ ارز غیر رسمی '!P21</f>
        <v>6619350040685.4443</v>
      </c>
      <c r="Q21" s="4">
        <f>'[1] gdp h rial (4)'!Q21/'[1]نرخ ارز غیر رسمی '!Q21</f>
        <v>4260106939404.2681</v>
      </c>
      <c r="R21" s="4">
        <f>'[1] gdp h rial (4)'!R21/'[1]نرخ ارز غیر رسمی '!R21</f>
        <v>5225299963235.5508</v>
      </c>
      <c r="S21" s="4">
        <f>'[1] gdp h rial (4)'!S21/'[1]نرخ ارز غیر رسمی '!S21</f>
        <v>5892409380474.0811</v>
      </c>
      <c r="T21" s="4">
        <f>'[1] gdp h rial (4)'!T21/'[1]نرخ ارز غیر رسمی '!T21</f>
        <v>2459651356199.6152</v>
      </c>
      <c r="U21" s="4">
        <f>'[1] gdp h rial (4)'!U21/'[1]نرخ ارز غیر رسمی '!U21</f>
        <v>2092066099679.4016</v>
      </c>
    </row>
    <row r="22" spans="1:21" x14ac:dyDescent="0.25">
      <c r="A22" s="3" t="s">
        <v>20</v>
      </c>
      <c r="B22" s="4">
        <f>'[1] gdp h rial (4)'!B22/'[1]نرخ ارز غیر رسمی '!B22</f>
        <v>0</v>
      </c>
      <c r="C22" s="4">
        <f>'[1] gdp h rial (4)'!C22/'[1]نرخ ارز غیر رسمی '!C22</f>
        <v>0</v>
      </c>
      <c r="D22" s="4">
        <f>'[1] gdp h rial (4)'!D22/'[1]نرخ ارز غیر رسمی '!D22</f>
        <v>0</v>
      </c>
      <c r="E22" s="4">
        <f>'[1] gdp h rial (4)'!E22/'[1]نرخ ارز غیر رسمی '!E22</f>
        <v>4443718697393.6729</v>
      </c>
      <c r="F22" s="4">
        <f>'[1] gdp h rial (4)'!F22/'[1]نرخ ارز غیر رسمی '!F22</f>
        <v>5427124810411.3525</v>
      </c>
      <c r="G22" s="4">
        <f>'[1] gdp h rial (4)'!G22/'[1]نرخ ارز غیر رسمی '!G22</f>
        <v>6132350501156.5391</v>
      </c>
      <c r="H22" s="4">
        <f>'[1] gdp h rial (4)'!H22/'[1]نرخ ارز غیر رسمی '!H22</f>
        <v>5920106151564.79</v>
      </c>
      <c r="I22" s="4">
        <f>'[1] gdp h rial (4)'!I22/'[1]نرخ ارز غیر رسمی '!I22</f>
        <v>4930378918470.4463</v>
      </c>
      <c r="J22" s="4">
        <f>'[1] gdp h rial (4)'!J22/'[1]نرخ ارز غیر رسمی '!J22</f>
        <v>3652963471936.4189</v>
      </c>
      <c r="K22" s="4">
        <f>'[1] gdp h rial (4)'!K22/'[1]نرخ ارز غیر رسمی '!K22</f>
        <v>2727828886373.7642</v>
      </c>
      <c r="L22" s="4">
        <f>'[1] gdp h rial (4)'!L22/'[1]نرخ ارز غیر رسمی '!L22</f>
        <v>3117575749564.7686</v>
      </c>
      <c r="M22" s="4">
        <f>'[1] gdp h rial (4)'!M22/'[1]نرخ ارز غیر رسمی '!M22</f>
        <v>3386069926728.6387</v>
      </c>
      <c r="N22" s="4">
        <f>'[1] gdp h rial (4)'!N22/'[1]نرخ ارز غیر رسمی '!N22</f>
        <v>1508112349424.2981</v>
      </c>
      <c r="O22" s="4">
        <f>'[1] gdp h rial (4)'!O22/'[1]نرخ ارز غیر رسمی '!O22</f>
        <v>1287261170974.8035</v>
      </c>
      <c r="P22" s="4">
        <f>'[1] gdp h rial (4)'!P22/'[1]نرخ ارز غیر رسمی '!P22</f>
        <v>1192609787335.5735</v>
      </c>
      <c r="Q22" s="4">
        <f>'[1] gdp h rial (4)'!Q22/'[1]نرخ ارز غیر رسمی '!Q22</f>
        <v>716925119363.29089</v>
      </c>
      <c r="R22" s="4">
        <f>'[1] gdp h rial (4)'!R22/'[1]نرخ ارز غیر رسمی '!R22</f>
        <v>793203930871.03992</v>
      </c>
      <c r="S22" s="4">
        <f>'[1] gdp h rial (4)'!S22/'[1]نرخ ارز غیر رسمی '!S22</f>
        <v>872812409720.7478</v>
      </c>
      <c r="T22" s="4">
        <f>'[1] gdp h rial (4)'!T22/'[1]نرخ ارز غیر رسمی '!T22</f>
        <v>363987139637.31451</v>
      </c>
      <c r="U22" s="4">
        <f>'[1] gdp h rial (4)'!U22/'[1]نرخ ارز غیر رسمی '!U22</f>
        <v>301526174792.37897</v>
      </c>
    </row>
    <row r="23" spans="1:21" x14ac:dyDescent="0.25">
      <c r="A23" s="3" t="s">
        <v>21</v>
      </c>
      <c r="B23" s="4">
        <f>'[1] gdp h rial (4)'!B23/'[1]نرخ ارز غیر رسمی '!B23</f>
        <v>0</v>
      </c>
      <c r="C23" s="4">
        <f>'[1] gdp h rial (4)'!C23/'[1]نرخ ارز غیر رسمی '!C23</f>
        <v>0</v>
      </c>
      <c r="D23" s="4">
        <f>'[1] gdp h rial (4)'!D23/'[1]نرخ ارز غیر رسمی '!D23</f>
        <v>0</v>
      </c>
      <c r="E23" s="4">
        <f>'[1] gdp h rial (4)'!E23/'[1]نرخ ارز غیر رسمی '!E23</f>
        <v>1151871009290.7419</v>
      </c>
      <c r="F23" s="4">
        <f>'[1] gdp h rial (4)'!F23/'[1]نرخ ارز غیر رسمی '!F23</f>
        <v>1181227521802.4285</v>
      </c>
      <c r="G23" s="4">
        <f>'[1] gdp h rial (4)'!G23/'[1]نرخ ارز غیر رسمی '!G23</f>
        <v>1220254655426.7664</v>
      </c>
      <c r="H23" s="4">
        <f>'[1] gdp h rial (4)'!H23/'[1]نرخ ارز غیر رسمی '!H23</f>
        <v>1353505118860.8311</v>
      </c>
      <c r="I23" s="4">
        <f>'[1] gdp h rial (4)'!I23/'[1]نرخ ارز غیر رسمی '!I23</f>
        <v>1412342405325.741</v>
      </c>
      <c r="J23" s="4">
        <f>'[1] gdp h rial (4)'!J23/'[1]نرخ ارز غیر رسمی '!J23</f>
        <v>1222908090648.4502</v>
      </c>
      <c r="K23" s="4">
        <f>'[1] gdp h rial (4)'!K23/'[1]نرخ ارز غیر رسمی '!K23</f>
        <v>1266295875271.9453</v>
      </c>
      <c r="L23" s="4">
        <f>'[1] gdp h rial (4)'!L23/'[1]نرخ ارز غیر رسمی '!L23</f>
        <v>1239820871681.5618</v>
      </c>
      <c r="M23" s="4">
        <f>'[1] gdp h rial (4)'!M23/'[1]نرخ ارز غیر رسمی '!M23</f>
        <v>971314752568.09387</v>
      </c>
      <c r="N23" s="4">
        <f>'[1] gdp h rial (4)'!N23/'[1]نرخ ارز غیر رسمی '!N23</f>
        <v>474993415951.77905</v>
      </c>
      <c r="O23" s="4">
        <f>'[1] gdp h rial (4)'!O23/'[1]نرخ ارز غیر رسمی '!O23</f>
        <v>389534403481.92761</v>
      </c>
      <c r="P23" s="4">
        <f>'[1] gdp h rial (4)'!P23/'[1]نرخ ارز غیر رسمی '!P23</f>
        <v>384054497411.55286</v>
      </c>
      <c r="Q23" s="4">
        <f>'[1] gdp h rial (4)'!Q23/'[1]نرخ ارز غیر رسمی '!Q23</f>
        <v>370652265619.85864</v>
      </c>
      <c r="R23" s="4">
        <f>'[1] gdp h rial (4)'!R23/'[1]نرخ ارز غیر رسمی '!R23</f>
        <v>403243556378.73486</v>
      </c>
      <c r="S23" s="4">
        <f>'[1] gdp h rial (4)'!S23/'[1]نرخ ارز غیر رسمی '!S23</f>
        <v>376974840911.15582</v>
      </c>
      <c r="T23" s="4">
        <f>'[1] gdp h rial (4)'!T23/'[1]نرخ ارز غیر رسمی '!T23</f>
        <v>127378182039.57442</v>
      </c>
      <c r="U23" s="4">
        <f>'[1] gdp h rial (4)'!U23/'[1]نرخ ارز غیر رسمی '!U23</f>
        <v>121399264895.23529</v>
      </c>
    </row>
    <row r="24" spans="1:21" x14ac:dyDescent="0.25">
      <c r="A24" s="3" t="s">
        <v>22</v>
      </c>
      <c r="B24" s="4">
        <f>'[1] gdp h rial (4)'!B24/'[1]نرخ ارز غیر رسمی '!B24</f>
        <v>0</v>
      </c>
      <c r="C24" s="4">
        <f>'[1] gdp h rial (4)'!C24/'[1]نرخ ارز غیر رسمی '!C24</f>
        <v>0</v>
      </c>
      <c r="D24" s="4">
        <f>'[1] gdp h rial (4)'!D24/'[1]نرخ ارز غیر رسمی '!D24</f>
        <v>0</v>
      </c>
      <c r="E24" s="4">
        <f>'[1] gdp h rial (4)'!E24/'[1]نرخ ارز غیر رسمی '!E24</f>
        <v>1524691182111.0435</v>
      </c>
      <c r="F24" s="4">
        <f>'[1] gdp h rial (4)'!F24/'[1]نرخ ارز غیر رسمی '!F24</f>
        <v>1532221409250.4077</v>
      </c>
      <c r="G24" s="4">
        <f>'[1] gdp h rial (4)'!G24/'[1]نرخ ارز غیر رسمی '!G24</f>
        <v>1637214473882.8252</v>
      </c>
      <c r="H24" s="4">
        <f>'[1] gdp h rial (4)'!H24/'[1]نرخ ارز غیر رسمی '!H24</f>
        <v>1814286830645.5957</v>
      </c>
      <c r="I24" s="4">
        <f>'[1] gdp h rial (4)'!I24/'[1]نرخ ارز غیر رسمی '!I24</f>
        <v>1774053753213.9844</v>
      </c>
      <c r="J24" s="4">
        <f>'[1] gdp h rial (4)'!J24/'[1]نرخ ارز غیر رسمی '!J24</f>
        <v>1523658854568.3213</v>
      </c>
      <c r="K24" s="4">
        <f>'[1] gdp h rial (4)'!K24/'[1]نرخ ارز غیر رسمی '!K24</f>
        <v>1535490159314.5344</v>
      </c>
      <c r="L24" s="4">
        <f>'[1] gdp h rial (4)'!L24/'[1]نرخ ارز غیر رسمی '!L24</f>
        <v>1661921409471.801</v>
      </c>
      <c r="M24" s="4">
        <f>'[1] gdp h rial (4)'!M24/'[1]نرخ ارز غیر رسمی '!M24</f>
        <v>1333955440126.3044</v>
      </c>
      <c r="N24" s="4">
        <f>'[1] gdp h rial (4)'!N24/'[1]نرخ ارز غیر رسمی '!N24</f>
        <v>687526295311.047</v>
      </c>
      <c r="O24" s="4">
        <f>'[1] gdp h rial (4)'!O24/'[1]نرخ ارز غیر رسمی '!O24</f>
        <v>562752968063.151</v>
      </c>
      <c r="P24" s="4">
        <f>'[1] gdp h rial (4)'!P24/'[1]نرخ ارز غیر رسمی '!P24</f>
        <v>504001871378.45312</v>
      </c>
      <c r="Q24" s="4">
        <f>'[1] gdp h rial (4)'!Q24/'[1]نرخ ارز غیر رسمی '!Q24</f>
        <v>484517537029.30762</v>
      </c>
      <c r="R24" s="4">
        <f>'[1] gdp h rial (4)'!R24/'[1]نرخ ارز غیر رسمی '!R24</f>
        <v>485352020380.92084</v>
      </c>
      <c r="S24" s="4">
        <f>'[1] gdp h rial (4)'!S24/'[1]نرخ ارز غیر رسمی '!S24</f>
        <v>460082754624.90179</v>
      </c>
      <c r="T24" s="4">
        <f>'[1] gdp h rial (4)'!T24/'[1]نرخ ارز غیر رسمی '!T24</f>
        <v>157387189925.11722</v>
      </c>
      <c r="U24" s="4">
        <f>'[1] gdp h rial (4)'!U24/'[1]نرخ ارز غیر رسمی '!U24</f>
        <v>145025677923.12521</v>
      </c>
    </row>
    <row r="25" spans="1:21" x14ac:dyDescent="0.25">
      <c r="A25" s="3" t="s">
        <v>23</v>
      </c>
      <c r="B25" s="4">
        <f>'[1] gdp h rial (4)'!B25/'[1]نرخ ارز غیر رسمی '!B25</f>
        <v>0</v>
      </c>
      <c r="C25" s="4">
        <f>'[1] gdp h rial (4)'!C25/'[1]نرخ ارز غیر رسمی '!C25</f>
        <v>0</v>
      </c>
      <c r="D25" s="4">
        <f>'[1] gdp h rial (4)'!D25/'[1]نرخ ارز غیر رسمی '!D25</f>
        <v>0</v>
      </c>
      <c r="E25" s="4">
        <f>'[1] gdp h rial (4)'!E25/'[1]نرخ ارز غیر رسمی '!E25</f>
        <v>2398406809158.5933</v>
      </c>
      <c r="F25" s="4">
        <f>'[1] gdp h rial (4)'!F25/'[1]نرخ ارز غیر رسمی '!F25</f>
        <v>2530330222178.417</v>
      </c>
      <c r="G25" s="4">
        <f>'[1] gdp h rial (4)'!G25/'[1]نرخ ارز غیر رسمی '!G25</f>
        <v>2532763587673.2681</v>
      </c>
      <c r="H25" s="4">
        <f>'[1] gdp h rial (4)'!H25/'[1]نرخ ارز غیر رسمی '!H25</f>
        <v>2880024442503.9785</v>
      </c>
      <c r="I25" s="4">
        <f>'[1] gdp h rial (4)'!I25/'[1]نرخ ارز غیر رسمی '!I25</f>
        <v>2968186618025.7505</v>
      </c>
      <c r="J25" s="4">
        <f>'[1] gdp h rial (4)'!J25/'[1]نرخ ارز غیر رسمی '!J25</f>
        <v>2677256362518.2271</v>
      </c>
      <c r="K25" s="4">
        <f>'[1] gdp h rial (4)'!K25/'[1]نرخ ارز غیر رسمی '!K25</f>
        <v>2610986150415.9312</v>
      </c>
      <c r="L25" s="4">
        <f>'[1] gdp h rial (4)'!L25/'[1]نرخ ارز غیر رسمی '!L25</f>
        <v>2610888881686.9595</v>
      </c>
      <c r="M25" s="4">
        <f>'[1] gdp h rial (4)'!M25/'[1]نرخ ارز غیر رسمی '!M25</f>
        <v>1956268653823.7476</v>
      </c>
      <c r="N25" s="4">
        <f>'[1] gdp h rial (4)'!N25/'[1]نرخ ارز غیر رسمی '!N25</f>
        <v>993588460364.98694</v>
      </c>
      <c r="O25" s="4">
        <f>'[1] gdp h rial (4)'!O25/'[1]نرخ ارز غیر رسمی '!O25</f>
        <v>857413305816.35034</v>
      </c>
      <c r="P25" s="4">
        <f>'[1] gdp h rial (4)'!P25/'[1]نرخ ارز غیر رسمی '!P25</f>
        <v>826174275342.35571</v>
      </c>
      <c r="Q25" s="4">
        <f>'[1] gdp h rial (4)'!Q25/'[1]نرخ ارز غیر رسمی '!Q25</f>
        <v>754108136412.38196</v>
      </c>
      <c r="R25" s="4">
        <f>'[1] gdp h rial (4)'!R25/'[1]نرخ ارز غیر رسمی '!R25</f>
        <v>755899233069.59717</v>
      </c>
      <c r="S25" s="4">
        <f>'[1] gdp h rial (4)'!S25/'[1]نرخ ارز غیر رسمی '!S25</f>
        <v>768870434404.21448</v>
      </c>
      <c r="T25" s="4">
        <f>'[1] gdp h rial (4)'!T25/'[1]نرخ ارز غیر رسمی '!T25</f>
        <v>280137105636.37073</v>
      </c>
      <c r="U25" s="4">
        <f>'[1] gdp h rial (4)'!U25/'[1]نرخ ارز غیر رسمی '!U25</f>
        <v>270641177569.63321</v>
      </c>
    </row>
    <row r="26" spans="1:21" x14ac:dyDescent="0.25">
      <c r="A26" s="3" t="s">
        <v>24</v>
      </c>
      <c r="B26" s="4">
        <f>'[1] gdp h rial (4)'!B26/'[1]نرخ ارز غیر رسمی '!B26</f>
        <v>0</v>
      </c>
      <c r="C26" s="4">
        <f>'[1] gdp h rial (4)'!C26/'[1]نرخ ارز غیر رسمی '!C26</f>
        <v>0</v>
      </c>
      <c r="D26" s="4">
        <f>'[1] gdp h rial (4)'!D26/'[1]نرخ ارز غیر رسمی '!D26</f>
        <v>0</v>
      </c>
      <c r="E26" s="4">
        <f>'[1] gdp h rial (4)'!E26/'[1]نرخ ارز غیر رسمی '!E26</f>
        <v>3880467256339.9121</v>
      </c>
      <c r="F26" s="4">
        <f>'[1] gdp h rial (4)'!F26/'[1]نرخ ارز غیر رسمی '!F26</f>
        <v>3889363455905.1919</v>
      </c>
      <c r="G26" s="4">
        <f>'[1] gdp h rial (4)'!G26/'[1]نرخ ارز غیر رسمی '!G26</f>
        <v>4173045045070.3789</v>
      </c>
      <c r="H26" s="4">
        <f>'[1] gdp h rial (4)'!H26/'[1]نرخ ارز غیر رسمی '!H26</f>
        <v>4295238754795.3628</v>
      </c>
      <c r="I26" s="4">
        <f>'[1] gdp h rial (4)'!I26/'[1]نرخ ارز غیر رسمی '!I26</f>
        <v>4783690196884.8164</v>
      </c>
      <c r="J26" s="4">
        <f>'[1] gdp h rial (4)'!J26/'[1]نرخ ارز غیر رسمی '!J26</f>
        <v>4746963659771.9756</v>
      </c>
      <c r="K26" s="4">
        <f>'[1] gdp h rial (4)'!K26/'[1]نرخ ارز غیر رسمی '!K26</f>
        <v>4718271626780.833</v>
      </c>
      <c r="L26" s="4">
        <f>'[1] gdp h rial (4)'!L26/'[1]نرخ ارز غیر رسمی '!L26</f>
        <v>4550042278233.1533</v>
      </c>
      <c r="M26" s="4">
        <f>'[1] gdp h rial (4)'!M26/'[1]نرخ ارز غیر رسمی '!M26</f>
        <v>3120553487884.0874</v>
      </c>
      <c r="N26" s="4">
        <f>'[1] gdp h rial (4)'!N26/'[1]نرخ ارز غیر رسمی '!N26</f>
        <v>1679120916235.7119</v>
      </c>
      <c r="O26" s="4">
        <f>'[1] gdp h rial (4)'!O26/'[1]نرخ ارز غیر رسمی '!O26</f>
        <v>1487779886309.865</v>
      </c>
      <c r="P26" s="4">
        <f>'[1] gdp h rial (4)'!P26/'[1]نرخ ارز غیر رسمی '!P26</f>
        <v>1416846252082.3811</v>
      </c>
      <c r="Q26" s="4">
        <f>'[1] gdp h rial (4)'!Q26/'[1]نرخ ارز غیر رسمی '!Q26</f>
        <v>1362812320281.0505</v>
      </c>
      <c r="R26" s="4">
        <f>'[1] gdp h rial (4)'!R26/'[1]نرخ ارز غیر رسمی '!R26</f>
        <v>1434816075121.5383</v>
      </c>
      <c r="S26" s="4">
        <f>'[1] gdp h rial (4)'!S26/'[1]نرخ ارز غیر رسمی '!S26</f>
        <v>1379310286900.5352</v>
      </c>
      <c r="T26" s="4">
        <f>'[1] gdp h rial (4)'!T26/'[1]نرخ ارز غیر رسمی '!T26</f>
        <v>495387699045.18219</v>
      </c>
      <c r="U26" s="4">
        <f>'[1] gdp h rial (4)'!U26/'[1]نرخ ارز غیر رسمی '!U26</f>
        <v>479191878543.97882</v>
      </c>
    </row>
    <row r="27" spans="1:21" x14ac:dyDescent="0.25">
      <c r="A27" s="3" t="s">
        <v>25</v>
      </c>
      <c r="B27" s="4">
        <f>'[1] gdp h rial (4)'!B27/'[1]نرخ ارز غیر رسمی '!B27</f>
        <v>0</v>
      </c>
      <c r="C27" s="4">
        <f>'[1] gdp h rial (4)'!C27/'[1]نرخ ارز غیر رسمی '!C27</f>
        <v>0</v>
      </c>
      <c r="D27" s="4">
        <f>'[1] gdp h rial (4)'!D27/'[1]نرخ ارز غیر رسمی '!D27</f>
        <v>0</v>
      </c>
      <c r="E27" s="4">
        <f>'[1] gdp h rial (4)'!E27/'[1]نرخ ارز غیر رسمی '!E27</f>
        <v>1415234546961.2002</v>
      </c>
      <c r="F27" s="4">
        <f>'[1] gdp h rial (4)'!F27/'[1]نرخ ارز غیر رسمی '!F27</f>
        <v>1438606949402.1875</v>
      </c>
      <c r="G27" s="4">
        <f>'[1] gdp h rial (4)'!G27/'[1]نرخ ارز غیر رسمی '!G27</f>
        <v>1565622430444.4827</v>
      </c>
      <c r="H27" s="4">
        <f>'[1] gdp h rial (4)'!H27/'[1]نرخ ارز غیر رسمی '!H27</f>
        <v>1698198230456.873</v>
      </c>
      <c r="I27" s="4">
        <f>'[1] gdp h rial (4)'!I27/'[1]نرخ ارز غیر رسمی '!I27</f>
        <v>1757376776533.7998</v>
      </c>
      <c r="J27" s="4">
        <f>'[1] gdp h rial (4)'!J27/'[1]نرخ ارز غیر رسمی '!J27</f>
        <v>1860710005676.9565</v>
      </c>
      <c r="K27" s="4">
        <f>'[1] gdp h rial (4)'!K27/'[1]نرخ ارز غیر رسمی '!K27</f>
        <v>1836307210791.3306</v>
      </c>
      <c r="L27" s="4">
        <f>'[1] gdp h rial (4)'!L27/'[1]نرخ ارز غیر رسمی '!L27</f>
        <v>1740837412937.2603</v>
      </c>
      <c r="M27" s="4">
        <f>'[1] gdp h rial (4)'!M27/'[1]نرخ ارز غیر رسمی '!M27</f>
        <v>1396191337638.2559</v>
      </c>
      <c r="N27" s="4">
        <f>'[1] gdp h rial (4)'!N27/'[1]نرخ ارز غیر رسمی '!N27</f>
        <v>762744160589.78918</v>
      </c>
      <c r="O27" s="4">
        <f>'[1] gdp h rial (4)'!O27/'[1]نرخ ارز غیر رسمی '!O27</f>
        <v>667683038382.55225</v>
      </c>
      <c r="P27" s="4">
        <f>'[1] gdp h rial (4)'!P27/'[1]نرخ ارز غیر رسمی '!P27</f>
        <v>675611232894.49805</v>
      </c>
      <c r="Q27" s="4">
        <f>'[1] gdp h rial (4)'!Q27/'[1]نرخ ارز غیر رسمی '!Q27</f>
        <v>667277723733.50293</v>
      </c>
      <c r="R27" s="4">
        <f>'[1] gdp h rial (4)'!R27/'[1]نرخ ارز غیر رسمی '!R27</f>
        <v>679747192487.93262</v>
      </c>
      <c r="S27" s="4">
        <f>'[1] gdp h rial (4)'!S27/'[1]نرخ ارز غیر رسمی '!S27</f>
        <v>606780121480.92908</v>
      </c>
      <c r="T27" s="4">
        <f>'[1] gdp h rial (4)'!T27/'[1]نرخ ارز غیر رسمی '!T27</f>
        <v>222032251896.64413</v>
      </c>
      <c r="U27" s="4">
        <f>'[1] gdp h rial (4)'!U27/'[1]نرخ ارز غیر رسمی '!U27</f>
        <v>214927406603.42554</v>
      </c>
    </row>
    <row r="28" spans="1:21" x14ac:dyDescent="0.25">
      <c r="A28" s="3" t="s">
        <v>26</v>
      </c>
      <c r="B28" s="4">
        <f>'[1] gdp h rial (4)'!B28/'[1]نرخ ارز غیر رسمی '!B28</f>
        <v>0</v>
      </c>
      <c r="C28" s="4">
        <f>'[1] gdp h rial (4)'!C28/'[1]نرخ ارز غیر رسمی '!C28</f>
        <v>0</v>
      </c>
      <c r="D28" s="4">
        <f>'[1] gdp h rial (4)'!D28/'[1]نرخ ارز غیر رسمی '!D28</f>
        <v>0</v>
      </c>
      <c r="E28" s="4">
        <f>'[1] gdp h rial (4)'!E28/'[1]نرخ ارز غیر رسمی '!E28</f>
        <v>1200645712253.0083</v>
      </c>
      <c r="F28" s="4">
        <f>'[1] gdp h rial (4)'!F28/'[1]نرخ ارز غیر رسمی '!F28</f>
        <v>1276573782914.3875</v>
      </c>
      <c r="G28" s="4">
        <f>'[1] gdp h rial (4)'!G28/'[1]نرخ ارز غیر رسمی '!G28</f>
        <v>1298667516972.8057</v>
      </c>
      <c r="H28" s="4">
        <f>'[1] gdp h rial (4)'!H28/'[1]نرخ ارز غیر رسمی '!H28</f>
        <v>1354554522625.8696</v>
      </c>
      <c r="I28" s="4">
        <f>'[1] gdp h rial (4)'!I28/'[1]نرخ ارز غیر رسمی '!I28</f>
        <v>1428491441178.3765</v>
      </c>
      <c r="J28" s="4">
        <f>'[1] gdp h rial (4)'!J28/'[1]نرخ ارز غیر رسمی '!J28</f>
        <v>1283880101265.5735</v>
      </c>
      <c r="K28" s="4">
        <f>'[1] gdp h rial (4)'!K28/'[1]نرخ ارز غیر رسمی '!K28</f>
        <v>1226295062623.3997</v>
      </c>
      <c r="L28" s="4">
        <f>'[1] gdp h rial (4)'!L28/'[1]نرخ ارز غیر رسمی '!L28</f>
        <v>1223257843110.2773</v>
      </c>
      <c r="M28" s="4">
        <f>'[1] gdp h rial (4)'!M28/'[1]نرخ ارز غیر رسمی '!M28</f>
        <v>985600510305.28748</v>
      </c>
      <c r="N28" s="4">
        <f>'[1] gdp h rial (4)'!N28/'[1]نرخ ارز غیر رسمی '!N28</f>
        <v>501807225006.23083</v>
      </c>
      <c r="O28" s="4">
        <f>'[1] gdp h rial (4)'!O28/'[1]نرخ ارز غیر رسمی '!O28</f>
        <v>438279729124.60767</v>
      </c>
      <c r="P28" s="4">
        <f>'[1] gdp h rial (4)'!P28/'[1]نرخ ارز غیر رسمی '!P28</f>
        <v>411409252562.93292</v>
      </c>
      <c r="Q28" s="4">
        <f>'[1] gdp h rial (4)'!Q28/'[1]نرخ ارز غیر رسمی '!Q28</f>
        <v>408367677571.82471</v>
      </c>
      <c r="R28" s="4">
        <f>'[1] gdp h rial (4)'!R28/'[1]نرخ ارز غیر رسمی '!R28</f>
        <v>433671680608.33319</v>
      </c>
      <c r="S28" s="4">
        <f>'[1] gdp h rial (4)'!S28/'[1]نرخ ارز غیر رسمی '!S28</f>
        <v>396751306258.79639</v>
      </c>
      <c r="T28" s="4">
        <f>'[1] gdp h rial (4)'!T28/'[1]نرخ ارز غیر رسمی '!T28</f>
        <v>145648302872.84604</v>
      </c>
      <c r="U28" s="4">
        <f>'[1] gdp h rial (4)'!U28/'[1]نرخ ارز غیر رسمی '!U28</f>
        <v>144757427884.88412</v>
      </c>
    </row>
    <row r="29" spans="1:21" x14ac:dyDescent="0.25">
      <c r="A29" s="3" t="s">
        <v>27</v>
      </c>
      <c r="B29" s="4">
        <f>'[1] gdp h rial (4)'!B29/'[1]نرخ ارز غیر رسمی '!B29</f>
        <v>0</v>
      </c>
      <c r="C29" s="4">
        <f>'[1] gdp h rial (4)'!C29/'[1]نرخ ارز غیر رسمی '!C29</f>
        <v>0</v>
      </c>
      <c r="D29" s="4">
        <f>'[1] gdp h rial (4)'!D29/'[1]نرخ ارز غیر رسمی '!D29</f>
        <v>0</v>
      </c>
      <c r="E29" s="4">
        <f>'[1] gdp h rial (4)'!E29/'[1]نرخ ارز غیر رسمی '!E29</f>
        <v>812541981755.39514</v>
      </c>
      <c r="F29" s="4">
        <f>'[1] gdp h rial (4)'!F29/'[1]نرخ ارز غیر رسمی '!F29</f>
        <v>980120822206.89343</v>
      </c>
      <c r="G29" s="4">
        <f>'[1] gdp h rial (4)'!G29/'[1]نرخ ارز غیر رسمی '!G29</f>
        <v>999650618344.51135</v>
      </c>
      <c r="H29" s="4">
        <f>'[1] gdp h rial (4)'!H29/'[1]نرخ ارز غیر رسمی '!H29</f>
        <v>1098464002909.3062</v>
      </c>
      <c r="I29" s="4">
        <f>'[1] gdp h rial (4)'!I29/'[1]نرخ ارز غیر رسمی '!I29</f>
        <v>1153007523017.8262</v>
      </c>
      <c r="J29" s="4">
        <f>'[1] gdp h rial (4)'!J29/'[1]نرخ ارز غیر رسمی '!J29</f>
        <v>1067108695045.3461</v>
      </c>
      <c r="K29" s="4">
        <f>'[1] gdp h rial (4)'!K29/'[1]نرخ ارز غیر رسمی '!K29</f>
        <v>1066787677976.3297</v>
      </c>
      <c r="L29" s="4">
        <f>'[1] gdp h rial (4)'!L29/'[1]نرخ ارز غیر رسمی '!L29</f>
        <v>1160826441705.6394</v>
      </c>
      <c r="M29" s="4">
        <f>'[1] gdp h rial (4)'!M29/'[1]نرخ ارز غیر رسمی '!M29</f>
        <v>891228771320.55273</v>
      </c>
      <c r="N29" s="4">
        <f>'[1] gdp h rial (4)'!N29/'[1]نرخ ارز غیر رسمی '!N29</f>
        <v>461722676449.21698</v>
      </c>
      <c r="O29" s="4">
        <f>'[1] gdp h rial (4)'!O29/'[1]نرخ ارز غیر رسمی '!O29</f>
        <v>376407134008.91248</v>
      </c>
      <c r="P29" s="4">
        <f>'[1] gdp h rial (4)'!P29/'[1]نرخ ارز غیر رسمی '!P29</f>
        <v>344320824896.2807</v>
      </c>
      <c r="Q29" s="4">
        <f>'[1] gdp h rial (4)'!Q29/'[1]نرخ ارز غیر رسمی '!Q29</f>
        <v>337138478499.18982</v>
      </c>
      <c r="R29" s="4">
        <f>'[1] gdp h rial (4)'!R29/'[1]نرخ ارز غیر رسمی '!R29</f>
        <v>398971358871.10663</v>
      </c>
      <c r="S29" s="4">
        <f>'[1] gdp h rial (4)'!S29/'[1]نرخ ارز غیر رسمی '!S29</f>
        <v>360363203907.25116</v>
      </c>
      <c r="T29" s="4">
        <f>'[1] gdp h rial (4)'!T29/'[1]نرخ ارز غیر رسمی '!T29</f>
        <v>131608147045.76486</v>
      </c>
      <c r="U29" s="4">
        <f>'[1] gdp h rial (4)'!U29/'[1]نرخ ارز غیر رسمی '!U29</f>
        <v>129952156183.36745</v>
      </c>
    </row>
    <row r="30" spans="1:21" x14ac:dyDescent="0.25">
      <c r="A30" s="3" t="s">
        <v>28</v>
      </c>
      <c r="B30" s="4">
        <f>'[1] gdp h rial (4)'!B30/'[1]نرخ ارز غیر رسمی '!B30</f>
        <v>0</v>
      </c>
      <c r="C30" s="4">
        <f>'[1] gdp h rial (4)'!C30/'[1]نرخ ارز غیر رسمی '!C30</f>
        <v>0</v>
      </c>
      <c r="D30" s="4">
        <f>'[1] gdp h rial (4)'!D30/'[1]نرخ ارز غیر رسمی '!D30</f>
        <v>0</v>
      </c>
      <c r="E30" s="4">
        <f>'[1] gdp h rial (4)'!E30/'[1]نرخ ارز غیر رسمی '!E30</f>
        <v>1788342614030.1191</v>
      </c>
      <c r="F30" s="4">
        <f>'[1] gdp h rial (4)'!F30/'[1]نرخ ارز غیر رسمی '!F30</f>
        <v>1866825892356.6111</v>
      </c>
      <c r="G30" s="4">
        <f>'[1] gdp h rial (4)'!G30/'[1]نرخ ارز غیر رسمی '!G30</f>
        <v>2059242612959.8982</v>
      </c>
      <c r="H30" s="4">
        <f>'[1] gdp h rial (4)'!H30/'[1]نرخ ارز غیر رسمی '!H30</f>
        <v>2092835371675.8826</v>
      </c>
      <c r="I30" s="4">
        <f>'[1] gdp h rial (4)'!I30/'[1]نرخ ارز غیر رسمی '!I30</f>
        <v>2130901851309.2932</v>
      </c>
      <c r="J30" s="4">
        <f>'[1] gdp h rial (4)'!J30/'[1]نرخ ارز غیر رسمی '!J30</f>
        <v>1978211536669.1179</v>
      </c>
      <c r="K30" s="4">
        <f>'[1] gdp h rial (4)'!K30/'[1]نرخ ارز غیر رسمی '!K30</f>
        <v>2013973560867.1074</v>
      </c>
      <c r="L30" s="4">
        <f>'[1] gdp h rial (4)'!L30/'[1]نرخ ارز غیر رسمی '!L30</f>
        <v>2345809378809.8921</v>
      </c>
      <c r="M30" s="4">
        <f>'[1] gdp h rial (4)'!M30/'[1]نرخ ارز غیر رسمی '!M30</f>
        <v>1582794476803.2222</v>
      </c>
      <c r="N30" s="4">
        <f>'[1] gdp h rial (4)'!N30/'[1]نرخ ارز غیر رسمی '!N30</f>
        <v>844708318397.74109</v>
      </c>
      <c r="O30" s="4">
        <f>'[1] gdp h rial (4)'!O30/'[1]نرخ ارز غیر رسمی '!O30</f>
        <v>626537781946.3147</v>
      </c>
      <c r="P30" s="4">
        <f>'[1] gdp h rial (4)'!P30/'[1]نرخ ارز غیر رسمی '!P30</f>
        <v>635999895706.74011</v>
      </c>
      <c r="Q30" s="4">
        <f>'[1] gdp h rial (4)'!Q30/'[1]نرخ ارز غیر رسمی '!Q30</f>
        <v>602122196996.17957</v>
      </c>
      <c r="R30" s="4">
        <f>'[1] gdp h rial (4)'!R30/'[1]نرخ ارز غیر رسمی '!R30</f>
        <v>573249900133.05505</v>
      </c>
      <c r="S30" s="4">
        <f>'[1] gdp h rial (4)'!S30/'[1]نرخ ارز غیر رسمی '!S30</f>
        <v>571269694290.74109</v>
      </c>
      <c r="T30" s="4">
        <f>'[1] gdp h rial (4)'!T30/'[1]نرخ ارز غیر رسمی '!T30</f>
        <v>203007099100.18964</v>
      </c>
      <c r="U30" s="4">
        <f>'[1] gdp h rial (4)'!U30/'[1]نرخ ارز غیر رسمی '!U30</f>
        <v>186347812560.16824</v>
      </c>
    </row>
    <row r="31" spans="1:21" x14ac:dyDescent="0.25">
      <c r="A31" s="3" t="s">
        <v>29</v>
      </c>
      <c r="B31" s="4">
        <f>'[1] gdp h rial (4)'!B31/'[1]نرخ ارز غیر رسمی '!B31</f>
        <v>0</v>
      </c>
      <c r="C31" s="4">
        <f>'[1] gdp h rial (4)'!C31/'[1]نرخ ارز غیر رسمی '!C31</f>
        <v>0</v>
      </c>
      <c r="D31" s="4">
        <f>'[1] gdp h rial (4)'!D31/'[1]نرخ ارز غیر رسمی '!D31</f>
        <v>0</v>
      </c>
      <c r="E31" s="4">
        <f>'[1] gdp h rial (4)'!E31/'[1]نرخ ارز غیر رسمی '!E31</f>
        <v>27761662433558.879</v>
      </c>
      <c r="F31" s="4">
        <f>'[1] gdp h rial (4)'!F31/'[1]نرخ ارز غیر رسمی '!F31</f>
        <v>29259781016207.266</v>
      </c>
      <c r="G31" s="4">
        <f>'[1] gdp h rial (4)'!G31/'[1]نرخ ارز غیر رسمی '!G31</f>
        <v>30477652318105.094</v>
      </c>
      <c r="H31" s="4">
        <f>'[1] gdp h rial (4)'!H31/'[1]نرخ ارز غیر رسمی '!H31</f>
        <v>32534234033346.496</v>
      </c>
      <c r="I31" s="4">
        <f>'[1] gdp h rial (4)'!I31/'[1]نرخ ارز غیر رسمی '!I31</f>
        <v>36049574014136.172</v>
      </c>
      <c r="J31" s="4">
        <f>'[1] gdp h rial (4)'!J31/'[1]نرخ ارز غیر رسمی '!J31</f>
        <v>36034066101020.656</v>
      </c>
      <c r="K31" s="4">
        <f>'[1] gdp h rial (4)'!K31/'[1]نرخ ارز غیر رسمی '!K31</f>
        <v>36343139982374.914</v>
      </c>
      <c r="L31" s="4">
        <f>'[1] gdp h rial (4)'!L31/'[1]نرخ ارز غیر رسمی '!L31</f>
        <v>35601527665987.727</v>
      </c>
      <c r="M31" s="4">
        <f>'[1] gdp h rial (4)'!M31/'[1]نرخ ارز غیر رسمی '!M31</f>
        <v>23027672710970.203</v>
      </c>
      <c r="N31" s="4">
        <f>'[1] gdp h rial (4)'!N31/'[1]نرخ ارز غیر رسمی '!N31</f>
        <v>12146206320706.621</v>
      </c>
      <c r="O31" s="4">
        <f>'[1] gdp h rial (4)'!O31/'[1]نرخ ارز غیر رسمی '!O31</f>
        <v>10302795080515.264</v>
      </c>
      <c r="P31" s="4">
        <f>'[1] gdp h rial (4)'!P31/'[1]نرخ ارز غیر رسمی '!P31</f>
        <v>9778085949171.0801</v>
      </c>
      <c r="Q31" s="4">
        <f>'[1] gdp h rial (4)'!Q31/'[1]نرخ ارز غیر رسمی '!Q31</f>
        <v>8831384399608.3613</v>
      </c>
      <c r="R31" s="4">
        <f>'[1] gdp h rial (4)'!R31/'[1]نرخ ارز غیر رسمی '!R31</f>
        <v>9406079421843.0117</v>
      </c>
      <c r="S31" s="4">
        <f>'[1] gdp h rial (4)'!S31/'[1]نرخ ارز غیر رسمی '!S31</f>
        <v>9236789641344.1055</v>
      </c>
      <c r="T31" s="4">
        <f>'[1] gdp h rial (4)'!T31/'[1]نرخ ارز غیر رسمی '!T31</f>
        <v>3183473482944.3091</v>
      </c>
      <c r="U31" s="4">
        <f>'[1] gdp h rial (4)'!U31/'[1]نرخ ارز غیر رسمی '!U31</f>
        <v>3067742027226.5742</v>
      </c>
    </row>
    <row r="32" spans="1:21" x14ac:dyDescent="0.25">
      <c r="A32" s="3" t="s">
        <v>30</v>
      </c>
      <c r="B32" s="4">
        <f>'[1] gdp h rial (4)'!B32/'[1]نرخ ارز غیر رسمی '!B32</f>
        <v>0</v>
      </c>
      <c r="C32" s="4">
        <f>'[1] gdp h rial (4)'!C32/'[1]نرخ ارز غیر رسمی '!C32</f>
        <v>0</v>
      </c>
      <c r="D32" s="4">
        <f>'[1] gdp h rial (4)'!D32/'[1]نرخ ارز غیر رسمی '!D32</f>
        <v>0</v>
      </c>
      <c r="E32" s="4">
        <f>'[1] gdp h rial (4)'!E32/'[1]نرخ ارز غیر رسمی '!E32</f>
        <v>1421915318963.0269</v>
      </c>
      <c r="F32" s="4">
        <f>'[1] gdp h rial (4)'!F32/'[1]نرخ ارز غیر رسمی '!F32</f>
        <v>1428183415659.3711</v>
      </c>
      <c r="G32" s="4">
        <f>'[1] gdp h rial (4)'!G32/'[1]نرخ ارز غیر رسمی '!G32</f>
        <v>1705224371467.9307</v>
      </c>
      <c r="H32" s="4">
        <f>'[1] gdp h rial (4)'!H32/'[1]نرخ ارز غیر رسمی '!H32</f>
        <v>1984156234627.5105</v>
      </c>
      <c r="I32" s="4">
        <f>'[1] gdp h rial (4)'!I32/'[1]نرخ ارز غیر رسمی '!I32</f>
        <v>2158849310404.2671</v>
      </c>
      <c r="J32" s="4">
        <f>'[1] gdp h rial (4)'!J32/'[1]نرخ ارز غیر رسمی '!J32</f>
        <v>2106608092607.343</v>
      </c>
      <c r="K32" s="4">
        <f>'[1] gdp h rial (4)'!K32/'[1]نرخ ارز غیر رسمی '!K32</f>
        <v>2123609788122.3052</v>
      </c>
      <c r="L32" s="4">
        <f>'[1] gdp h rial (4)'!L32/'[1]نرخ ارز غیر رسمی '!L32</f>
        <v>2524147594963.2886</v>
      </c>
      <c r="M32" s="4">
        <f>'[1] gdp h rial (4)'!M32/'[1]نرخ ارز غیر رسمی '!M32</f>
        <v>1975993508889.5146</v>
      </c>
      <c r="N32" s="4">
        <f>'[1] gdp h rial (4)'!N32/'[1]نرخ ارز غیر رسمی '!N32</f>
        <v>1087306568275.5629</v>
      </c>
      <c r="O32" s="4">
        <f>'[1] gdp h rial (4)'!O32/'[1]نرخ ارز غیر رسمی '!O32</f>
        <v>868648446569.78149</v>
      </c>
      <c r="P32" s="4">
        <f>'[1] gdp h rial (4)'!P32/'[1]نرخ ارز غیر رسمی '!P32</f>
        <v>849582218410.20557</v>
      </c>
      <c r="Q32" s="4">
        <f>'[1] gdp h rial (4)'!Q32/'[1]نرخ ارز غیر رسمی '!Q32</f>
        <v>732007996711.25781</v>
      </c>
      <c r="R32" s="4">
        <f>'[1] gdp h rial (4)'!R32/'[1]نرخ ارز غیر رسمی '!R32</f>
        <v>729702963714.46423</v>
      </c>
      <c r="S32" s="4">
        <f>'[1] gdp h rial (4)'!S32/'[1]نرخ ارز غیر رسمی '!S32</f>
        <v>710977372725.48267</v>
      </c>
      <c r="T32" s="4">
        <f>'[1] gdp h rial (4)'!T32/'[1]نرخ ارز غیر رسمی '!T32</f>
        <v>264746527715.11313</v>
      </c>
      <c r="U32" s="4">
        <f>'[1] gdp h rial (4)'!U32/'[1]نرخ ارز غیر رسمی '!U32</f>
        <v>259540316639.5253</v>
      </c>
    </row>
    <row r="33" spans="1:21" x14ac:dyDescent="0.25">
      <c r="A33" s="3" t="s">
        <v>31</v>
      </c>
      <c r="B33" s="4">
        <f>'[1] gdp h rial (4)'!B33/'[1]نرخ ارز غیر رسمی '!B33</f>
        <v>0</v>
      </c>
      <c r="C33" s="4">
        <f>'[1] gdp h rial (4)'!C33/'[1]نرخ ارز غیر رسمی '!C33</f>
        <v>0</v>
      </c>
      <c r="D33" s="4">
        <f>'[1] gdp h rial (4)'!D33/'[1]نرخ ارز غیر رسمی '!D33</f>
        <v>0</v>
      </c>
      <c r="E33" s="4">
        <f>'[1] gdp h rial (4)'!E33/'[1]نرخ ارز غیر رسمی '!E33</f>
        <v>896165002056.9043</v>
      </c>
      <c r="F33" s="4">
        <f>'[1] gdp h rial (4)'!F33/'[1]نرخ ارز غیر رسمی '!F33</f>
        <v>994685379682.36475</v>
      </c>
      <c r="G33" s="4">
        <f>'[1] gdp h rial (4)'!G33/'[1]نرخ ارز غیر رسمی '!G33</f>
        <v>1135728419065.1692</v>
      </c>
      <c r="H33" s="4">
        <f>'[1] gdp h rial (4)'!H33/'[1]نرخ ارز غیر رسمی '!H33</f>
        <v>1258840257825.4294</v>
      </c>
      <c r="I33" s="4">
        <f>'[1] gdp h rial (4)'!I33/'[1]نرخ ارز غیر رسمی '!I33</f>
        <v>1228121728243.396</v>
      </c>
      <c r="J33" s="4">
        <f>'[1] gdp h rial (4)'!J33/'[1]نرخ ارز غیر رسمی '!J33</f>
        <v>1140394214313.551</v>
      </c>
      <c r="K33" s="4">
        <f>'[1] gdp h rial (4)'!K33/'[1]نرخ ارز غیر رسمی '!K33</f>
        <v>1142768841147.3879</v>
      </c>
      <c r="L33" s="4">
        <f>'[1] gdp h rial (4)'!L33/'[1]نرخ ارز غیر رسمی '!L33</f>
        <v>1145960218161.8875</v>
      </c>
      <c r="M33" s="4">
        <f>'[1] gdp h rial (4)'!M33/'[1]نرخ ارز غیر رسمی '!M33</f>
        <v>899672271184.80115</v>
      </c>
      <c r="N33" s="4">
        <f>'[1] gdp h rial (4)'!N33/'[1]نرخ ارز غیر رسمی '!N33</f>
        <v>488404423422.98486</v>
      </c>
      <c r="O33" s="4">
        <f>'[1] gdp h rial (4)'!O33/'[1]نرخ ارز غیر رسمی '!O33</f>
        <v>402221931628.92047</v>
      </c>
      <c r="P33" s="4">
        <f>'[1] gdp h rial (4)'!P33/'[1]نرخ ارز غیر رسمی '!P33</f>
        <v>382040444535.9187</v>
      </c>
      <c r="Q33" s="4">
        <f>'[1] gdp h rial (4)'!Q33/'[1]نرخ ارز غیر رسمی '!Q33</f>
        <v>394160609907.48975</v>
      </c>
      <c r="R33" s="4">
        <f>'[1] gdp h rial (4)'!R33/'[1]نرخ ارز غیر رسمی '!R33</f>
        <v>415285949551.14331</v>
      </c>
      <c r="S33" s="4">
        <f>'[1] gdp h rial (4)'!S33/'[1]نرخ ارز غیر رسمی '!S33</f>
        <v>413061584242.22772</v>
      </c>
      <c r="T33" s="4">
        <f>'[1] gdp h rial (4)'!T33/'[1]نرخ ارز غیر رسمی '!T33</f>
        <v>150552929499.85355</v>
      </c>
      <c r="U33" s="4">
        <f>'[1] gdp h rial (4)'!U33/'[1]نرخ ارز غیر رسمی '!U33</f>
        <v>147161309282.45435</v>
      </c>
    </row>
    <row r="34" spans="1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21" workbookViewId="0">
      <selection activeCell="E8" sqref="E8"/>
    </sheetView>
  </sheetViews>
  <sheetFormatPr defaultRowHeight="15" x14ac:dyDescent="0.25"/>
  <cols>
    <col min="1" max="1" width="20.140625" customWidth="1"/>
    <col min="2" max="2" width="12" bestFit="1" customWidth="1"/>
    <col min="5" max="5" width="12" bestFit="1" customWidth="1"/>
  </cols>
  <sheetData>
    <row r="1" spans="1:21" ht="25.5" x14ac:dyDescent="0.25">
      <c r="A1" s="5" t="s">
        <v>488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</row>
    <row r="2" spans="1:21" x14ac:dyDescent="0.25">
      <c r="A2" s="3" t="s">
        <v>0</v>
      </c>
      <c r="B2" s="4">
        <f>'[1] gdp h rial (4)'!B2/'[1]نرخ ارز آزاد  (2)'!B2</f>
        <v>554508344273.98962</v>
      </c>
      <c r="C2" s="4">
        <f>'[1] gdp h rial (4)'!C2/'[1]نرخ ارز آزاد  (2)'!C2</f>
        <v>577676143542.14819</v>
      </c>
      <c r="D2" s="4">
        <f>'[1] gdp h rial (4)'!D2/'[1]نرخ ارز آزاد  (2)'!D2</f>
        <v>593553959328.57837</v>
      </c>
      <c r="E2" s="4">
        <f>'[1] gdp h rial (4)'!E2/'[1]نرخ ارز آزاد  (2)'!E2</f>
        <v>623001296187.88599</v>
      </c>
      <c r="F2" s="4">
        <f>'[1] gdp h rial (4)'!F2/'[1]نرخ ارز آزاد  (2)'!F2</f>
        <v>622032573516.34033</v>
      </c>
      <c r="G2" s="4">
        <f>'[1] gdp h rial (4)'!G2/'[1]نرخ ارز آزاد  (2)'!G2</f>
        <v>632765125290.13708</v>
      </c>
      <c r="H2" s="4">
        <f>'[1] gdp h rial (4)'!H2/'[1]نرخ ارز آزاد  (2)'!H2</f>
        <v>667183449404.05066</v>
      </c>
      <c r="I2" s="4">
        <f>'[1] gdp h rial (4)'!I2/'[1]نرخ ارز آزاد  (2)'!I2</f>
        <v>709531591945.95081</v>
      </c>
      <c r="J2" s="4">
        <f>'[1] gdp h rial (4)'!J2/'[1]نرخ ارز آزاد  (2)'!J2</f>
        <v>683283776526.64978</v>
      </c>
      <c r="K2" s="4">
        <f>'[1] gdp h rial (4)'!K2/'[1]نرخ ارز آزاد  (2)'!K2</f>
        <v>662887746302.34558</v>
      </c>
      <c r="L2" s="4">
        <f>'[1] gdp h rial (4)'!L2/'[1]نرخ ارز آزاد  (2)'!L2</f>
        <v>650421775072.32544</v>
      </c>
      <c r="M2" s="4">
        <f>'[1] gdp h rial (4)'!M2/'[1]نرخ ارز آزاد  (2)'!M2</f>
        <v>506103415930.53558</v>
      </c>
      <c r="N2" s="4">
        <f>'[1] gdp h rial (4)'!N2/'[1]نرخ ارز آزاد  (2)'!N2</f>
        <v>240966187317.97244</v>
      </c>
      <c r="O2" s="4">
        <f>'[1] gdp h rial (4)'!O2/'[1]نرخ ارز آزاد  (2)'!O2</f>
        <v>202090881555.29611</v>
      </c>
      <c r="P2" s="4">
        <f>'[1] gdp h rial (4)'!P2/'[1]نرخ ارز آزاد  (2)'!P2</f>
        <v>200622510898.40137</v>
      </c>
      <c r="Q2" s="4">
        <f>'[1] gdp h rial (4)'!Q2/'[1]نرخ ارز آزاد  (2)'!Q2</f>
        <v>190640636482.08383</v>
      </c>
      <c r="R2" s="4">
        <f>'[1] gdp h rial (4)'!R2/'[1]نرخ ارز آزاد  (2)'!R2</f>
        <v>205658049085.93369</v>
      </c>
      <c r="S2" s="4">
        <f>'[1] gdp h rial (4)'!S2/'[1]نرخ ارز آزاد  (2)'!S2</f>
        <v>192843098869.6279</v>
      </c>
      <c r="T2" s="4">
        <f>'[1] gdp h rial (4)'!T2/'[1]نرخ ارز آزاد  (2)'!T2</f>
        <v>72143809653.559525</v>
      </c>
      <c r="U2" s="4">
        <f>'[1] gdp h rial (4)'!U2/'[1]نرخ ارز آزاد  (2)'!U2</f>
        <v>54519813941.82917</v>
      </c>
    </row>
    <row r="3" spans="1:21" x14ac:dyDescent="0.25">
      <c r="A3" s="3" t="s">
        <v>1</v>
      </c>
      <c r="B3" s="4">
        <f>'[1] gdp h rial (4)'!B3/'[1]نرخ ارز آزاد  (2)'!B3</f>
        <v>0</v>
      </c>
      <c r="C3" s="4">
        <f>'[1] gdp h rial (4)'!C3/'[1]نرخ ارز آزاد  (2)'!C3</f>
        <v>0</v>
      </c>
      <c r="D3" s="4">
        <f>'[1] gdp h rial (4)'!D3/'[1]نرخ ارز آزاد  (2)'!D3</f>
        <v>0</v>
      </c>
      <c r="E3" s="4">
        <f>'[1] gdp h rial (4)'!E3/'[1]نرخ ارز آزاد  (2)'!E3</f>
        <v>0</v>
      </c>
      <c r="F3" s="4">
        <f>'[1] gdp h rial (4)'!F3/'[1]نرخ ارز آزاد  (2)'!F3</f>
        <v>0</v>
      </c>
      <c r="G3" s="4">
        <f>'[1] gdp h rial (4)'!G3/'[1]نرخ ارز آزاد  (2)'!G3</f>
        <v>0</v>
      </c>
      <c r="H3" s="4">
        <f>'[1] gdp h rial (4)'!H3/'[1]نرخ ارز آزاد  (2)'!H3</f>
        <v>0</v>
      </c>
      <c r="I3" s="4">
        <f>'[1] gdp h rial (4)'!I3/'[1]نرخ ارز آزاد  (2)'!I3</f>
        <v>0</v>
      </c>
      <c r="J3" s="4">
        <f>'[1] gdp h rial (4)'!J3/'[1]نرخ ارز آزاد  (2)'!J3</f>
        <v>0</v>
      </c>
      <c r="K3" s="4">
        <f>'[1] gdp h rial (4)'!K3/'[1]نرخ ارز آزاد  (2)'!K3</f>
        <v>0</v>
      </c>
      <c r="L3" s="4">
        <f>'[1] gdp h rial (4)'!L3/'[1]نرخ ارز آزاد  (2)'!L3</f>
        <v>0</v>
      </c>
      <c r="M3" s="4">
        <f>'[1] gdp h rial (4)'!M3/'[1]نرخ ارز آزاد  (2)'!M3</f>
        <v>2822151327995.9775</v>
      </c>
      <c r="N3" s="4">
        <f>'[1] gdp h rial (4)'!N3/'[1]نرخ ارز آزاد  (2)'!N3</f>
        <v>1465601523782.0991</v>
      </c>
      <c r="O3" s="4">
        <f>'[1] gdp h rial (4)'!O3/'[1]نرخ ارز آزاد  (2)'!O3</f>
        <v>1262313964416.5056</v>
      </c>
      <c r="P3" s="4">
        <f>'[1] gdp h rial (4)'!P3/'[1]نرخ ارز آزاد  (2)'!P3</f>
        <v>1260981283103.6638</v>
      </c>
      <c r="Q3" s="4">
        <f>'[1] gdp h rial (4)'!Q3/'[1]نرخ ارز آزاد  (2)'!Q3</f>
        <v>1137404413758.3594</v>
      </c>
      <c r="R3" s="4">
        <f>'[1] gdp h rial (4)'!R3/'[1]نرخ ارز آزاد  (2)'!R3</f>
        <v>1123692218793.917</v>
      </c>
      <c r="S3" s="4">
        <f>'[1] gdp h rial (4)'!S3/'[1]نرخ ارز آزاد  (2)'!S3</f>
        <v>1138588256764.822</v>
      </c>
      <c r="T3" s="4">
        <f>'[1] gdp h rial (4)'!T3/'[1]نرخ ارز آزاد  (2)'!T3</f>
        <v>496026908440.04352</v>
      </c>
      <c r="U3" s="4">
        <f>'[1] gdp h rial (4)'!U3/'[1]نرخ ارز آزاد  (2)'!U3</f>
        <v>403454019403.65479</v>
      </c>
    </row>
    <row r="4" spans="1:21" x14ac:dyDescent="0.25">
      <c r="A4" s="3" t="s">
        <v>2</v>
      </c>
      <c r="B4" s="4">
        <f>'[1] gdp h rial (4)'!B4/'[1]نرخ ارز آزاد  (2)'!B4</f>
        <v>0</v>
      </c>
      <c r="C4" s="4">
        <f>'[1] gdp h rial (4)'!C4/'[1]نرخ ارز آزاد  (2)'!C4</f>
        <v>0</v>
      </c>
      <c r="D4" s="4">
        <f>'[1] gdp h rial (4)'!D4/'[1]نرخ ارز آزاد  (2)'!D4</f>
        <v>0</v>
      </c>
      <c r="E4" s="4">
        <f>'[1] gdp h rial (4)'!E4/'[1]نرخ ارز آزاد  (2)'!E4</f>
        <v>1151024118225.1936</v>
      </c>
      <c r="F4" s="4">
        <f>'[1] gdp h rial (4)'!F4/'[1]نرخ ارز آزاد  (2)'!F4</f>
        <v>1157678590269.3926</v>
      </c>
      <c r="G4" s="4">
        <f>'[1] gdp h rial (4)'!G4/'[1]نرخ ارز آزاد  (2)'!G4</f>
        <v>1205031908930.5571</v>
      </c>
      <c r="H4" s="4">
        <f>'[1] gdp h rial (4)'!H4/'[1]نرخ ارز آزاد  (2)'!H4</f>
        <v>1318164711631.01</v>
      </c>
      <c r="I4" s="4">
        <f>'[1] gdp h rial (4)'!I4/'[1]نرخ ارز آزاد  (2)'!I4</f>
        <v>1424007571187.3091</v>
      </c>
      <c r="J4" s="4">
        <f>'[1] gdp h rial (4)'!J4/'[1]نرخ ارز آزاد  (2)'!J4</f>
        <v>1359949434902.9258</v>
      </c>
      <c r="K4" s="4">
        <f>'[1] gdp h rial (4)'!K4/'[1]نرخ ارز آزاد  (2)'!K4</f>
        <v>1351877860904.499</v>
      </c>
      <c r="L4" s="4">
        <f>'[1] gdp h rial (4)'!L4/'[1]نرخ ارز آزاد  (2)'!L4</f>
        <v>1302282477017.6831</v>
      </c>
      <c r="M4" s="4">
        <f>'[1] gdp h rial (4)'!M4/'[1]نرخ ارز آزاد  (2)'!M4</f>
        <v>962357159739.61987</v>
      </c>
      <c r="N4" s="4">
        <f>'[1] gdp h rial (4)'!N4/'[1]نرخ ارز آزاد  (2)'!N4</f>
        <v>513471900109.45624</v>
      </c>
      <c r="O4" s="4">
        <f>'[1] gdp h rial (4)'!O4/'[1]نرخ ارز آزاد  (2)'!O4</f>
        <v>440688357827.69745</v>
      </c>
      <c r="P4" s="4">
        <f>'[1] gdp h rial (4)'!P4/'[1]نرخ ارز آزاد  (2)'!P4</f>
        <v>442473208237.40118</v>
      </c>
      <c r="Q4" s="4">
        <f>'[1] gdp h rial (4)'!Q4/'[1]نرخ ارز آزاد  (2)'!Q4</f>
        <v>405362298530.55743</v>
      </c>
      <c r="R4" s="4">
        <f>'[1] gdp h rial (4)'!R4/'[1]نرخ ارز آزاد  (2)'!R4</f>
        <v>404128105682.91583</v>
      </c>
      <c r="S4" s="4">
        <f>'[1] gdp h rial (4)'!S4/'[1]نرخ ارز آزاد  (2)'!S4</f>
        <v>397333932215.72028</v>
      </c>
      <c r="T4" s="4">
        <f>'[1] gdp h rial (4)'!T4/'[1]نرخ ارز آزاد  (2)'!T4</f>
        <v>173160686333.96396</v>
      </c>
      <c r="U4" s="4">
        <f>'[1] gdp h rial (4)'!U4/'[1]نرخ ارز آزاد  (2)'!U4</f>
        <v>140844558877.9686</v>
      </c>
    </row>
    <row r="5" spans="1:21" x14ac:dyDescent="0.25">
      <c r="A5" s="3" t="s">
        <v>3</v>
      </c>
      <c r="B5" s="4">
        <f>'[1] gdp h rial (4)'!B5/'[1]نرخ ارز آزاد  (2)'!B5</f>
        <v>0</v>
      </c>
      <c r="C5" s="4">
        <f>'[1] gdp h rial (4)'!C5/'[1]نرخ ارز آزاد  (2)'!C5</f>
        <v>0</v>
      </c>
      <c r="D5" s="4">
        <f>'[1] gdp h rial (4)'!D5/'[1]نرخ ارز آزاد  (2)'!D5</f>
        <v>0</v>
      </c>
      <c r="E5" s="4">
        <f>'[1] gdp h rial (4)'!E5/'[1]نرخ ارز آزاد  (2)'!E5</f>
        <v>4712587609486.9863</v>
      </c>
      <c r="F5" s="4">
        <f>'[1] gdp h rial (4)'!F5/'[1]نرخ ارز آزاد  (2)'!F5</f>
        <v>5173045070270.8955</v>
      </c>
      <c r="G5" s="4">
        <f>'[1] gdp h rial (4)'!G5/'[1]نرخ ارز آزاد  (2)'!G5</f>
        <v>5296324115800.791</v>
      </c>
      <c r="H5" s="4">
        <f>'[1] gdp h rial (4)'!H5/'[1]نرخ ارز آزاد  (2)'!H5</f>
        <v>5562325159328.8535</v>
      </c>
      <c r="I5" s="4">
        <f>'[1] gdp h rial (4)'!I5/'[1]نرخ ارز آزاد  (2)'!I5</f>
        <v>6083565799739.3604</v>
      </c>
      <c r="J5" s="4">
        <f>'[1] gdp h rial (4)'!J5/'[1]نرخ ارز آزاد  (2)'!J5</f>
        <v>5720154267531.9443</v>
      </c>
      <c r="K5" s="4">
        <f>'[1] gdp h rial (4)'!K5/'[1]نرخ ارز آزاد  (2)'!K5</f>
        <v>5548736011598.9727</v>
      </c>
      <c r="L5" s="4">
        <f>'[1] gdp h rial (4)'!L5/'[1]نرخ ارز آزاد  (2)'!L5</f>
        <v>5188314499266.8437</v>
      </c>
      <c r="M5" s="4">
        <f>'[1] gdp h rial (4)'!M5/'[1]نرخ ارز آزاد  (2)'!M5</f>
        <v>3974623993376.2646</v>
      </c>
      <c r="N5" s="4">
        <f>'[1] gdp h rial (4)'!N5/'[1]نرخ ارز آزاد  (2)'!N5</f>
        <v>2001682405416.0671</v>
      </c>
      <c r="O5" s="4">
        <f>'[1] gdp h rial (4)'!O5/'[1]نرخ ارز آزاد  (2)'!O5</f>
        <v>1603239064186.1863</v>
      </c>
      <c r="P5" s="4">
        <f>'[1] gdp h rial (4)'!P5/'[1]نرخ ارز آزاد  (2)'!P5</f>
        <v>1507077454504.0168</v>
      </c>
      <c r="Q5" s="4">
        <f>'[1] gdp h rial (4)'!Q5/'[1]نرخ ارز آزاد  (2)'!Q5</f>
        <v>1354441237050.9343</v>
      </c>
      <c r="R5" s="4">
        <f>'[1] gdp h rial (4)'!R5/'[1]نرخ ارز آزاد  (2)'!R5</f>
        <v>1422872470273.9541</v>
      </c>
      <c r="S5" s="4">
        <f>'[1] gdp h rial (4)'!S5/'[1]نرخ ارز آزاد  (2)'!S5</f>
        <v>1375908524391.1709</v>
      </c>
      <c r="T5" s="4">
        <f>'[1] gdp h rial (4)'!T5/'[1]نرخ ارز آزاد  (2)'!T5</f>
        <v>585830052124.73914</v>
      </c>
      <c r="U5" s="4">
        <f>'[1] gdp h rial (4)'!U5/'[1]نرخ ارز آزاد  (2)'!U5</f>
        <v>480513413556.35675</v>
      </c>
    </row>
    <row r="6" spans="1:21" x14ac:dyDescent="0.25">
      <c r="A6" s="3" t="s">
        <v>4</v>
      </c>
      <c r="B6" s="4">
        <f>'[1] gdp h rial (4)'!B6/'[1]نرخ ارز آزاد  (2)'!B6</f>
        <v>0</v>
      </c>
      <c r="C6" s="4">
        <f>'[1] gdp h rial (4)'!C6/'[1]نرخ ارز آزاد  (2)'!C6</f>
        <v>0</v>
      </c>
      <c r="D6" s="4">
        <f>'[1] gdp h rial (4)'!D6/'[1]نرخ ارز آزاد  (2)'!D6</f>
        <v>0</v>
      </c>
      <c r="E6" s="4">
        <f>'[1] gdp h rial (4)'!E6/'[1]نرخ ارز آزاد  (2)'!E6</f>
        <v>3114950095014.1626</v>
      </c>
      <c r="F6" s="4">
        <f>'[1] gdp h rial (4)'!F6/'[1]نرخ ارز آزاد  (2)'!F6</f>
        <v>3105230586282.0444</v>
      </c>
      <c r="G6" s="4">
        <f>'[1] gdp h rial (4)'!G6/'[1]نرخ ارز آزاد  (2)'!G6</f>
        <v>3353497940865.4644</v>
      </c>
      <c r="H6" s="4">
        <f>'[1] gdp h rial (4)'!H6/'[1]نرخ ارز آزاد  (2)'!H6</f>
        <v>3553131839689.8979</v>
      </c>
      <c r="I6" s="4">
        <f>'[1] gdp h rial (4)'!I6/'[1]نرخ ارز آزاد  (2)'!I6</f>
        <v>3482866877691.8369</v>
      </c>
      <c r="J6" s="4">
        <f>'[1] gdp h rial (4)'!J6/'[1]نرخ ارز آزاد  (2)'!J6</f>
        <v>3310358355950.6431</v>
      </c>
      <c r="K6" s="4">
        <f>'[1] gdp h rial (4)'!K6/'[1]نرخ ارز آزاد  (2)'!K6</f>
        <v>3551994887914.3789</v>
      </c>
      <c r="L6" s="4">
        <f>'[1] gdp h rial (4)'!L6/'[1]نرخ ارز آزاد  (2)'!L6</f>
        <v>3171498500361.5947</v>
      </c>
      <c r="M6" s="4">
        <f>'[1] gdp h rial (4)'!M6/'[1]نرخ ارز آزاد  (2)'!M6</f>
        <v>2429378235532.1733</v>
      </c>
      <c r="N6" s="4">
        <f>'[1] gdp h rial (4)'!N6/'[1]نرخ ارز آزاد  (2)'!N6</f>
        <v>1149247324246.5544</v>
      </c>
      <c r="O6" s="4">
        <f>'[1] gdp h rial (4)'!O6/'[1]نرخ ارز آزاد  (2)'!O6</f>
        <v>975195268309.7959</v>
      </c>
      <c r="P6" s="4">
        <f>'[1] gdp h rial (4)'!P6/'[1]نرخ ارز آزاد  (2)'!P6</f>
        <v>894793584961.29578</v>
      </c>
      <c r="Q6" s="4">
        <f>'[1] gdp h rial (4)'!Q6/'[1]نرخ ارز آزاد  (2)'!Q6</f>
        <v>836585581520.82092</v>
      </c>
      <c r="R6" s="4">
        <f>'[1] gdp h rial (4)'!R6/'[1]نرخ ارز آزاد  (2)'!R6</f>
        <v>854270708269.36609</v>
      </c>
      <c r="S6" s="4">
        <f>'[1] gdp h rial (4)'!S6/'[1]نرخ ارز آزاد  (2)'!S6</f>
        <v>814818307977.52161</v>
      </c>
      <c r="T6" s="4">
        <f>'[1] gdp h rial (4)'!T6/'[1]نرخ ارز آزاد  (2)'!T6</f>
        <v>347023894521.36255</v>
      </c>
      <c r="U6" s="4">
        <f>'[1] gdp h rial (4)'!U6/'[1]نرخ ارز آزاد  (2)'!U6</f>
        <v>285065930631.36816</v>
      </c>
    </row>
    <row r="7" spans="1:21" x14ac:dyDescent="0.25">
      <c r="A7" s="3" t="s">
        <v>5</v>
      </c>
      <c r="B7" s="4">
        <f>'[1] gdp h rial (4)'!B7/'[1]نرخ ارز آزاد  (2)'!B7</f>
        <v>0</v>
      </c>
      <c r="C7" s="4">
        <f>'[1] gdp h rial (4)'!C7/'[1]نرخ ارز آزاد  (2)'!C7</f>
        <v>0</v>
      </c>
      <c r="D7" s="4">
        <f>'[1] gdp h rial (4)'!D7/'[1]نرخ ارز آزاد  (2)'!D7</f>
        <v>0</v>
      </c>
      <c r="E7" s="4">
        <f>'[1] gdp h rial (4)'!E7/'[1]نرخ ارز آزاد  (2)'!E7</f>
        <v>3784726394984.6553</v>
      </c>
      <c r="F7" s="4">
        <f>'[1] gdp h rial (4)'!F7/'[1]نرخ ارز آزاد  (2)'!F7</f>
        <v>4012240033506.9263</v>
      </c>
      <c r="G7" s="4">
        <f>'[1] gdp h rial (4)'!G7/'[1]نرخ ارز آزاد  (2)'!G7</f>
        <v>3016928118010.5571</v>
      </c>
      <c r="H7" s="4">
        <f>'[1] gdp h rial (4)'!H7/'[1]نرخ ارز آزاد  (2)'!H7</f>
        <v>3072719746997.7969</v>
      </c>
      <c r="I7" s="4">
        <f>'[1] gdp h rial (4)'!I7/'[1]نرخ ارز آزاد  (2)'!I7</f>
        <v>3847293326478.3384</v>
      </c>
      <c r="J7" s="4">
        <f>'[1] gdp h rial (4)'!J7/'[1]نرخ ارز آزاد  (2)'!J7</f>
        <v>3291552133494.583</v>
      </c>
      <c r="K7" s="4">
        <f>'[1] gdp h rial (4)'!K7/'[1]نرخ ارز آزاد  (2)'!K7</f>
        <v>2883330435522.8462</v>
      </c>
      <c r="L7" s="4">
        <f>'[1] gdp h rial (4)'!L7/'[1]نرخ ارز آزاد  (2)'!L7</f>
        <v>3999573555384.6016</v>
      </c>
      <c r="M7" s="4">
        <f>'[1] gdp h rial (4)'!M7/'[1]نرخ ارز آزاد  (2)'!M7</f>
        <v>5069764045316.9268</v>
      </c>
      <c r="N7" s="4">
        <f>'[1] gdp h rial (4)'!N7/'[1]نرخ ارز آزاد  (2)'!N7</f>
        <v>2643075404756.4687</v>
      </c>
      <c r="O7" s="4">
        <f>'[1] gdp h rial (4)'!O7/'[1]نرخ ارز آزاد  (2)'!O7</f>
        <v>2978179504845.3125</v>
      </c>
      <c r="P7" s="4">
        <f>'[1] gdp h rial (4)'!P7/'[1]نرخ ارز آزاد  (2)'!P7</f>
        <v>3063372016156.2012</v>
      </c>
      <c r="Q7" s="4">
        <f>'[1] gdp h rial (4)'!Q7/'[1]نرخ ارز آزاد  (2)'!Q7</f>
        <v>1877890310228.3645</v>
      </c>
      <c r="R7" s="4">
        <f>'[1] gdp h rial (4)'!R7/'[1]نرخ ارز آزاد  (2)'!R7</f>
        <v>2329233547173.7388</v>
      </c>
      <c r="S7" s="4">
        <f>'[1] gdp h rial (4)'!S7/'[1]نرخ ارز آزاد  (2)'!S7</f>
        <v>2139147989389.7393</v>
      </c>
      <c r="T7" s="4">
        <f>'[1] gdp h rial (4)'!T7/'[1]نرخ ارز آزاد  (2)'!T7</f>
        <v>1003087500104.8082</v>
      </c>
      <c r="U7" s="4">
        <f>'[1] gdp h rial (4)'!U7/'[1]نرخ ارز آزاد  (2)'!U7</f>
        <v>850529889670.94592</v>
      </c>
    </row>
    <row r="8" spans="1:21" x14ac:dyDescent="0.25">
      <c r="A8" s="3" t="s">
        <v>6</v>
      </c>
      <c r="B8" s="4">
        <f>'[1] gdp h rial (4)'!B8/'[1]نرخ ارز آزاد  (2)'!B8</f>
        <v>0</v>
      </c>
      <c r="C8" s="4">
        <f>'[1] gdp h rial (4)'!C8/'[1]نرخ ارز آزاد  (2)'!C8</f>
        <v>0</v>
      </c>
      <c r="D8" s="4">
        <f>'[1] gdp h rial (4)'!D8/'[1]نرخ ارز آزاد  (2)'!D8</f>
        <v>0</v>
      </c>
      <c r="E8" s="4">
        <f>'[1] gdp h rial (4)'!E8/'[1]نرخ ارز آزاد  (2)'!E8</f>
        <v>1048255859896.8229</v>
      </c>
      <c r="F8" s="4">
        <f>'[1] gdp h rial (4)'!F8/'[1]نرخ ارز آزاد  (2)'!F8</f>
        <v>1027403021205.6321</v>
      </c>
      <c r="G8" s="4">
        <f>'[1] gdp h rial (4)'!G8/'[1]نرخ ارز آزاد  (2)'!G8</f>
        <v>1128803322816.0771</v>
      </c>
      <c r="H8" s="4">
        <f>'[1] gdp h rial (4)'!H8/'[1]نرخ ارز آزاد  (2)'!H8</f>
        <v>1218066753662.8269</v>
      </c>
      <c r="I8" s="4">
        <f>'[1] gdp h rial (4)'!I8/'[1]نرخ ارز آزاد  (2)'!I8</f>
        <v>1239335067579.7444</v>
      </c>
      <c r="J8" s="4">
        <f>'[1] gdp h rial (4)'!J8/'[1]نرخ ارز آزاد  (2)'!J8</f>
        <v>1080244275776.6742</v>
      </c>
      <c r="K8" s="4">
        <f>'[1] gdp h rial (4)'!K8/'[1]نرخ ارز آزاد  (2)'!K8</f>
        <v>1042388567129.7272</v>
      </c>
      <c r="L8" s="4">
        <f>'[1] gdp h rial (4)'!L8/'[1]نرخ ارز آزاد  (2)'!L8</f>
        <v>997504995004.67017</v>
      </c>
      <c r="M8" s="4">
        <f>'[1] gdp h rial (4)'!M8/'[1]نرخ ارز آزاد  (2)'!M8</f>
        <v>769080754214.14539</v>
      </c>
      <c r="N8" s="4">
        <f>'[1] gdp h rial (4)'!N8/'[1]نرخ ارز آزاد  (2)'!N8</f>
        <v>373468848730.96973</v>
      </c>
      <c r="O8" s="4">
        <f>'[1] gdp h rial (4)'!O8/'[1]نرخ ارز آزاد  (2)'!O8</f>
        <v>289516183438.47906</v>
      </c>
      <c r="P8" s="4">
        <f>'[1] gdp h rial (4)'!P8/'[1]نرخ ارز آزاد  (2)'!P8</f>
        <v>263268906211.83258</v>
      </c>
      <c r="Q8" s="4">
        <f>'[1] gdp h rial (4)'!Q8/'[1]نرخ ارز آزاد  (2)'!Q8</f>
        <v>268183211344.18405</v>
      </c>
      <c r="R8" s="4">
        <f>'[1] gdp h rial (4)'!R8/'[1]نرخ ارز آزاد  (2)'!R8</f>
        <v>265349080474.1915</v>
      </c>
      <c r="S8" s="4">
        <f>'[1] gdp h rial (4)'!S8/'[1]نرخ ارز آزاد  (2)'!S8</f>
        <v>258220825402.54211</v>
      </c>
      <c r="T8" s="4">
        <f>'[1] gdp h rial (4)'!T8/'[1]نرخ ارز آزاد  (2)'!T8</f>
        <v>105352432776.33571</v>
      </c>
      <c r="U8" s="4">
        <f>'[1] gdp h rial (4)'!U8/'[1]نرخ ارز آزاد  (2)'!U8</f>
        <v>83106215974.245987</v>
      </c>
    </row>
    <row r="9" spans="1:21" x14ac:dyDescent="0.25">
      <c r="A9" s="3" t="s">
        <v>7</v>
      </c>
      <c r="B9" s="4">
        <f>'[1] gdp h rial (4)'!B9/'[1]نرخ ارز آزاد  (2)'!B9</f>
        <v>0</v>
      </c>
      <c r="C9" s="4">
        <f>'[1] gdp h rial (4)'!C9/'[1]نرخ ارز آزاد  (2)'!C9</f>
        <v>0</v>
      </c>
      <c r="D9" s="4">
        <f>'[1] gdp h rial (4)'!D9/'[1]نرخ ارز آزاد  (2)'!D9</f>
        <v>0</v>
      </c>
      <c r="E9" s="4">
        <f>'[1] gdp h rial (4)'!E9/'[1]نرخ ارز آزاد  (2)'!E9</f>
        <v>5847130699282.9687</v>
      </c>
      <c r="F9" s="4">
        <f>'[1] gdp h rial (4)'!F9/'[1]نرخ ارز آزاد  (2)'!F9</f>
        <v>6022233360367.2969</v>
      </c>
      <c r="G9" s="4">
        <f>'[1] gdp h rial (4)'!G9/'[1]نرخ ارز آزاد  (2)'!G9</f>
        <v>5994239039717.5508</v>
      </c>
      <c r="H9" s="4">
        <f>'[1] gdp h rial (4)'!H9/'[1]نرخ ارز آزاد  (2)'!H9</f>
        <v>6299266831187.0303</v>
      </c>
      <c r="I9" s="4">
        <f>'[1] gdp h rial (4)'!I9/'[1]نرخ ارز آزاد  (2)'!I9</f>
        <v>6371615084936.5342</v>
      </c>
      <c r="J9" s="4">
        <f>'[1] gdp h rial (4)'!J9/'[1]نرخ ارز آزاد  (2)'!J9</f>
        <v>5383899100113.1045</v>
      </c>
      <c r="K9" s="4">
        <f>'[1] gdp h rial (4)'!K9/'[1]نرخ ارز آزاد  (2)'!K9</f>
        <v>5223122581545.127</v>
      </c>
      <c r="L9" s="4">
        <f>'[1] gdp h rial (4)'!L9/'[1]نرخ ارز آزاد  (2)'!L9</f>
        <v>5513038425400.3301</v>
      </c>
      <c r="M9" s="4">
        <f>'[1] gdp h rial (4)'!M9/'[1]نرخ ارز آزاد  (2)'!M9</f>
        <v>5561596969832.8145</v>
      </c>
      <c r="N9" s="4">
        <f>'[1] gdp h rial (4)'!N9/'[1]نرخ ارز آزاد  (2)'!N9</f>
        <v>2754215293980.7773</v>
      </c>
      <c r="O9" s="4">
        <f>'[1] gdp h rial (4)'!O9/'[1]نرخ ارز آزاد  (2)'!O9</f>
        <v>2312752371910.418</v>
      </c>
      <c r="P9" s="4">
        <f>'[1] gdp h rial (4)'!P9/'[1]نرخ ارز آزاد  (2)'!P9</f>
        <v>2189888581384.4082</v>
      </c>
      <c r="Q9" s="4">
        <f>'[1] gdp h rial (4)'!Q9/'[1]نرخ ارز آزاد  (2)'!Q9</f>
        <v>1871530407349.9119</v>
      </c>
      <c r="R9" s="4">
        <f>'[1] gdp h rial (4)'!R9/'[1]نرخ ارز آزاد  (2)'!R9</f>
        <v>1946862444783.8206</v>
      </c>
      <c r="S9" s="4">
        <f>'[1] gdp h rial (4)'!S9/'[1]نرخ ارز آزاد  (2)'!S9</f>
        <v>1911120101474.6394</v>
      </c>
      <c r="T9" s="4">
        <f>'[1] gdp h rial (4)'!T9/'[1]نرخ ارز آزاد  (2)'!T9</f>
        <v>834743455895.04285</v>
      </c>
      <c r="U9" s="4">
        <f>'[1] gdp h rial (4)'!U9/'[1]نرخ ارز آزاد  (2)'!U9</f>
        <v>716754234732.36768</v>
      </c>
    </row>
    <row r="10" spans="1:21" x14ac:dyDescent="0.25">
      <c r="A10" s="3" t="s">
        <v>8</v>
      </c>
      <c r="B10" s="4">
        <f>'[1] gdp h rial (4)'!B10/'[1]نرخ ارز آزاد  (2)'!B10</f>
        <v>0</v>
      </c>
      <c r="C10" s="4">
        <f>'[1] gdp h rial (4)'!C10/'[1]نرخ ارز آزاد  (2)'!C10</f>
        <v>0</v>
      </c>
      <c r="D10" s="4">
        <f>'[1] gdp h rial (4)'!D10/'[1]نرخ ارز آزاد  (2)'!D10</f>
        <v>0</v>
      </c>
      <c r="E10" s="4">
        <f>'[1] gdp h rial (4)'!E10/'[1]نرخ ارز آزاد  (2)'!E10</f>
        <v>2493369097438.5825</v>
      </c>
      <c r="F10" s="4">
        <f>'[1] gdp h rial (4)'!F10/'[1]نرخ ارز آزاد  (2)'!F10</f>
        <v>2484695379800.4502</v>
      </c>
      <c r="G10" s="4">
        <f>'[1] gdp h rial (4)'!G10/'[1]نرخ ارز آزاد  (2)'!G10</f>
        <v>2610601024793.334</v>
      </c>
      <c r="H10" s="4">
        <f>'[1] gdp h rial (4)'!H10/'[1]نرخ ارز آزاد  (2)'!H10</f>
        <v>2757418754405.8745</v>
      </c>
      <c r="I10" s="4">
        <f>'[1] gdp h rial (4)'!I10/'[1]نرخ ارز آزاد  (2)'!I10</f>
        <v>3114410541631.9419</v>
      </c>
      <c r="J10" s="4">
        <f>'[1] gdp h rial (4)'!J10/'[1]نرخ ارز آزاد  (2)'!J10</f>
        <v>2987141063593.1216</v>
      </c>
      <c r="K10" s="4">
        <f>'[1] gdp h rial (4)'!K10/'[1]نرخ ارز آزاد  (2)'!K10</f>
        <v>2973856384797.2349</v>
      </c>
      <c r="L10" s="4">
        <f>'[1] gdp h rial (4)'!L10/'[1]نرخ ارز آزاد  (2)'!L10</f>
        <v>2717322327140.9487</v>
      </c>
      <c r="M10" s="4">
        <f>'[1] gdp h rial (4)'!M10/'[1]نرخ ارز آزاد  (2)'!M10</f>
        <v>2049057895646.6096</v>
      </c>
      <c r="N10" s="4">
        <f>'[1] gdp h rial (4)'!N10/'[1]نرخ ارز آزاد  (2)'!N10</f>
        <v>1076800889924.827</v>
      </c>
      <c r="O10" s="4">
        <f>'[1] gdp h rial (4)'!O10/'[1]نرخ ارز آزاد  (2)'!O10</f>
        <v>954658132645.48743</v>
      </c>
      <c r="P10" s="4">
        <f>'[1] gdp h rial (4)'!P10/'[1]نرخ ارز آزاد  (2)'!P10</f>
        <v>1064571300184.191</v>
      </c>
      <c r="Q10" s="4">
        <f>'[1] gdp h rial (4)'!Q10/'[1]نرخ ارز آزاد  (2)'!Q10</f>
        <v>913444256952.4884</v>
      </c>
      <c r="R10" s="4">
        <f>'[1] gdp h rial (4)'!R10/'[1]نرخ ارز آزاد  (2)'!R10</f>
        <v>948944124931.08191</v>
      </c>
      <c r="S10" s="4">
        <f>'[1] gdp h rial (4)'!S10/'[1]نرخ ارز آزاد  (2)'!S10</f>
        <v>935825068958.80176</v>
      </c>
      <c r="T10" s="4">
        <f>'[1] gdp h rial (4)'!T10/'[1]نرخ ارز آزاد  (2)'!T10</f>
        <v>399063648651.91418</v>
      </c>
      <c r="U10" s="4">
        <f>'[1] gdp h rial (4)'!U10/'[1]نرخ ارز آزاد  (2)'!U10</f>
        <v>326204237837.02643</v>
      </c>
    </row>
    <row r="11" spans="1:21" x14ac:dyDescent="0.25">
      <c r="A11" s="3" t="s">
        <v>9</v>
      </c>
      <c r="B11" s="4">
        <f>'[1] gdp h rial (4)'!B11/'[1]نرخ ارز آزاد  (2)'!B11</f>
        <v>0</v>
      </c>
      <c r="C11" s="4">
        <f>'[1] gdp h rial (4)'!C11/'[1]نرخ ارز آزاد  (2)'!C11</f>
        <v>0</v>
      </c>
      <c r="D11" s="4">
        <f>'[1] gdp h rial (4)'!D11/'[1]نرخ ارز آزاد  (2)'!D11</f>
        <v>0</v>
      </c>
      <c r="E11" s="4">
        <f>'[1] gdp h rial (4)'!E11/'[1]نرخ ارز آزاد  (2)'!E11</f>
        <v>1646696200520.0337</v>
      </c>
      <c r="F11" s="4">
        <f>'[1] gdp h rial (4)'!F11/'[1]نرخ ارز آزاد  (2)'!F11</f>
        <v>1759698229951.261</v>
      </c>
      <c r="G11" s="4">
        <f>'[1] gdp h rial (4)'!G11/'[1]نرخ ارز آزاد  (2)'!G11</f>
        <v>1764139549275.938</v>
      </c>
      <c r="H11" s="4">
        <f>'[1] gdp h rial (4)'!H11/'[1]نرخ ارز آزاد  (2)'!H11</f>
        <v>1789429402573.8252</v>
      </c>
      <c r="I11" s="4">
        <f>'[1] gdp h rial (4)'!I11/'[1]نرخ ارز آزاد  (2)'!I11</f>
        <v>1932193317623.5178</v>
      </c>
      <c r="J11" s="4">
        <f>'[1] gdp h rial (4)'!J11/'[1]نرخ ارز آزاد  (2)'!J11</f>
        <v>1784132016667.103</v>
      </c>
      <c r="K11" s="4">
        <f>'[1] gdp h rial (4)'!K11/'[1]نرخ ارز آزاد  (2)'!K11</f>
        <v>1784451025623.459</v>
      </c>
      <c r="L11" s="4">
        <f>'[1] gdp h rial (4)'!L11/'[1]نرخ ارز آزاد  (2)'!L11</f>
        <v>1629809198622.4099</v>
      </c>
      <c r="M11" s="4">
        <f>'[1] gdp h rial (4)'!M11/'[1]نرخ ارز آزاد  (2)'!M11</f>
        <v>1122854025120.0249</v>
      </c>
      <c r="N11" s="4">
        <f>'[1] gdp h rial (4)'!N11/'[1]نرخ ارز آزاد  (2)'!N11</f>
        <v>603985409022.98718</v>
      </c>
      <c r="O11" s="4">
        <f>'[1] gdp h rial (4)'!O11/'[1]نرخ ارز آزاد  (2)'!O11</f>
        <v>513000161139.54291</v>
      </c>
      <c r="P11" s="4">
        <f>'[1] gdp h rial (4)'!P11/'[1]نرخ ارز آزاد  (2)'!P11</f>
        <v>529404276183.92303</v>
      </c>
      <c r="Q11" s="4">
        <f>'[1] gdp h rial (4)'!Q11/'[1]نرخ ارز آزاد  (2)'!Q11</f>
        <v>505957812081.63269</v>
      </c>
      <c r="R11" s="4">
        <f>'[1] gdp h rial (4)'!R11/'[1]نرخ ارز آزاد  (2)'!R11</f>
        <v>521954660136.44031</v>
      </c>
      <c r="S11" s="4">
        <f>'[1] gdp h rial (4)'!S11/'[1]نرخ ارز آزاد  (2)'!S11</f>
        <v>477996603453.55457</v>
      </c>
      <c r="T11" s="4">
        <f>'[1] gdp h rial (4)'!T11/'[1]نرخ ارز آزاد  (2)'!T11</f>
        <v>199375145828.2504</v>
      </c>
      <c r="U11" s="4">
        <f>'[1] gdp h rial (4)'!U11/'[1]نرخ ارز آزاد  (2)'!U11</f>
        <v>159555154174.67221</v>
      </c>
    </row>
    <row r="12" spans="1:21" x14ac:dyDescent="0.25">
      <c r="A12" s="3" t="s">
        <v>10</v>
      </c>
      <c r="B12" s="4">
        <f>'[1] gdp h rial (4)'!B12/'[1]نرخ ارز آزاد  (2)'!B12</f>
        <v>0</v>
      </c>
      <c r="C12" s="4">
        <f>'[1] gdp h rial (4)'!C12/'[1]نرخ ارز آزاد  (2)'!C12</f>
        <v>0</v>
      </c>
      <c r="D12" s="4">
        <f>'[1] gdp h rial (4)'!D12/'[1]نرخ ارز آزاد  (2)'!D12</f>
        <v>0</v>
      </c>
      <c r="E12" s="4">
        <f>'[1] gdp h rial (4)'!E12/'[1]نرخ ارز آزاد  (2)'!E12</f>
        <v>1649496029039.8652</v>
      </c>
      <c r="F12" s="4">
        <f>'[1] gdp h rial (4)'!F12/'[1]نرخ ارز آزاد  (2)'!F12</f>
        <v>1806425072005.0671</v>
      </c>
      <c r="G12" s="4">
        <f>'[1] gdp h rial (4)'!G12/'[1]نرخ ارز آزاد  (2)'!G12</f>
        <v>1834654548875.8459</v>
      </c>
      <c r="H12" s="4">
        <f>'[1] gdp h rial (4)'!H12/'[1]نرخ ارز آزاد  (2)'!H12</f>
        <v>2023540896121.2695</v>
      </c>
      <c r="I12" s="4">
        <f>'[1] gdp h rial (4)'!I12/'[1]نرخ ارز آزاد  (2)'!I12</f>
        <v>2189465489743.7039</v>
      </c>
      <c r="J12" s="4">
        <f>'[1] gdp h rial (4)'!J12/'[1]نرخ ارز آزاد  (2)'!J12</f>
        <v>1914950002147.5205</v>
      </c>
      <c r="K12" s="4">
        <f>'[1] gdp h rial (4)'!K12/'[1]نرخ ارز آزاد  (2)'!K12</f>
        <v>1984147034271.5791</v>
      </c>
      <c r="L12" s="4">
        <f>'[1] gdp h rial (4)'!L12/'[1]نرخ ارز آزاد  (2)'!L12</f>
        <v>1903737002256.3533</v>
      </c>
      <c r="M12" s="4">
        <f>'[1] gdp h rial (4)'!M12/'[1]نرخ ارز آزاد  (2)'!M12</f>
        <v>1384830566387.0937</v>
      </c>
      <c r="N12" s="4">
        <f>'[1] gdp h rial (4)'!N12/'[1]نرخ ارز آزاد  (2)'!N12</f>
        <v>671210432391.28528</v>
      </c>
      <c r="O12" s="4">
        <f>'[1] gdp h rial (4)'!O12/'[1]نرخ ارز آزاد  (2)'!O12</f>
        <v>581805289577.84436</v>
      </c>
      <c r="P12" s="4">
        <f>'[1] gdp h rial (4)'!P12/'[1]نرخ ارز آزاد  (2)'!P12</f>
        <v>574707616577.13696</v>
      </c>
      <c r="Q12" s="4">
        <f>'[1] gdp h rial (4)'!Q12/'[1]نرخ ارز آزاد  (2)'!Q12</f>
        <v>509381415192.47577</v>
      </c>
      <c r="R12" s="4">
        <f>'[1] gdp h rial (4)'!R12/'[1]نرخ ارز آزاد  (2)'!R12</f>
        <v>531129183138.48608</v>
      </c>
      <c r="S12" s="4">
        <f>'[1] gdp h rial (4)'!S12/'[1]نرخ ارز آزاد  (2)'!S12</f>
        <v>514681128436.42499</v>
      </c>
      <c r="T12" s="4">
        <f>'[1] gdp h rial (4)'!T12/'[1]نرخ ارز آزاد  (2)'!T12</f>
        <v>212599857651.85898</v>
      </c>
      <c r="U12" s="4">
        <f>'[1] gdp h rial (4)'!U12/'[1]نرخ ارز آزاد  (2)'!U12</f>
        <v>175327942556.21173</v>
      </c>
    </row>
    <row r="13" spans="1:21" x14ac:dyDescent="0.25">
      <c r="A13" s="3" t="s">
        <v>11</v>
      </c>
      <c r="B13" s="4">
        <f>'[1] gdp h rial (4)'!B13/'[1]نرخ ارز آزاد  (2)'!B13</f>
        <v>0</v>
      </c>
      <c r="C13" s="4">
        <f>'[1] gdp h rial (4)'!C13/'[1]نرخ ارز آزاد  (2)'!C13</f>
        <v>0</v>
      </c>
      <c r="D13" s="4">
        <f>'[1] gdp h rial (4)'!D13/'[1]نرخ ارز آزاد  (2)'!D13</f>
        <v>0</v>
      </c>
      <c r="E13" s="4">
        <f>'[1] gdp h rial (4)'!E13/'[1]نرخ ارز آزاد  (2)'!E13</f>
        <v>2207993391040.6475</v>
      </c>
      <c r="F13" s="4">
        <f>'[1] gdp h rial (4)'!F13/'[1]نرخ ارز آزاد  (2)'!F13</f>
        <v>2568523833240.0176</v>
      </c>
      <c r="G13" s="4">
        <f>'[1] gdp h rial (4)'!G13/'[1]نرخ ارز آزاد  (2)'!G13</f>
        <v>2480149293082.7344</v>
      </c>
      <c r="H13" s="4">
        <f>'[1] gdp h rial (4)'!H13/'[1]نرخ ارز آزاد  (2)'!H13</f>
        <v>2504737459424.8506</v>
      </c>
      <c r="I13" s="4">
        <f>'[1] gdp h rial (4)'!I13/'[1]نرخ ارز آزاد  (2)'!I13</f>
        <v>2554590490821.7271</v>
      </c>
      <c r="J13" s="4">
        <f>'[1] gdp h rial (4)'!J13/'[1]نرخ ارز آزاد  (2)'!J13</f>
        <v>2582305642444.2939</v>
      </c>
      <c r="K13" s="4">
        <f>'[1] gdp h rial (4)'!K13/'[1]نرخ ارز آزاد  (2)'!K13</f>
        <v>2365027454719.6304</v>
      </c>
      <c r="L13" s="4">
        <f>'[1] gdp h rial (4)'!L13/'[1]نرخ ارز آزاد  (2)'!L13</f>
        <v>2578779240940.4526</v>
      </c>
      <c r="M13" s="4">
        <f>'[1] gdp h rial (4)'!M13/'[1]نرخ ارز آزاد  (2)'!M13</f>
        <v>2523589112373.5942</v>
      </c>
      <c r="N13" s="4">
        <f>'[1] gdp h rial (4)'!N13/'[1]نرخ ارز آزاد  (2)'!N13</f>
        <v>1304109120471.3901</v>
      </c>
      <c r="O13" s="4">
        <f>'[1] gdp h rial (4)'!O13/'[1]نرخ ارز آزاد  (2)'!O13</f>
        <v>1100695028079.1758</v>
      </c>
      <c r="P13" s="4">
        <f>'[1] gdp h rial (4)'!P13/'[1]نرخ ارز آزاد  (2)'!P13</f>
        <v>863196140241.57495</v>
      </c>
      <c r="Q13" s="4">
        <f>'[1] gdp h rial (4)'!Q13/'[1]نرخ ارز آزاد  (2)'!Q13</f>
        <v>790177712620.88477</v>
      </c>
      <c r="R13" s="4">
        <f>'[1] gdp h rial (4)'!R13/'[1]نرخ ارز آزاد  (2)'!R13</f>
        <v>821590617364.37842</v>
      </c>
      <c r="S13" s="4">
        <f>'[1] gdp h rial (4)'!S13/'[1]نرخ ارز آزاد  (2)'!S13</f>
        <v>825871755525.12769</v>
      </c>
      <c r="T13" s="4">
        <f>'[1] gdp h rial (4)'!T13/'[1]نرخ ارز آزاد  (2)'!T13</f>
        <v>368180145051.18982</v>
      </c>
      <c r="U13" s="4">
        <f>'[1] gdp h rial (4)'!U13/'[1]نرخ ارز آزاد  (2)'!U13</f>
        <v>293928199357.49054</v>
      </c>
    </row>
    <row r="14" spans="1:21" x14ac:dyDescent="0.25">
      <c r="A14" s="3" t="s">
        <v>12</v>
      </c>
      <c r="B14" s="4">
        <f>'[1] gdp h rial (4)'!B14/'[1]نرخ ارز آزاد  (2)'!B14</f>
        <v>0</v>
      </c>
      <c r="C14" s="4">
        <f>'[1] gdp h rial (4)'!C14/'[1]نرخ ارز آزاد  (2)'!C14</f>
        <v>0</v>
      </c>
      <c r="D14" s="4">
        <f>'[1] gdp h rial (4)'!D14/'[1]نرخ ارز آزاد  (2)'!D14</f>
        <v>0</v>
      </c>
      <c r="E14" s="4">
        <f>'[1] gdp h rial (4)'!E14/'[1]نرخ ارز آزاد  (2)'!E14</f>
        <v>636710309275.51318</v>
      </c>
      <c r="F14" s="4">
        <f>'[1] gdp h rial (4)'!F14/'[1]نرخ ارز آزاد  (2)'!F14</f>
        <v>974569928469.77185</v>
      </c>
      <c r="G14" s="4">
        <f>'[1] gdp h rial (4)'!G14/'[1]نرخ ارز آزاد  (2)'!G14</f>
        <v>1399872704344.4294</v>
      </c>
      <c r="H14" s="4">
        <f>'[1] gdp h rial (4)'!H14/'[1]نرخ ارز آزاد  (2)'!H14</f>
        <v>1672690007412.4402</v>
      </c>
      <c r="I14" s="4">
        <f>'[1] gdp h rial (4)'!I14/'[1]نرخ ارز آزاد  (2)'!I14</f>
        <v>1971372530989.5193</v>
      </c>
      <c r="J14" s="4">
        <f>'[1] gdp h rial (4)'!J14/'[1]نرخ ارز آزاد  (2)'!J14</f>
        <v>1631233801855.157</v>
      </c>
      <c r="K14" s="4">
        <f>'[1] gdp h rial (4)'!K14/'[1]نرخ ارز آزاد  (2)'!K14</f>
        <v>1330848458857.7</v>
      </c>
      <c r="L14" s="4">
        <f>'[1] gdp h rial (4)'!L14/'[1]نرخ ارز آزاد  (2)'!L14</f>
        <v>1403179449061.8889</v>
      </c>
      <c r="M14" s="4">
        <f>'[1] gdp h rial (4)'!M14/'[1]نرخ ارز آزاد  (2)'!M14</f>
        <v>1419789895821.2329</v>
      </c>
      <c r="N14" s="4">
        <f>'[1] gdp h rial (4)'!N14/'[1]نرخ ارز آزاد  (2)'!N14</f>
        <v>506843489901.75903</v>
      </c>
      <c r="O14" s="4">
        <f>'[1] gdp h rial (4)'!O14/'[1]نرخ ارز آزاد  (2)'!O14</f>
        <v>515793718982.86835</v>
      </c>
      <c r="P14" s="4">
        <f>'[1] gdp h rial (4)'!P14/'[1]نرخ ارز آزاد  (2)'!P14</f>
        <v>427156033615.69836</v>
      </c>
      <c r="Q14" s="4">
        <f>'[1] gdp h rial (4)'!Q14/'[1]نرخ ارز آزاد  (2)'!Q14</f>
        <v>307155265918.58856</v>
      </c>
      <c r="R14" s="4">
        <f>'[1] gdp h rial (4)'!R14/'[1]نرخ ارز آزاد  (2)'!R14</f>
        <v>408450818681.60211</v>
      </c>
      <c r="S14" s="4">
        <f>'[1] gdp h rial (4)'!S14/'[1]نرخ ارز آزاد  (2)'!S14</f>
        <v>461768220626.54944</v>
      </c>
      <c r="T14" s="4">
        <f>'[1] gdp h rial (4)'!T14/'[1]نرخ ارز آزاد  (2)'!T14</f>
        <v>216726122540.17416</v>
      </c>
      <c r="U14" s="4">
        <f>'[1] gdp h rial (4)'!U14/'[1]نرخ ارز آزاد  (2)'!U14</f>
        <v>152368141393.53049</v>
      </c>
    </row>
    <row r="15" spans="1:21" x14ac:dyDescent="0.25">
      <c r="A15" s="3" t="s">
        <v>13</v>
      </c>
      <c r="B15" s="4">
        <f>'[1] gdp h rial (4)'!B15/'[1]نرخ ارز آزاد  (2)'!B15</f>
        <v>0</v>
      </c>
      <c r="C15" s="4">
        <f>'[1] gdp h rial (4)'!C15/'[1]نرخ ارز آزاد  (2)'!C15</f>
        <v>0</v>
      </c>
      <c r="D15" s="4">
        <f>'[1] gdp h rial (4)'!D15/'[1]نرخ ارز آزاد  (2)'!D15</f>
        <v>0</v>
      </c>
      <c r="E15" s="4">
        <f>'[1] gdp h rial (4)'!E15/'[1]نرخ ارز آزاد  (2)'!E15</f>
        <v>7259011585725.5586</v>
      </c>
      <c r="F15" s="4">
        <f>'[1] gdp h rial (4)'!F15/'[1]نرخ ارز آزاد  (2)'!F15</f>
        <v>8152580408781.2793</v>
      </c>
      <c r="G15" s="4">
        <f>'[1] gdp h rial (4)'!G15/'[1]نرخ ارز آزاد  (2)'!G15</f>
        <v>8168067263092.6914</v>
      </c>
      <c r="H15" s="4">
        <f>'[1] gdp h rial (4)'!H15/'[1]نرخ ارز آزاد  (2)'!H15</f>
        <v>8362867553178.0771</v>
      </c>
      <c r="I15" s="4">
        <f>'[1] gdp h rial (4)'!I15/'[1]نرخ ارز آزاد  (2)'!I15</f>
        <v>9525870360732.416</v>
      </c>
      <c r="J15" s="4">
        <f>'[1] gdp h rial (4)'!J15/'[1]نرخ ارز آزاد  (2)'!J15</f>
        <v>8988679783521.8184</v>
      </c>
      <c r="K15" s="4">
        <f>'[1] gdp h rial (4)'!K15/'[1]نرخ ارز آزاد  (2)'!K15</f>
        <v>8334578064042.1289</v>
      </c>
      <c r="L15" s="4">
        <f>'[1] gdp h rial (4)'!L15/'[1]نرخ ارز آزاد  (2)'!L15</f>
        <v>8709044268595.3789</v>
      </c>
      <c r="M15" s="4">
        <f>'[1] gdp h rial (4)'!M15/'[1]نرخ ارز آزاد  (2)'!M15</f>
        <v>6400207163302.5518</v>
      </c>
      <c r="N15" s="4">
        <f>'[1] gdp h rial (4)'!N15/'[1]نرخ ارز آزاد  (2)'!N15</f>
        <v>3065164083148.6582</v>
      </c>
      <c r="O15" s="4">
        <f>'[1] gdp h rial (4)'!O15/'[1]نرخ ارز آزاد  (2)'!O15</f>
        <v>2797849770748.791</v>
      </c>
      <c r="P15" s="4">
        <f>'[1] gdp h rial (4)'!P15/'[1]نرخ ارز آزاد  (2)'!P15</f>
        <v>2491238652537.624</v>
      </c>
      <c r="Q15" s="4">
        <f>'[1] gdp h rial (4)'!Q15/'[1]نرخ ارز آزاد  (2)'!Q15</f>
        <v>2223529401750.4756</v>
      </c>
      <c r="R15" s="4">
        <f>'[1] gdp h rial (4)'!R15/'[1]نرخ ارز آزاد  (2)'!R15</f>
        <v>2284835895486.2051</v>
      </c>
      <c r="S15" s="4">
        <f>'[1] gdp h rial (4)'!S15/'[1]نرخ ارز آزاد  (2)'!S15</f>
        <v>2352025359222.3823</v>
      </c>
      <c r="T15" s="4">
        <f>'[1] gdp h rial (4)'!T15/'[1]نرخ ارز آزاد  (2)'!T15</f>
        <v>1035746094883.451</v>
      </c>
      <c r="U15" s="4">
        <f>'[1] gdp h rial (4)'!U15/'[1]نرخ ارز آزاد  (2)'!U15</f>
        <v>868415271964.7063</v>
      </c>
    </row>
    <row r="16" spans="1:21" x14ac:dyDescent="0.25">
      <c r="A16" s="3" t="s">
        <v>14</v>
      </c>
      <c r="B16" s="4">
        <f>'[1] gdp h rial (4)'!B16/'[1]نرخ ارز آزاد  (2)'!B16</f>
        <v>0</v>
      </c>
      <c r="C16" s="4">
        <f>'[1] gdp h rial (4)'!C16/'[1]نرخ ارز آزاد  (2)'!C16</f>
        <v>0</v>
      </c>
      <c r="D16" s="4">
        <f>'[1] gdp h rial (4)'!D16/'[1]نرخ ارز آزاد  (2)'!D16</f>
        <v>0</v>
      </c>
      <c r="E16" s="4">
        <f>'[1] gdp h rial (4)'!E16/'[1]نرخ ارز آزاد  (2)'!E16</f>
        <v>2244894821743.1934</v>
      </c>
      <c r="F16" s="4">
        <f>'[1] gdp h rial (4)'!F16/'[1]نرخ ارز آزاد  (2)'!F16</f>
        <v>2351635836074.0952</v>
      </c>
      <c r="G16" s="4">
        <f>'[1] gdp h rial (4)'!G16/'[1]نرخ ارز آزاد  (2)'!G16</f>
        <v>2720594170308.8794</v>
      </c>
      <c r="H16" s="4">
        <f>'[1] gdp h rial (4)'!H16/'[1]نرخ ارز آزاد  (2)'!H16</f>
        <v>3340863422832.4937</v>
      </c>
      <c r="I16" s="4">
        <f>'[1] gdp h rial (4)'!I16/'[1]نرخ ارز آزاد  (2)'!I16</f>
        <v>3644818676447.6436</v>
      </c>
      <c r="J16" s="4">
        <f>'[1] gdp h rial (4)'!J16/'[1]نرخ ارز آزاد  (2)'!J16</f>
        <v>3061677844284.5825</v>
      </c>
      <c r="K16" s="4">
        <f>'[1] gdp h rial (4)'!K16/'[1]نرخ ارز آزاد  (2)'!K16</f>
        <v>3163613884667.1968</v>
      </c>
      <c r="L16" s="4">
        <f>'[1] gdp h rial (4)'!L16/'[1]نرخ ارز آزاد  (2)'!L16</f>
        <v>3406560241393.2246</v>
      </c>
      <c r="M16" s="4">
        <f>'[1] gdp h rial (4)'!M16/'[1]نرخ ارز آزاد  (2)'!M16</f>
        <v>2532706665143.144</v>
      </c>
      <c r="N16" s="4">
        <f>'[1] gdp h rial (4)'!N16/'[1]نرخ ارز آزاد  (2)'!N16</f>
        <v>1658465866383.0303</v>
      </c>
      <c r="O16" s="4">
        <f>'[1] gdp h rial (4)'!O16/'[1]نرخ ارز آزاد  (2)'!O16</f>
        <v>1347016775365.2061</v>
      </c>
      <c r="P16" s="4">
        <f>'[1] gdp h rial (4)'!P16/'[1]نرخ ارز آزاد  (2)'!P16</f>
        <v>1216478438449.4275</v>
      </c>
      <c r="Q16" s="4">
        <f>'[1] gdp h rial (4)'!Q16/'[1]نرخ ارز آزاد  (2)'!Q16</f>
        <v>1107545510095.4297</v>
      </c>
      <c r="R16" s="4">
        <f>'[1] gdp h rial (4)'!R16/'[1]نرخ ارز آزاد  (2)'!R16</f>
        <v>1187338990593.7751</v>
      </c>
      <c r="S16" s="4">
        <f>'[1] gdp h rial (4)'!S16/'[1]نرخ ارز آزاد  (2)'!S16</f>
        <v>1230887891656.0605</v>
      </c>
      <c r="T16" s="4">
        <f>'[1] gdp h rial (4)'!T16/'[1]نرخ ارز آزاد  (2)'!T16</f>
        <v>548678255348.86664</v>
      </c>
      <c r="U16" s="4">
        <f>'[1] gdp h rial (4)'!U16/'[1]نرخ ارز آزاد  (2)'!U16</f>
        <v>451914675502.89191</v>
      </c>
    </row>
    <row r="17" spans="1:21" x14ac:dyDescent="0.25">
      <c r="A17" s="3" t="s">
        <v>15</v>
      </c>
      <c r="B17" s="4">
        <f>'[1] gdp h rial (4)'!B17/'[1]نرخ ارز آزاد  (2)'!B17</f>
        <v>0</v>
      </c>
      <c r="C17" s="4">
        <f>'[1] gdp h rial (4)'!C17/'[1]نرخ ارز آزاد  (2)'!C17</f>
        <v>0</v>
      </c>
      <c r="D17" s="4">
        <f>'[1] gdp h rial (4)'!D17/'[1]نرخ ارز آزاد  (2)'!D17</f>
        <v>0</v>
      </c>
      <c r="E17" s="4">
        <f>'[1] gdp h rial (4)'!E17/'[1]نرخ ارز آزاد  (2)'!E17</f>
        <v>1667359736609.4287</v>
      </c>
      <c r="F17" s="4">
        <f>'[1] gdp h rial (4)'!F17/'[1]نرخ ارز آزاد  (2)'!F17</f>
        <v>1812350073393.4014</v>
      </c>
      <c r="G17" s="4">
        <f>'[1] gdp h rial (4)'!G17/'[1]نرخ ارز آزاد  (2)'!G17</f>
        <v>1913927582553.1658</v>
      </c>
      <c r="H17" s="4">
        <f>'[1] gdp h rial (4)'!H17/'[1]نرخ ارز آزاد  (2)'!H17</f>
        <v>1977718411269.9563</v>
      </c>
      <c r="I17" s="4">
        <f>'[1] gdp h rial (4)'!I17/'[1]نرخ ارز آزاد  (2)'!I17</f>
        <v>1973535360317.9775</v>
      </c>
      <c r="J17" s="4">
        <f>'[1] gdp h rial (4)'!J17/'[1]نرخ ارز آزاد  (2)'!J17</f>
        <v>1894425533269.0964</v>
      </c>
      <c r="K17" s="4">
        <f>'[1] gdp h rial (4)'!K17/'[1]نرخ ارز آزاد  (2)'!K17</f>
        <v>1932911005936.0369</v>
      </c>
      <c r="L17" s="4">
        <f>'[1] gdp h rial (4)'!L17/'[1]نرخ ارز آزاد  (2)'!L17</f>
        <v>2064899400149.9631</v>
      </c>
      <c r="M17" s="4">
        <f>'[1] gdp h rial (4)'!M17/'[1]نرخ ارز آزاد  (2)'!M17</f>
        <v>1740654830333.4275</v>
      </c>
      <c r="N17" s="4">
        <f>'[1] gdp h rial (4)'!N17/'[1]نرخ ارز آزاد  (2)'!N17</f>
        <v>853581767938.13586</v>
      </c>
      <c r="O17" s="4">
        <f>'[1] gdp h rial (4)'!O17/'[1]نرخ ارز آزاد  (2)'!O17</f>
        <v>692977335447.95312</v>
      </c>
      <c r="P17" s="4">
        <f>'[1] gdp h rial (4)'!P17/'[1]نرخ ارز آزاد  (2)'!P17</f>
        <v>697694357241.24304</v>
      </c>
      <c r="Q17" s="4">
        <f>'[1] gdp h rial (4)'!Q17/'[1]نرخ ارز آزاد  (2)'!Q17</f>
        <v>619121626456.00159</v>
      </c>
      <c r="R17" s="4">
        <f>'[1] gdp h rial (4)'!R17/'[1]نرخ ارز آزاد  (2)'!R17</f>
        <v>631135769903.08496</v>
      </c>
      <c r="S17" s="4">
        <f>'[1] gdp h rial (4)'!S17/'[1]نرخ ارز آزاد  (2)'!S17</f>
        <v>601009580272.21765</v>
      </c>
      <c r="T17" s="4">
        <f>'[1] gdp h rial (4)'!T17/'[1]نرخ ارز آزاد  (2)'!T17</f>
        <v>250879000377.65836</v>
      </c>
      <c r="U17" s="4">
        <f>'[1] gdp h rial (4)'!U17/'[1]نرخ ارز آزاد  (2)'!U17</f>
        <v>205931702361.68378</v>
      </c>
    </row>
    <row r="18" spans="1:21" x14ac:dyDescent="0.25">
      <c r="A18" s="3" t="s">
        <v>16</v>
      </c>
      <c r="B18" s="4">
        <f>'[1] gdp h rial (4)'!B18/'[1]نرخ ارز آزاد  (2)'!B18</f>
        <v>0</v>
      </c>
      <c r="C18" s="4">
        <f>'[1] gdp h rial (4)'!C18/'[1]نرخ ارز آزاد  (2)'!C18</f>
        <v>0</v>
      </c>
      <c r="D18" s="4">
        <f>'[1] gdp h rial (4)'!D18/'[1]نرخ ارز آزاد  (2)'!D18</f>
        <v>0</v>
      </c>
      <c r="E18" s="4">
        <f>'[1] gdp h rial (4)'!E18/'[1]نرخ ارز آزاد  (2)'!E18</f>
        <v>0</v>
      </c>
      <c r="F18" s="4">
        <f>'[1] gdp h rial (4)'!F18/'[1]نرخ ارز آزاد  (2)'!F18</f>
        <v>773203561415.84094</v>
      </c>
      <c r="G18" s="4">
        <f>'[1] gdp h rial (4)'!G18/'[1]نرخ ارز آزاد  (2)'!G18</f>
        <v>833833465780.50391</v>
      </c>
      <c r="H18" s="4">
        <f>'[1] gdp h rial (4)'!H18/'[1]نرخ ارز آزاد  (2)'!H18</f>
        <v>988173988776.26624</v>
      </c>
      <c r="I18" s="4">
        <f>'[1] gdp h rial (4)'!I18/'[1]نرخ ارز آزاد  (2)'!I18</f>
        <v>954024655116.57556</v>
      </c>
      <c r="J18" s="4">
        <f>'[1] gdp h rial (4)'!J18/'[1]نرخ ارز آزاد  (2)'!J18</f>
        <v>876179602635.45227</v>
      </c>
      <c r="K18" s="4">
        <f>'[1] gdp h rial (4)'!K18/'[1]نرخ ارز آزاد  (2)'!K18</f>
        <v>887696161543.10291</v>
      </c>
      <c r="L18" s="4">
        <f>'[1] gdp h rial (4)'!L18/'[1]نرخ ارز آزاد  (2)'!L18</f>
        <v>748894185306.2207</v>
      </c>
      <c r="M18" s="4">
        <f>'[1] gdp h rial (4)'!M18/'[1]نرخ ارز آزاد  (2)'!M18</f>
        <v>571572555538.45374</v>
      </c>
      <c r="N18" s="4">
        <f>'[1] gdp h rial (4)'!N18/'[1]نرخ ارز آزاد  (2)'!N18</f>
        <v>293358395781.65411</v>
      </c>
      <c r="O18" s="4">
        <f>'[1] gdp h rial (4)'!O18/'[1]نرخ ارز آزاد  (2)'!O18</f>
        <v>252071819844.90567</v>
      </c>
      <c r="P18" s="4">
        <f>'[1] gdp h rial (4)'!P18/'[1]نرخ ارز آزاد  (2)'!P18</f>
        <v>237213390376.64331</v>
      </c>
      <c r="Q18" s="4">
        <f>'[1] gdp h rial (4)'!Q18/'[1]نرخ ارز آزاد  (2)'!Q18</f>
        <v>214812453747.05627</v>
      </c>
      <c r="R18" s="4">
        <f>'[1] gdp h rial (4)'!R18/'[1]نرخ ارز آزاد  (2)'!R18</f>
        <v>222961272317.51816</v>
      </c>
      <c r="S18" s="4">
        <f>'[1] gdp h rial (4)'!S18/'[1]نرخ ارز آزاد  (2)'!S18</f>
        <v>213730256591.94913</v>
      </c>
      <c r="T18" s="4">
        <f>'[1] gdp h rial (4)'!T18/'[1]نرخ ارز آزاد  (2)'!T18</f>
        <v>87694391672.70372</v>
      </c>
      <c r="U18" s="4">
        <f>'[1] gdp h rial (4)'!U18/'[1]نرخ ارز آزاد  (2)'!U18</f>
        <v>69825292586.025833</v>
      </c>
    </row>
    <row r="19" spans="1:21" x14ac:dyDescent="0.25">
      <c r="A19" s="3" t="s">
        <v>17</v>
      </c>
      <c r="B19" s="4">
        <f>'[1] gdp h rial (4)'!B19/'[1]نرخ ارز آزاد  (2)'!B19</f>
        <v>0</v>
      </c>
      <c r="C19" s="4">
        <f>'[1] gdp h rial (4)'!C19/'[1]نرخ ارز آزاد  (2)'!C19</f>
        <v>0</v>
      </c>
      <c r="D19" s="4">
        <f>'[1] gdp h rial (4)'!D19/'[1]نرخ ارز آزاد  (2)'!D19</f>
        <v>0</v>
      </c>
      <c r="E19" s="4">
        <f>'[1] gdp h rial (4)'!E19/'[1]نرخ ارز آزاد  (2)'!E19</f>
        <v>5687656260333.8877</v>
      </c>
      <c r="F19" s="4">
        <f>'[1] gdp h rial (4)'!F19/'[1]نرخ ارز آزاد  (2)'!F19</f>
        <v>5066090565542.3721</v>
      </c>
      <c r="G19" s="4">
        <f>'[1] gdp h rial (4)'!G19/'[1]نرخ ارز آزاد  (2)'!G19</f>
        <v>5354586043264.7559</v>
      </c>
      <c r="H19" s="4">
        <f>'[1] gdp h rial (4)'!H19/'[1]نرخ ارز آزاد  (2)'!H19</f>
        <v>5895554158780.4736</v>
      </c>
      <c r="I19" s="4">
        <f>'[1] gdp h rial (4)'!I19/'[1]نرخ ارز آزاد  (2)'!I19</f>
        <v>6352114384772.916</v>
      </c>
      <c r="J19" s="4">
        <f>'[1] gdp h rial (4)'!J19/'[1]نرخ ارز آزاد  (2)'!J19</f>
        <v>5954365724094.5625</v>
      </c>
      <c r="K19" s="4">
        <f>'[1] gdp h rial (4)'!K19/'[1]نرخ ارز آزاد  (2)'!K19</f>
        <v>6361033063810.4336</v>
      </c>
      <c r="L19" s="4">
        <f>'[1] gdp h rial (4)'!L19/'[1]نرخ ارز آزاد  (2)'!L19</f>
        <v>6558499867218.3115</v>
      </c>
      <c r="M19" s="4">
        <f>'[1] gdp h rial (4)'!M19/'[1]نرخ ارز آزاد  (2)'!M19</f>
        <v>5136612691074.9033</v>
      </c>
      <c r="N19" s="4">
        <f>'[1] gdp h rial (4)'!N19/'[1]نرخ ارز آزاد  (2)'!N19</f>
        <v>2588476313864.1626</v>
      </c>
      <c r="O19" s="4">
        <f>'[1] gdp h rial (4)'!O19/'[1]نرخ ارز آزاد  (2)'!O19</f>
        <v>2216329419002.1216</v>
      </c>
      <c r="P19" s="4">
        <f>'[1] gdp h rial (4)'!P19/'[1]نرخ ارز آزاد  (2)'!P19</f>
        <v>2277966535649.105</v>
      </c>
      <c r="Q19" s="4">
        <f>'[1] gdp h rial (4)'!Q19/'[1]نرخ ارز آزاد  (2)'!Q19</f>
        <v>2151720896775.2026</v>
      </c>
      <c r="R19" s="4">
        <f>'[1] gdp h rial (4)'!R19/'[1]نرخ ارز آزاد  (2)'!R19</f>
        <v>2132810530173.4478</v>
      </c>
      <c r="S19" s="4">
        <f>'[1] gdp h rial (4)'!S19/'[1]نرخ ارز آزاد  (2)'!S19</f>
        <v>2064441103970.3909</v>
      </c>
      <c r="T19" s="4">
        <f>'[1] gdp h rial (4)'!T19/'[1]نرخ ارز آزاد  (2)'!T19</f>
        <v>876653133502.62244</v>
      </c>
      <c r="U19" s="4">
        <f>'[1] gdp h rial (4)'!U19/'[1]نرخ ارز آزاد  (2)'!U19</f>
        <v>729305049323.89197</v>
      </c>
    </row>
    <row r="20" spans="1:21" x14ac:dyDescent="0.25">
      <c r="A20" s="3" t="s">
        <v>18</v>
      </c>
      <c r="B20" s="4">
        <f>'[1] gdp h rial (4)'!B20/'[1]نرخ ارز آزاد  (2)'!B20</f>
        <v>0</v>
      </c>
      <c r="C20" s="4">
        <f>'[1] gdp h rial (4)'!C20/'[1]نرخ ارز آزاد  (2)'!C20</f>
        <v>0</v>
      </c>
      <c r="D20" s="4">
        <f>'[1] gdp h rial (4)'!D20/'[1]نرخ ارز آزاد  (2)'!D20</f>
        <v>0</v>
      </c>
      <c r="E20" s="4">
        <f>'[1] gdp h rial (4)'!E20/'[1]نرخ ارز آزاد  (2)'!E20</f>
        <v>0</v>
      </c>
      <c r="F20" s="4">
        <f>'[1] gdp h rial (4)'!F20/'[1]نرخ ارز آزاد  (2)'!F20</f>
        <v>427684738575.47015</v>
      </c>
      <c r="G20" s="4">
        <f>'[1] gdp h rial (4)'!G20/'[1]نرخ ارز آزاد  (2)'!G20</f>
        <v>506019513417.46948</v>
      </c>
      <c r="H20" s="4">
        <f>'[1] gdp h rial (4)'!H20/'[1]نرخ ارز آزاد  (2)'!H20</f>
        <v>577528824722.95642</v>
      </c>
      <c r="I20" s="4">
        <f>'[1] gdp h rial (4)'!I20/'[1]نرخ ارز آزاد  (2)'!I20</f>
        <v>653318841448.0636</v>
      </c>
      <c r="J20" s="4">
        <f>'[1] gdp h rial (4)'!J20/'[1]نرخ ارز آزاد  (2)'!J20</f>
        <v>612905733371.39355</v>
      </c>
      <c r="K20" s="4">
        <f>'[1] gdp h rial (4)'!K20/'[1]نرخ ارز آزاد  (2)'!K20</f>
        <v>645843137608.5011</v>
      </c>
      <c r="L20" s="4">
        <f>'[1] gdp h rial (4)'!L20/'[1]نرخ ارز آزاد  (2)'!L20</f>
        <v>538626583427.40277</v>
      </c>
      <c r="M20" s="4">
        <f>'[1] gdp h rial (4)'!M20/'[1]نرخ ارز آزاد  (2)'!M20</f>
        <v>431679156517.23151</v>
      </c>
      <c r="N20" s="4">
        <f>'[1] gdp h rial (4)'!N20/'[1]نرخ ارز آزاد  (2)'!N20</f>
        <v>232591708637.6456</v>
      </c>
      <c r="O20" s="4">
        <f>'[1] gdp h rial (4)'!O20/'[1]نرخ ارز آزاد  (2)'!O20</f>
        <v>194431486251.84213</v>
      </c>
      <c r="P20" s="4">
        <f>'[1] gdp h rial (4)'!P20/'[1]نرخ ارز آزاد  (2)'!P20</f>
        <v>199354934082.54071</v>
      </c>
      <c r="Q20" s="4">
        <f>'[1] gdp h rial (4)'!Q20/'[1]نرخ ارز آزاد  (2)'!Q20</f>
        <v>202801143836.9754</v>
      </c>
      <c r="R20" s="4">
        <f>'[1] gdp h rial (4)'!R20/'[1]نرخ ارز آزاد  (2)'!R20</f>
        <v>208026986093.6911</v>
      </c>
      <c r="S20" s="4">
        <f>'[1] gdp h rial (4)'!S20/'[1]نرخ ارز آزاد  (2)'!S20</f>
        <v>204766087549.72278</v>
      </c>
      <c r="T20" s="4">
        <f>'[1] gdp h rial (4)'!T20/'[1]نرخ ارز آزاد  (2)'!T20</f>
        <v>84367174824.340469</v>
      </c>
      <c r="U20" s="4">
        <f>'[1] gdp h rial (4)'!U20/'[1]نرخ ارز آزاد  (2)'!U20</f>
        <v>65821038418.284714</v>
      </c>
    </row>
    <row r="21" spans="1:21" x14ac:dyDescent="0.25">
      <c r="A21" s="3" t="s">
        <v>19</v>
      </c>
      <c r="B21" s="4">
        <f>'[1] gdp h rial (4)'!B21/'[1]نرخ ارز آزاد  (2)'!B21</f>
        <v>0</v>
      </c>
      <c r="C21" s="4">
        <f>'[1] gdp h rial (4)'!C21/'[1]نرخ ارز آزاد  (2)'!C21</f>
        <v>0</v>
      </c>
      <c r="D21" s="4">
        <f>'[1] gdp h rial (4)'!D21/'[1]نرخ ارز آزاد  (2)'!D21</f>
        <v>0</v>
      </c>
      <c r="E21" s="4">
        <f>'[1] gdp h rial (4)'!E21/'[1]نرخ ارز آزاد  (2)'!E21</f>
        <v>12996758816298.246</v>
      </c>
      <c r="F21" s="4">
        <f>'[1] gdp h rial (4)'!F21/'[1]نرخ ارز آزاد  (2)'!F21</f>
        <v>15275569135016.207</v>
      </c>
      <c r="G21" s="4">
        <f>'[1] gdp h rial (4)'!G21/'[1]نرخ ارز آزاد  (2)'!G21</f>
        <v>17703150336792.957</v>
      </c>
      <c r="H21" s="4">
        <f>'[1] gdp h rial (4)'!H21/'[1]نرخ ارز آزاد  (2)'!H21</f>
        <v>18594040697101.441</v>
      </c>
      <c r="I21" s="4">
        <f>'[1] gdp h rial (4)'!I21/'[1]نرخ ارز آزاد  (2)'!I21</f>
        <v>20133918538018.988</v>
      </c>
      <c r="J21" s="4">
        <f>'[1] gdp h rial (4)'!J21/'[1]نرخ ارز آزاد  (2)'!J21</f>
        <v>16381190285463.479</v>
      </c>
      <c r="K21" s="4">
        <f>'[1] gdp h rial (4)'!K21/'[1]نرخ ارز آزاد  (2)'!K21</f>
        <v>13112885503481.15</v>
      </c>
      <c r="L21" s="4">
        <f>'[1] gdp h rial (4)'!L21/'[1]نرخ ارز آزاد  (2)'!L21</f>
        <v>14930318778158.576</v>
      </c>
      <c r="M21" s="4">
        <f>'[1] gdp h rial (4)'!M21/'[1]نرخ ارز آزاد  (2)'!M21</f>
        <v>22856909698317.066</v>
      </c>
      <c r="N21" s="4">
        <f>'[1] gdp h rial (4)'!N21/'[1]نرخ ارز آزاد  (2)'!N21</f>
        <v>11041057356766.42</v>
      </c>
      <c r="O21" s="4">
        <f>'[1] gdp h rial (4)'!O21/'[1]نرخ ارز آزاد  (2)'!O21</f>
        <v>8282370083610.9053</v>
      </c>
      <c r="P21" s="4">
        <f>'[1] gdp h rial (4)'!P21/'[1]نرخ ارز آزاد  (2)'!P21</f>
        <v>6619350040685.4443</v>
      </c>
      <c r="Q21" s="4">
        <f>'[1] gdp h rial (4)'!Q21/'[1]نرخ ارز آزاد  (2)'!Q21</f>
        <v>4260106939404.2681</v>
      </c>
      <c r="R21" s="4">
        <f>'[1] gdp h rial (4)'!R21/'[1]نرخ ارز آزاد  (2)'!R21</f>
        <v>5225299963235.5508</v>
      </c>
      <c r="S21" s="4">
        <f>'[1] gdp h rial (4)'!S21/'[1]نرخ ارز آزاد  (2)'!S21</f>
        <v>5892409380474.0811</v>
      </c>
      <c r="T21" s="4">
        <f>'[1] gdp h rial (4)'!T21/'[1]نرخ ارز آزاد  (2)'!T21</f>
        <v>2926391832983.4922</v>
      </c>
      <c r="U21" s="4">
        <f>'[1] gdp h rial (4)'!U21/'[1]نرخ ارز آزاد  (2)'!U21</f>
        <v>2095090125476.5588</v>
      </c>
    </row>
    <row r="22" spans="1:21" x14ac:dyDescent="0.25">
      <c r="A22" s="3" t="s">
        <v>20</v>
      </c>
      <c r="B22" s="4">
        <f>'[1] gdp h rial (4)'!B22/'[1]نرخ ارز آزاد  (2)'!B22</f>
        <v>0</v>
      </c>
      <c r="C22" s="4">
        <f>'[1] gdp h rial (4)'!C22/'[1]نرخ ارز آزاد  (2)'!C22</f>
        <v>0</v>
      </c>
      <c r="D22" s="4">
        <f>'[1] gdp h rial (4)'!D22/'[1]نرخ ارز آزاد  (2)'!D22</f>
        <v>0</v>
      </c>
      <c r="E22" s="4">
        <f>'[1] gdp h rial (4)'!E22/'[1]نرخ ارز آزاد  (2)'!E22</f>
        <v>4443718697393.6729</v>
      </c>
      <c r="F22" s="4">
        <f>'[1] gdp h rial (4)'!F22/'[1]نرخ ارز آزاد  (2)'!F22</f>
        <v>5427124810411.3525</v>
      </c>
      <c r="G22" s="4">
        <f>'[1] gdp h rial (4)'!G22/'[1]نرخ ارز آزاد  (2)'!G22</f>
        <v>6132350501156.5391</v>
      </c>
      <c r="H22" s="4">
        <f>'[1] gdp h rial (4)'!H22/'[1]نرخ ارز آزاد  (2)'!H22</f>
        <v>5920106151564.79</v>
      </c>
      <c r="I22" s="4">
        <f>'[1] gdp h rial (4)'!I22/'[1]نرخ ارز آزاد  (2)'!I22</f>
        <v>4930378918470.4463</v>
      </c>
      <c r="J22" s="4">
        <f>'[1] gdp h rial (4)'!J22/'[1]نرخ ارز آزاد  (2)'!J22</f>
        <v>3652963471936.4189</v>
      </c>
      <c r="K22" s="4">
        <f>'[1] gdp h rial (4)'!K22/'[1]نرخ ارز آزاد  (2)'!K22</f>
        <v>2727828886373.7642</v>
      </c>
      <c r="L22" s="4">
        <f>'[1] gdp h rial (4)'!L22/'[1]نرخ ارز آزاد  (2)'!L22</f>
        <v>3117575749564.7686</v>
      </c>
      <c r="M22" s="4">
        <f>'[1] gdp h rial (4)'!M22/'[1]نرخ ارز آزاد  (2)'!M22</f>
        <v>3386069926728.6387</v>
      </c>
      <c r="N22" s="4">
        <f>'[1] gdp h rial (4)'!N22/'[1]نرخ ارز آزاد  (2)'!N22</f>
        <v>1508112349424.2981</v>
      </c>
      <c r="O22" s="4">
        <f>'[1] gdp h rial (4)'!O22/'[1]نرخ ارز آزاد  (2)'!O22</f>
        <v>1287261170974.8035</v>
      </c>
      <c r="P22" s="4">
        <f>'[1] gdp h rial (4)'!P22/'[1]نرخ ارز آزاد  (2)'!P22</f>
        <v>1192609787335.5735</v>
      </c>
      <c r="Q22" s="4">
        <f>'[1] gdp h rial (4)'!Q22/'[1]نرخ ارز آزاد  (2)'!Q22</f>
        <v>716925119363.29089</v>
      </c>
      <c r="R22" s="4">
        <f>'[1] gdp h rial (4)'!R22/'[1]نرخ ارز آزاد  (2)'!R22</f>
        <v>793203930871.03992</v>
      </c>
      <c r="S22" s="4">
        <f>'[1] gdp h rial (4)'!S22/'[1]نرخ ارز آزاد  (2)'!S22</f>
        <v>872812409720.7478</v>
      </c>
      <c r="T22" s="4">
        <f>'[1] gdp h rial (4)'!T22/'[1]نرخ ارز آزاد  (2)'!T22</f>
        <v>433056900548.47534</v>
      </c>
      <c r="U22" s="4">
        <f>'[1] gdp h rial (4)'!U22/'[1]نرخ ارز آزاد  (2)'!U22</f>
        <v>301962022842.89233</v>
      </c>
    </row>
    <row r="23" spans="1:21" x14ac:dyDescent="0.25">
      <c r="A23" s="3" t="s">
        <v>21</v>
      </c>
      <c r="B23" s="4">
        <f>'[1] gdp h rial (4)'!B23/'[1]نرخ ارز آزاد  (2)'!B23</f>
        <v>0</v>
      </c>
      <c r="C23" s="4">
        <f>'[1] gdp h rial (4)'!C23/'[1]نرخ ارز آزاد  (2)'!C23</f>
        <v>0</v>
      </c>
      <c r="D23" s="4">
        <f>'[1] gdp h rial (4)'!D23/'[1]نرخ ارز آزاد  (2)'!D23</f>
        <v>0</v>
      </c>
      <c r="E23" s="4">
        <f>'[1] gdp h rial (4)'!E23/'[1]نرخ ارز آزاد  (2)'!E23</f>
        <v>1151871009290.7419</v>
      </c>
      <c r="F23" s="4">
        <f>'[1] gdp h rial (4)'!F23/'[1]نرخ ارز آزاد  (2)'!F23</f>
        <v>1181227521802.4285</v>
      </c>
      <c r="G23" s="4">
        <f>'[1] gdp h rial (4)'!G23/'[1]نرخ ارز آزاد  (2)'!G23</f>
        <v>1220254655426.7664</v>
      </c>
      <c r="H23" s="4">
        <f>'[1] gdp h rial (4)'!H23/'[1]نرخ ارز آزاد  (2)'!H23</f>
        <v>1353505118860.8311</v>
      </c>
      <c r="I23" s="4">
        <f>'[1] gdp h rial (4)'!I23/'[1]نرخ ارز آزاد  (2)'!I23</f>
        <v>1412342405325.741</v>
      </c>
      <c r="J23" s="4">
        <f>'[1] gdp h rial (4)'!J23/'[1]نرخ ارز آزاد  (2)'!J23</f>
        <v>1222908090648.4502</v>
      </c>
      <c r="K23" s="4">
        <f>'[1] gdp h rial (4)'!K23/'[1]نرخ ارز آزاد  (2)'!K23</f>
        <v>1266295875271.9453</v>
      </c>
      <c r="L23" s="4">
        <f>'[1] gdp h rial (4)'!L23/'[1]نرخ ارز آزاد  (2)'!L23</f>
        <v>1239820871681.5618</v>
      </c>
      <c r="M23" s="4">
        <f>'[1] gdp h rial (4)'!M23/'[1]نرخ ارز آزاد  (2)'!M23</f>
        <v>971314752568.09387</v>
      </c>
      <c r="N23" s="4">
        <f>'[1] gdp h rial (4)'!N23/'[1]نرخ ارز آزاد  (2)'!N23</f>
        <v>474993415951.77905</v>
      </c>
      <c r="O23" s="4">
        <f>'[1] gdp h rial (4)'!O23/'[1]نرخ ارز آزاد  (2)'!O23</f>
        <v>389534403481.92761</v>
      </c>
      <c r="P23" s="4">
        <f>'[1] gdp h rial (4)'!P23/'[1]نرخ ارز آزاد  (2)'!P23</f>
        <v>384054497411.55286</v>
      </c>
      <c r="Q23" s="4">
        <f>'[1] gdp h rial (4)'!Q23/'[1]نرخ ارز آزاد  (2)'!Q23</f>
        <v>370652265619.85864</v>
      </c>
      <c r="R23" s="4">
        <f>'[1] gdp h rial (4)'!R23/'[1]نرخ ارز آزاد  (2)'!R23</f>
        <v>403243556378.73486</v>
      </c>
      <c r="S23" s="4">
        <f>'[1] gdp h rial (4)'!S23/'[1]نرخ ارز آزاد  (2)'!S23</f>
        <v>376974840911.15582</v>
      </c>
      <c r="T23" s="4">
        <f>'[1] gdp h rial (4)'!T23/'[1]نرخ ارز آزاد  (2)'!T23</f>
        <v>151549312337.03009</v>
      </c>
      <c r="U23" s="4">
        <f>'[1] gdp h rial (4)'!U23/'[1]نرخ ارز آزاد  (2)'!U23</f>
        <v>121574744297.56171</v>
      </c>
    </row>
    <row r="24" spans="1:21" x14ac:dyDescent="0.25">
      <c r="A24" s="3" t="s">
        <v>22</v>
      </c>
      <c r="B24" s="4">
        <f>'[1] gdp h rial (4)'!B24/'[1]نرخ ارز آزاد  (2)'!B24</f>
        <v>0</v>
      </c>
      <c r="C24" s="4">
        <f>'[1] gdp h rial (4)'!C24/'[1]نرخ ارز آزاد  (2)'!C24</f>
        <v>0</v>
      </c>
      <c r="D24" s="4">
        <f>'[1] gdp h rial (4)'!D24/'[1]نرخ ارز آزاد  (2)'!D24</f>
        <v>0</v>
      </c>
      <c r="E24" s="4">
        <f>'[1] gdp h rial (4)'!E24/'[1]نرخ ارز آزاد  (2)'!E24</f>
        <v>1524691182111.0435</v>
      </c>
      <c r="F24" s="4">
        <f>'[1] gdp h rial (4)'!F24/'[1]نرخ ارز آزاد  (2)'!F24</f>
        <v>1532221409250.4077</v>
      </c>
      <c r="G24" s="4">
        <f>'[1] gdp h rial (4)'!G24/'[1]نرخ ارز آزاد  (2)'!G24</f>
        <v>1637214473882.8252</v>
      </c>
      <c r="H24" s="4">
        <f>'[1] gdp h rial (4)'!H24/'[1]نرخ ارز آزاد  (2)'!H24</f>
        <v>1814286830645.5957</v>
      </c>
      <c r="I24" s="4">
        <f>'[1] gdp h rial (4)'!I24/'[1]نرخ ارز آزاد  (2)'!I24</f>
        <v>1774053753213.9844</v>
      </c>
      <c r="J24" s="4">
        <f>'[1] gdp h rial (4)'!J24/'[1]نرخ ارز آزاد  (2)'!J24</f>
        <v>1523658854568.3213</v>
      </c>
      <c r="K24" s="4">
        <f>'[1] gdp h rial (4)'!K24/'[1]نرخ ارز آزاد  (2)'!K24</f>
        <v>1535490159314.5344</v>
      </c>
      <c r="L24" s="4">
        <f>'[1] gdp h rial (4)'!L24/'[1]نرخ ارز آزاد  (2)'!L24</f>
        <v>1661921409471.801</v>
      </c>
      <c r="M24" s="4">
        <f>'[1] gdp h rial (4)'!M24/'[1]نرخ ارز آزاد  (2)'!M24</f>
        <v>1333955440126.3044</v>
      </c>
      <c r="N24" s="4">
        <f>'[1] gdp h rial (4)'!N24/'[1]نرخ ارز آزاد  (2)'!N24</f>
        <v>687526295311.047</v>
      </c>
      <c r="O24" s="4">
        <f>'[1] gdp h rial (4)'!O24/'[1]نرخ ارز آزاد  (2)'!O24</f>
        <v>562752968063.151</v>
      </c>
      <c r="P24" s="4">
        <f>'[1] gdp h rial (4)'!P24/'[1]نرخ ارز آزاد  (2)'!P24</f>
        <v>504001871378.45312</v>
      </c>
      <c r="Q24" s="4">
        <f>'[1] gdp h rial (4)'!Q24/'[1]نرخ ارز آزاد  (2)'!Q24</f>
        <v>484517537029.30762</v>
      </c>
      <c r="R24" s="4">
        <f>'[1] gdp h rial (4)'!R24/'[1]نرخ ارز آزاد  (2)'!R24</f>
        <v>485352020380.92084</v>
      </c>
      <c r="S24" s="4">
        <f>'[1] gdp h rial (4)'!S24/'[1]نرخ ارز آزاد  (2)'!S24</f>
        <v>460082754624.90179</v>
      </c>
      <c r="T24" s="4">
        <f>'[1] gdp h rial (4)'!T24/'[1]نرخ ارز آزاد  (2)'!T24</f>
        <v>187252793389.67679</v>
      </c>
      <c r="U24" s="4">
        <f>'[1] gdp h rial (4)'!U24/'[1]نرخ ارز آزاد  (2)'!U24</f>
        <v>145235308675.88058</v>
      </c>
    </row>
    <row r="25" spans="1:21" x14ac:dyDescent="0.25">
      <c r="A25" s="3" t="s">
        <v>23</v>
      </c>
      <c r="B25" s="4">
        <f>'[1] gdp h rial (4)'!B25/'[1]نرخ ارز آزاد  (2)'!B25</f>
        <v>0</v>
      </c>
      <c r="C25" s="4">
        <f>'[1] gdp h rial (4)'!C25/'[1]نرخ ارز آزاد  (2)'!C25</f>
        <v>0</v>
      </c>
      <c r="D25" s="4">
        <f>'[1] gdp h rial (4)'!D25/'[1]نرخ ارز آزاد  (2)'!D25</f>
        <v>0</v>
      </c>
      <c r="E25" s="4">
        <f>'[1] gdp h rial (4)'!E25/'[1]نرخ ارز آزاد  (2)'!E25</f>
        <v>2398406809158.5933</v>
      </c>
      <c r="F25" s="4">
        <f>'[1] gdp h rial (4)'!F25/'[1]نرخ ارز آزاد  (2)'!F25</f>
        <v>2530330222178.417</v>
      </c>
      <c r="G25" s="4">
        <f>'[1] gdp h rial (4)'!G25/'[1]نرخ ارز آزاد  (2)'!G25</f>
        <v>2532763587673.2681</v>
      </c>
      <c r="H25" s="4">
        <f>'[1] gdp h rial (4)'!H25/'[1]نرخ ارز آزاد  (2)'!H25</f>
        <v>2880024442503.9785</v>
      </c>
      <c r="I25" s="4">
        <f>'[1] gdp h rial (4)'!I25/'[1]نرخ ارز آزاد  (2)'!I25</f>
        <v>2968186618025.7505</v>
      </c>
      <c r="J25" s="4">
        <f>'[1] gdp h rial (4)'!J25/'[1]نرخ ارز آزاد  (2)'!J25</f>
        <v>2677256362518.2271</v>
      </c>
      <c r="K25" s="4">
        <f>'[1] gdp h rial (4)'!K25/'[1]نرخ ارز آزاد  (2)'!K25</f>
        <v>2610986150415.9312</v>
      </c>
      <c r="L25" s="4">
        <f>'[1] gdp h rial (4)'!L25/'[1]نرخ ارز آزاد  (2)'!L25</f>
        <v>2610888881686.9595</v>
      </c>
      <c r="M25" s="4">
        <f>'[1] gdp h rial (4)'!M25/'[1]نرخ ارز آزاد  (2)'!M25</f>
        <v>1956268653823.7476</v>
      </c>
      <c r="N25" s="4">
        <f>'[1] gdp h rial (4)'!N25/'[1]نرخ ارز آزاد  (2)'!N25</f>
        <v>993588460364.98694</v>
      </c>
      <c r="O25" s="4">
        <f>'[1] gdp h rial (4)'!O25/'[1]نرخ ارز آزاد  (2)'!O25</f>
        <v>857413305816.35034</v>
      </c>
      <c r="P25" s="4">
        <f>'[1] gdp h rial (4)'!P25/'[1]نرخ ارز آزاد  (2)'!P25</f>
        <v>826174275342.35571</v>
      </c>
      <c r="Q25" s="4">
        <f>'[1] gdp h rial (4)'!Q25/'[1]نرخ ارز آزاد  (2)'!Q25</f>
        <v>754108136412.38196</v>
      </c>
      <c r="R25" s="4">
        <f>'[1] gdp h rial (4)'!R25/'[1]نرخ ارز آزاد  (2)'!R25</f>
        <v>755899233069.59717</v>
      </c>
      <c r="S25" s="4">
        <f>'[1] gdp h rial (4)'!S25/'[1]نرخ ارز آزاد  (2)'!S25</f>
        <v>768870434404.21448</v>
      </c>
      <c r="T25" s="4">
        <f>'[1] gdp h rial (4)'!T25/'[1]نرخ ارز آزاد  (2)'!T25</f>
        <v>333295585158.28064</v>
      </c>
      <c r="U25" s="4">
        <f>'[1] gdp h rial (4)'!U25/'[1]نرخ ارز آزاد  (2)'!U25</f>
        <v>271032382179.6926</v>
      </c>
    </row>
    <row r="26" spans="1:21" x14ac:dyDescent="0.25">
      <c r="A26" s="3" t="s">
        <v>24</v>
      </c>
      <c r="B26" s="4">
        <f>'[1] gdp h rial (4)'!B26/'[1]نرخ ارز آزاد  (2)'!B26</f>
        <v>0</v>
      </c>
      <c r="C26" s="4">
        <f>'[1] gdp h rial (4)'!C26/'[1]نرخ ارز آزاد  (2)'!C26</f>
        <v>0</v>
      </c>
      <c r="D26" s="4">
        <f>'[1] gdp h rial (4)'!D26/'[1]نرخ ارز آزاد  (2)'!D26</f>
        <v>0</v>
      </c>
      <c r="E26" s="4">
        <f>'[1] gdp h rial (4)'!E26/'[1]نرخ ارز آزاد  (2)'!E26</f>
        <v>3880467256339.9121</v>
      </c>
      <c r="F26" s="4">
        <f>'[1] gdp h rial (4)'!F26/'[1]نرخ ارز آزاد  (2)'!F26</f>
        <v>3889363455905.1919</v>
      </c>
      <c r="G26" s="4">
        <f>'[1] gdp h rial (4)'!G26/'[1]نرخ ارز آزاد  (2)'!G26</f>
        <v>4173045045070.3789</v>
      </c>
      <c r="H26" s="4">
        <f>'[1] gdp h rial (4)'!H26/'[1]نرخ ارز آزاد  (2)'!H26</f>
        <v>4295238754795.3628</v>
      </c>
      <c r="I26" s="4">
        <f>'[1] gdp h rial (4)'!I26/'[1]نرخ ارز آزاد  (2)'!I26</f>
        <v>4783690196884.8164</v>
      </c>
      <c r="J26" s="4">
        <f>'[1] gdp h rial (4)'!J26/'[1]نرخ ارز آزاد  (2)'!J26</f>
        <v>4746963659771.9756</v>
      </c>
      <c r="K26" s="4">
        <f>'[1] gdp h rial (4)'!K26/'[1]نرخ ارز آزاد  (2)'!K26</f>
        <v>4718271626780.833</v>
      </c>
      <c r="L26" s="4">
        <f>'[1] gdp h rial (4)'!L26/'[1]نرخ ارز آزاد  (2)'!L26</f>
        <v>4550042278233.1533</v>
      </c>
      <c r="M26" s="4">
        <f>'[1] gdp h rial (4)'!M26/'[1]نرخ ارز آزاد  (2)'!M26</f>
        <v>3120553487884.0874</v>
      </c>
      <c r="N26" s="4">
        <f>'[1] gdp h rial (4)'!N26/'[1]نرخ ارز آزاد  (2)'!N26</f>
        <v>1679120916235.7119</v>
      </c>
      <c r="O26" s="4">
        <f>'[1] gdp h rial (4)'!O26/'[1]نرخ ارز آزاد  (2)'!O26</f>
        <v>1487779886309.865</v>
      </c>
      <c r="P26" s="4">
        <f>'[1] gdp h rial (4)'!P26/'[1]نرخ ارز آزاد  (2)'!P26</f>
        <v>1416846252082.3811</v>
      </c>
      <c r="Q26" s="4">
        <f>'[1] gdp h rial (4)'!Q26/'[1]نرخ ارز آزاد  (2)'!Q26</f>
        <v>1362812320281.0505</v>
      </c>
      <c r="R26" s="4">
        <f>'[1] gdp h rial (4)'!R26/'[1]نرخ ارز آزاد  (2)'!R26</f>
        <v>1434816075121.5383</v>
      </c>
      <c r="S26" s="4">
        <f>'[1] gdp h rial (4)'!S26/'[1]نرخ ارز آزاد  (2)'!S26</f>
        <v>1379310286900.5352</v>
      </c>
      <c r="T26" s="4">
        <f>'[1] gdp h rial (4)'!T26/'[1]نرخ ارز آزاد  (2)'!T26</f>
        <v>589391871735.11511</v>
      </c>
      <c r="U26" s="4">
        <f>'[1] gdp h rial (4)'!U26/'[1]نرخ ارز آزاد  (2)'!U26</f>
        <v>479884537634.78253</v>
      </c>
    </row>
    <row r="27" spans="1:21" x14ac:dyDescent="0.25">
      <c r="A27" s="3" t="s">
        <v>25</v>
      </c>
      <c r="B27" s="4">
        <f>'[1] gdp h rial (4)'!B27/'[1]نرخ ارز آزاد  (2)'!B27</f>
        <v>0</v>
      </c>
      <c r="C27" s="4">
        <f>'[1] gdp h rial (4)'!C27/'[1]نرخ ارز آزاد  (2)'!C27</f>
        <v>0</v>
      </c>
      <c r="D27" s="4">
        <f>'[1] gdp h rial (4)'!D27/'[1]نرخ ارز آزاد  (2)'!D27</f>
        <v>0</v>
      </c>
      <c r="E27" s="4">
        <f>'[1] gdp h rial (4)'!E27/'[1]نرخ ارز آزاد  (2)'!E27</f>
        <v>1415234546961.2002</v>
      </c>
      <c r="F27" s="4">
        <f>'[1] gdp h rial (4)'!F27/'[1]نرخ ارز آزاد  (2)'!F27</f>
        <v>1438606949402.1875</v>
      </c>
      <c r="G27" s="4">
        <f>'[1] gdp h rial (4)'!G27/'[1]نرخ ارز آزاد  (2)'!G27</f>
        <v>1565622430444.4827</v>
      </c>
      <c r="H27" s="4">
        <f>'[1] gdp h rial (4)'!H27/'[1]نرخ ارز آزاد  (2)'!H27</f>
        <v>1698198230456.873</v>
      </c>
      <c r="I27" s="4">
        <f>'[1] gdp h rial (4)'!I27/'[1]نرخ ارز آزاد  (2)'!I27</f>
        <v>1757376776533.7998</v>
      </c>
      <c r="J27" s="4">
        <f>'[1] gdp h rial (4)'!J27/'[1]نرخ ارز آزاد  (2)'!J27</f>
        <v>1860710005676.9565</v>
      </c>
      <c r="K27" s="4">
        <f>'[1] gdp h rial (4)'!K27/'[1]نرخ ارز آزاد  (2)'!K27</f>
        <v>1836307210791.3306</v>
      </c>
      <c r="L27" s="4">
        <f>'[1] gdp h rial (4)'!L27/'[1]نرخ ارز آزاد  (2)'!L27</f>
        <v>1740837412937.2603</v>
      </c>
      <c r="M27" s="4">
        <f>'[1] gdp h rial (4)'!M27/'[1]نرخ ارز آزاد  (2)'!M27</f>
        <v>1396191337638.2559</v>
      </c>
      <c r="N27" s="4">
        <f>'[1] gdp h rial (4)'!N27/'[1]نرخ ارز آزاد  (2)'!N27</f>
        <v>762744160589.78918</v>
      </c>
      <c r="O27" s="4">
        <f>'[1] gdp h rial (4)'!O27/'[1]نرخ ارز آزاد  (2)'!O27</f>
        <v>667683038382.55225</v>
      </c>
      <c r="P27" s="4">
        <f>'[1] gdp h rial (4)'!P27/'[1]نرخ ارز آزاد  (2)'!P27</f>
        <v>675611232894.49805</v>
      </c>
      <c r="Q27" s="4">
        <f>'[1] gdp h rial (4)'!Q27/'[1]نرخ ارز آزاد  (2)'!Q27</f>
        <v>667277723733.50293</v>
      </c>
      <c r="R27" s="4">
        <f>'[1] gdp h rial (4)'!R27/'[1]نرخ ارز آزاد  (2)'!R27</f>
        <v>679747192487.93262</v>
      </c>
      <c r="S27" s="4">
        <f>'[1] gdp h rial (4)'!S27/'[1]نرخ ارز آزاد  (2)'!S27</f>
        <v>606780121480.92908</v>
      </c>
      <c r="T27" s="4">
        <f>'[1] gdp h rial (4)'!T27/'[1]نرخ ارز آزاد  (2)'!T27</f>
        <v>264164824405.521</v>
      </c>
      <c r="U27" s="4">
        <f>'[1] gdp h rial (4)'!U27/'[1]نرخ ارز آزاد  (2)'!U27</f>
        <v>215238078442.22855</v>
      </c>
    </row>
    <row r="28" spans="1:21" x14ac:dyDescent="0.25">
      <c r="A28" s="3" t="s">
        <v>26</v>
      </c>
      <c r="B28" s="4">
        <f>'[1] gdp h rial (4)'!B28/'[1]نرخ ارز آزاد  (2)'!B28</f>
        <v>0</v>
      </c>
      <c r="C28" s="4">
        <f>'[1] gdp h rial (4)'!C28/'[1]نرخ ارز آزاد  (2)'!C28</f>
        <v>0</v>
      </c>
      <c r="D28" s="4">
        <f>'[1] gdp h rial (4)'!D28/'[1]نرخ ارز آزاد  (2)'!D28</f>
        <v>0</v>
      </c>
      <c r="E28" s="4">
        <f>'[1] gdp h rial (4)'!E28/'[1]نرخ ارز آزاد  (2)'!E28</f>
        <v>1200645712253.0083</v>
      </c>
      <c r="F28" s="4">
        <f>'[1] gdp h rial (4)'!F28/'[1]نرخ ارز آزاد  (2)'!F28</f>
        <v>1276573782914.3875</v>
      </c>
      <c r="G28" s="4">
        <f>'[1] gdp h rial (4)'!G28/'[1]نرخ ارز آزاد  (2)'!G28</f>
        <v>1298667516972.8057</v>
      </c>
      <c r="H28" s="4">
        <f>'[1] gdp h rial (4)'!H28/'[1]نرخ ارز آزاد  (2)'!H28</f>
        <v>1354554522625.8696</v>
      </c>
      <c r="I28" s="4">
        <f>'[1] gdp h rial (4)'!I28/'[1]نرخ ارز آزاد  (2)'!I28</f>
        <v>1428491441178.3765</v>
      </c>
      <c r="J28" s="4">
        <f>'[1] gdp h rial (4)'!J28/'[1]نرخ ارز آزاد  (2)'!J28</f>
        <v>1283880101265.5735</v>
      </c>
      <c r="K28" s="4">
        <f>'[1] gdp h rial (4)'!K28/'[1]نرخ ارز آزاد  (2)'!K28</f>
        <v>1226295062623.3997</v>
      </c>
      <c r="L28" s="4">
        <f>'[1] gdp h rial (4)'!L28/'[1]نرخ ارز آزاد  (2)'!L28</f>
        <v>1223257843110.2773</v>
      </c>
      <c r="M28" s="4">
        <f>'[1] gdp h rial (4)'!M28/'[1]نرخ ارز آزاد  (2)'!M28</f>
        <v>985600510305.28748</v>
      </c>
      <c r="N28" s="4">
        <f>'[1] gdp h rial (4)'!N28/'[1]نرخ ارز آزاد  (2)'!N28</f>
        <v>501807225006.23083</v>
      </c>
      <c r="O28" s="4">
        <f>'[1] gdp h rial (4)'!O28/'[1]نرخ ارز آزاد  (2)'!O28</f>
        <v>438279729124.60767</v>
      </c>
      <c r="P28" s="4">
        <f>'[1] gdp h rial (4)'!P28/'[1]نرخ ارز آزاد  (2)'!P28</f>
        <v>411409252562.93292</v>
      </c>
      <c r="Q28" s="4">
        <f>'[1] gdp h rial (4)'!Q28/'[1]نرخ ارز آزاد  (2)'!Q28</f>
        <v>408367677571.82471</v>
      </c>
      <c r="R28" s="4">
        <f>'[1] gdp h rial (4)'!R28/'[1]نرخ ارز آزاد  (2)'!R28</f>
        <v>433671680608.33319</v>
      </c>
      <c r="S28" s="4">
        <f>'[1] gdp h rial (4)'!S28/'[1]نرخ ارز آزاد  (2)'!S28</f>
        <v>396751306258.79639</v>
      </c>
      <c r="T28" s="4">
        <f>'[1] gdp h rial (4)'!T28/'[1]نرخ ارز آزاد  (2)'!T28</f>
        <v>173286349279.01227</v>
      </c>
      <c r="U28" s="4">
        <f>'[1] gdp h rial (4)'!U28/'[1]نرخ ارز آزاد  (2)'!U28</f>
        <v>144966670889.35757</v>
      </c>
    </row>
    <row r="29" spans="1:21" x14ac:dyDescent="0.25">
      <c r="A29" s="3" t="s">
        <v>27</v>
      </c>
      <c r="B29" s="4">
        <f>'[1] gdp h rial (4)'!B29/'[1]نرخ ارز آزاد  (2)'!B29</f>
        <v>0</v>
      </c>
      <c r="C29" s="4">
        <f>'[1] gdp h rial (4)'!C29/'[1]نرخ ارز آزاد  (2)'!C29</f>
        <v>0</v>
      </c>
      <c r="D29" s="4">
        <f>'[1] gdp h rial (4)'!D29/'[1]نرخ ارز آزاد  (2)'!D29</f>
        <v>0</v>
      </c>
      <c r="E29" s="4">
        <f>'[1] gdp h rial (4)'!E29/'[1]نرخ ارز آزاد  (2)'!E29</f>
        <v>812541981755.39514</v>
      </c>
      <c r="F29" s="4">
        <f>'[1] gdp h rial (4)'!F29/'[1]نرخ ارز آزاد  (2)'!F29</f>
        <v>980120822206.89343</v>
      </c>
      <c r="G29" s="4">
        <f>'[1] gdp h rial (4)'!G29/'[1]نرخ ارز آزاد  (2)'!G29</f>
        <v>999650618344.51135</v>
      </c>
      <c r="H29" s="4">
        <f>'[1] gdp h rial (4)'!H29/'[1]نرخ ارز آزاد  (2)'!H29</f>
        <v>1098464002909.3062</v>
      </c>
      <c r="I29" s="4">
        <f>'[1] gdp h rial (4)'!I29/'[1]نرخ ارز آزاد  (2)'!I29</f>
        <v>1153007523017.8262</v>
      </c>
      <c r="J29" s="4">
        <f>'[1] gdp h rial (4)'!J29/'[1]نرخ ارز آزاد  (2)'!J29</f>
        <v>1067108695045.3461</v>
      </c>
      <c r="K29" s="4">
        <f>'[1] gdp h rial (4)'!K29/'[1]نرخ ارز آزاد  (2)'!K29</f>
        <v>1066787677976.3297</v>
      </c>
      <c r="L29" s="4">
        <f>'[1] gdp h rial (4)'!L29/'[1]نرخ ارز آزاد  (2)'!L29</f>
        <v>1160826441705.6394</v>
      </c>
      <c r="M29" s="4">
        <f>'[1] gdp h rial (4)'!M29/'[1]نرخ ارز آزاد  (2)'!M29</f>
        <v>891228771320.55273</v>
      </c>
      <c r="N29" s="4">
        <f>'[1] gdp h rial (4)'!N29/'[1]نرخ ارز آزاد  (2)'!N29</f>
        <v>461722676449.21698</v>
      </c>
      <c r="O29" s="4">
        <f>'[1] gdp h rial (4)'!O29/'[1]نرخ ارز آزاد  (2)'!O29</f>
        <v>376407134008.91248</v>
      </c>
      <c r="P29" s="4">
        <f>'[1] gdp h rial (4)'!P29/'[1]نرخ ارز آزاد  (2)'!P29</f>
        <v>344320824896.2807</v>
      </c>
      <c r="Q29" s="4">
        <f>'[1] gdp h rial (4)'!Q29/'[1]نرخ ارز آزاد  (2)'!Q29</f>
        <v>337138478499.18982</v>
      </c>
      <c r="R29" s="4">
        <f>'[1] gdp h rial (4)'!R29/'[1]نرخ ارز آزاد  (2)'!R29</f>
        <v>398971358871.10663</v>
      </c>
      <c r="S29" s="4">
        <f>'[1] gdp h rial (4)'!S29/'[1]نرخ ارز آزاد  (2)'!S29</f>
        <v>360363203907.25116</v>
      </c>
      <c r="T29" s="4">
        <f>'[1] gdp h rial (4)'!T29/'[1]نرخ ارز آزاد  (2)'!T29</f>
        <v>156581950404.50305</v>
      </c>
      <c r="U29" s="4">
        <f>'[1] gdp h rial (4)'!U29/'[1]نرخ ارز آزاد  (2)'!U29</f>
        <v>130139998562.13116</v>
      </c>
    </row>
    <row r="30" spans="1:21" x14ac:dyDescent="0.25">
      <c r="A30" s="3" t="s">
        <v>28</v>
      </c>
      <c r="B30" s="4">
        <f>'[1] gdp h rial (4)'!B30/'[1]نرخ ارز آزاد  (2)'!B30</f>
        <v>0</v>
      </c>
      <c r="C30" s="4">
        <f>'[1] gdp h rial (4)'!C30/'[1]نرخ ارز آزاد  (2)'!C30</f>
        <v>0</v>
      </c>
      <c r="D30" s="4">
        <f>'[1] gdp h rial (4)'!D30/'[1]نرخ ارز آزاد  (2)'!D30</f>
        <v>0</v>
      </c>
      <c r="E30" s="4">
        <f>'[1] gdp h rial (4)'!E30/'[1]نرخ ارز آزاد  (2)'!E30</f>
        <v>1788342614030.1191</v>
      </c>
      <c r="F30" s="4">
        <f>'[1] gdp h rial (4)'!F30/'[1]نرخ ارز آزاد  (2)'!F30</f>
        <v>1866825892356.6111</v>
      </c>
      <c r="G30" s="4">
        <f>'[1] gdp h rial (4)'!G30/'[1]نرخ ارز آزاد  (2)'!G30</f>
        <v>2059242612959.8982</v>
      </c>
      <c r="H30" s="4">
        <f>'[1] gdp h rial (4)'!H30/'[1]نرخ ارز آزاد  (2)'!H30</f>
        <v>2092835371675.8826</v>
      </c>
      <c r="I30" s="4">
        <f>'[1] gdp h rial (4)'!I30/'[1]نرخ ارز آزاد  (2)'!I30</f>
        <v>2130901851309.2932</v>
      </c>
      <c r="J30" s="4">
        <f>'[1] gdp h rial (4)'!J30/'[1]نرخ ارز آزاد  (2)'!J30</f>
        <v>1978211536669.1179</v>
      </c>
      <c r="K30" s="4">
        <f>'[1] gdp h rial (4)'!K30/'[1]نرخ ارز آزاد  (2)'!K30</f>
        <v>2013973560867.1074</v>
      </c>
      <c r="L30" s="4">
        <f>'[1] gdp h rial (4)'!L30/'[1]نرخ ارز آزاد  (2)'!L30</f>
        <v>2345809378809.8921</v>
      </c>
      <c r="M30" s="4">
        <f>'[1] gdp h rial (4)'!M30/'[1]نرخ ارز آزاد  (2)'!M30</f>
        <v>1582794476803.2222</v>
      </c>
      <c r="N30" s="4">
        <f>'[1] gdp h rial (4)'!N30/'[1]نرخ ارز آزاد  (2)'!N30</f>
        <v>844708318397.74109</v>
      </c>
      <c r="O30" s="4">
        <f>'[1] gdp h rial (4)'!O30/'[1]نرخ ارز آزاد  (2)'!O30</f>
        <v>626537781946.3147</v>
      </c>
      <c r="P30" s="4">
        <f>'[1] gdp h rial (4)'!P30/'[1]نرخ ارز آزاد  (2)'!P30</f>
        <v>635999895706.74011</v>
      </c>
      <c r="Q30" s="4">
        <f>'[1] gdp h rial (4)'!Q30/'[1]نرخ ارز آزاد  (2)'!Q30</f>
        <v>602122196996.17957</v>
      </c>
      <c r="R30" s="4">
        <f>'[1] gdp h rial (4)'!R30/'[1]نرخ ارز آزاد  (2)'!R30</f>
        <v>573249900133.05505</v>
      </c>
      <c r="S30" s="4">
        <f>'[1] gdp h rial (4)'!S30/'[1]نرخ ارز آزاد  (2)'!S30</f>
        <v>571269694290.74109</v>
      </c>
      <c r="T30" s="4">
        <f>'[1] gdp h rial (4)'!T30/'[1]نرخ ارز آزاد  (2)'!T30</f>
        <v>241529481545.04727</v>
      </c>
      <c r="U30" s="4">
        <f>'[1] gdp h rial (4)'!U30/'[1]نرخ ارز آزاد  (2)'!U30</f>
        <v>186617173357.3783</v>
      </c>
    </row>
    <row r="31" spans="1:21" x14ac:dyDescent="0.25">
      <c r="A31" s="3" t="s">
        <v>29</v>
      </c>
      <c r="B31" s="4">
        <f>'[1] gdp h rial (4)'!B31/'[1]نرخ ارز آزاد  (2)'!B31</f>
        <v>0</v>
      </c>
      <c r="C31" s="4">
        <f>'[1] gdp h rial (4)'!C31/'[1]نرخ ارز آزاد  (2)'!C31</f>
        <v>0</v>
      </c>
      <c r="D31" s="4">
        <f>'[1] gdp h rial (4)'!D31/'[1]نرخ ارز آزاد  (2)'!D31</f>
        <v>0</v>
      </c>
      <c r="E31" s="4">
        <f>'[1] gdp h rial (4)'!E31/'[1]نرخ ارز آزاد  (2)'!E31</f>
        <v>27761662433558.879</v>
      </c>
      <c r="F31" s="4">
        <f>'[1] gdp h rial (4)'!F31/'[1]نرخ ارز آزاد  (2)'!F31</f>
        <v>29259781016207.266</v>
      </c>
      <c r="G31" s="4">
        <f>'[1] gdp h rial (4)'!G31/'[1]نرخ ارز آزاد  (2)'!G31</f>
        <v>30477652318105.094</v>
      </c>
      <c r="H31" s="4">
        <f>'[1] gdp h rial (4)'!H31/'[1]نرخ ارز آزاد  (2)'!H31</f>
        <v>32534234033346.496</v>
      </c>
      <c r="I31" s="4">
        <f>'[1] gdp h rial (4)'!I31/'[1]نرخ ارز آزاد  (2)'!I31</f>
        <v>36049574014136.172</v>
      </c>
      <c r="J31" s="4">
        <f>'[1] gdp h rial (4)'!J31/'[1]نرخ ارز آزاد  (2)'!J31</f>
        <v>36034066101020.656</v>
      </c>
      <c r="K31" s="4">
        <f>'[1] gdp h rial (4)'!K31/'[1]نرخ ارز آزاد  (2)'!K31</f>
        <v>36343139982374.914</v>
      </c>
      <c r="L31" s="4">
        <f>'[1] gdp h rial (4)'!L31/'[1]نرخ ارز آزاد  (2)'!L31</f>
        <v>35601527665987.727</v>
      </c>
      <c r="M31" s="4">
        <f>'[1] gdp h rial (4)'!M31/'[1]نرخ ارز آزاد  (2)'!M31</f>
        <v>23027672710970.203</v>
      </c>
      <c r="N31" s="4">
        <f>'[1] gdp h rial (4)'!N31/'[1]نرخ ارز آزاد  (2)'!N31</f>
        <v>12146206320706.621</v>
      </c>
      <c r="O31" s="4">
        <f>'[1] gdp h rial (4)'!O31/'[1]نرخ ارز آزاد  (2)'!O31</f>
        <v>10302795080515.264</v>
      </c>
      <c r="P31" s="4">
        <f>'[1] gdp h rial (4)'!P31/'[1]نرخ ارز آزاد  (2)'!P31</f>
        <v>9778085949171.0801</v>
      </c>
      <c r="Q31" s="4">
        <f>'[1] gdp h rial (4)'!Q31/'[1]نرخ ارز آزاد  (2)'!Q31</f>
        <v>8831384399608.3613</v>
      </c>
      <c r="R31" s="4">
        <f>'[1] gdp h rial (4)'!R31/'[1]نرخ ارز آزاد  (2)'!R31</f>
        <v>9406079421843.0117</v>
      </c>
      <c r="S31" s="4">
        <f>'[1] gdp h rial (4)'!S31/'[1]نرخ ارز آزاد  (2)'!S31</f>
        <v>9236789641344.1055</v>
      </c>
      <c r="T31" s="4">
        <f>'[1] gdp h rial (4)'!T31/'[1]نرخ ارز آزاد  (2)'!T31</f>
        <v>3787565574090.9336</v>
      </c>
      <c r="U31" s="4">
        <f>'[1] gdp h rial (4)'!U31/'[1]نرخ ارز آزاد  (2)'!U31</f>
        <v>3072176366576.9312</v>
      </c>
    </row>
    <row r="32" spans="1:21" x14ac:dyDescent="0.25">
      <c r="A32" s="3" t="s">
        <v>30</v>
      </c>
      <c r="B32" s="4">
        <f>'[1] gdp h rial (4)'!B32/'[1]نرخ ارز آزاد  (2)'!B32</f>
        <v>0</v>
      </c>
      <c r="C32" s="4">
        <f>'[1] gdp h rial (4)'!C32/'[1]نرخ ارز آزاد  (2)'!C32</f>
        <v>0</v>
      </c>
      <c r="D32" s="4">
        <f>'[1] gdp h rial (4)'!D32/'[1]نرخ ارز آزاد  (2)'!D32</f>
        <v>0</v>
      </c>
      <c r="E32" s="4">
        <f>'[1] gdp h rial (4)'!E32/'[1]نرخ ارز آزاد  (2)'!E32</f>
        <v>1421915318963.0269</v>
      </c>
      <c r="F32" s="4">
        <f>'[1] gdp h rial (4)'!F32/'[1]نرخ ارز آزاد  (2)'!F32</f>
        <v>1428183415659.3711</v>
      </c>
      <c r="G32" s="4">
        <f>'[1] gdp h rial (4)'!G32/'[1]نرخ ارز آزاد  (2)'!G32</f>
        <v>1705224371467.9307</v>
      </c>
      <c r="H32" s="4">
        <f>'[1] gdp h rial (4)'!H32/'[1]نرخ ارز آزاد  (2)'!H32</f>
        <v>1984156234627.5105</v>
      </c>
      <c r="I32" s="4">
        <f>'[1] gdp h rial (4)'!I32/'[1]نرخ ارز آزاد  (2)'!I32</f>
        <v>2158849310404.2671</v>
      </c>
      <c r="J32" s="4">
        <f>'[1] gdp h rial (4)'!J32/'[1]نرخ ارز آزاد  (2)'!J32</f>
        <v>2106608092607.343</v>
      </c>
      <c r="K32" s="4">
        <f>'[1] gdp h rial (4)'!K32/'[1]نرخ ارز آزاد  (2)'!K32</f>
        <v>2123609788122.3052</v>
      </c>
      <c r="L32" s="4">
        <f>'[1] gdp h rial (4)'!L32/'[1]نرخ ارز آزاد  (2)'!L32</f>
        <v>2524147594963.2886</v>
      </c>
      <c r="M32" s="4">
        <f>'[1] gdp h rial (4)'!M32/'[1]نرخ ارز آزاد  (2)'!M32</f>
        <v>1975993508889.5146</v>
      </c>
      <c r="N32" s="4">
        <f>'[1] gdp h rial (4)'!N32/'[1]نرخ ارز آزاد  (2)'!N32</f>
        <v>1087306568275.5629</v>
      </c>
      <c r="O32" s="4">
        <f>'[1] gdp h rial (4)'!O32/'[1]نرخ ارز آزاد  (2)'!O32</f>
        <v>868648446569.78149</v>
      </c>
      <c r="P32" s="4">
        <f>'[1] gdp h rial (4)'!P32/'[1]نرخ ارز آزاد  (2)'!P32</f>
        <v>849582218410.20557</v>
      </c>
      <c r="Q32" s="4">
        <f>'[1] gdp h rial (4)'!Q32/'[1]نرخ ارز آزاد  (2)'!Q32</f>
        <v>732007996711.25781</v>
      </c>
      <c r="R32" s="4">
        <f>'[1] gdp h rial (4)'!R32/'[1]نرخ ارز آزاد  (2)'!R32</f>
        <v>729702963714.46423</v>
      </c>
      <c r="S32" s="4">
        <f>'[1] gdp h rial (4)'!S32/'[1]نرخ ارز آزاد  (2)'!S32</f>
        <v>710977372725.48267</v>
      </c>
      <c r="T32" s="4">
        <f>'[1] gdp h rial (4)'!T32/'[1]نرخ ارز آزاد  (2)'!T32</f>
        <v>314984509720.64075</v>
      </c>
      <c r="U32" s="4">
        <f>'[1] gdp h rial (4)'!U32/'[1]نرخ ارز آزاد  (2)'!U32</f>
        <v>259915475250.92889</v>
      </c>
    </row>
    <row r="33" spans="1:21" x14ac:dyDescent="0.25">
      <c r="A33" s="3" t="s">
        <v>31</v>
      </c>
      <c r="B33" s="4">
        <f>'[1] gdp h rial (4)'!B33/'[1]نرخ ارز آزاد  (2)'!B33</f>
        <v>0</v>
      </c>
      <c r="C33" s="4">
        <f>'[1] gdp h rial (4)'!C33/'[1]نرخ ارز آزاد  (2)'!C33</f>
        <v>0</v>
      </c>
      <c r="D33" s="4">
        <f>'[1] gdp h rial (4)'!D33/'[1]نرخ ارز آزاد  (2)'!D33</f>
        <v>0</v>
      </c>
      <c r="E33" s="4">
        <f>'[1] gdp h rial (4)'!E33/'[1]نرخ ارز آزاد  (2)'!E33</f>
        <v>896165002056.9043</v>
      </c>
      <c r="F33" s="4">
        <f>'[1] gdp h rial (4)'!F33/'[1]نرخ ارز آزاد  (2)'!F33</f>
        <v>994685379682.36475</v>
      </c>
      <c r="G33" s="4">
        <f>'[1] gdp h rial (4)'!G33/'[1]نرخ ارز آزاد  (2)'!G33</f>
        <v>1135728419065.1692</v>
      </c>
      <c r="H33" s="4">
        <f>'[1] gdp h rial (4)'!H33/'[1]نرخ ارز آزاد  (2)'!H33</f>
        <v>1258840257825.4294</v>
      </c>
      <c r="I33" s="4">
        <f>'[1] gdp h rial (4)'!I33/'[1]نرخ ارز آزاد  (2)'!I33</f>
        <v>1228121728243.396</v>
      </c>
      <c r="J33" s="4">
        <f>'[1] gdp h rial (4)'!J33/'[1]نرخ ارز آزاد  (2)'!J33</f>
        <v>1140394214313.551</v>
      </c>
      <c r="K33" s="4">
        <f>'[1] gdp h rial (4)'!K33/'[1]نرخ ارز آزاد  (2)'!K33</f>
        <v>1142768841147.3879</v>
      </c>
      <c r="L33" s="4">
        <f>'[1] gdp h rial (4)'!L33/'[1]نرخ ارز آزاد  (2)'!L33</f>
        <v>1145960218161.8875</v>
      </c>
      <c r="M33" s="4">
        <f>'[1] gdp h rial (4)'!M33/'[1]نرخ ارز آزاد  (2)'!M33</f>
        <v>899672271184.80115</v>
      </c>
      <c r="N33" s="4">
        <f>'[1] gdp h rial (4)'!N33/'[1]نرخ ارز آزاد  (2)'!N33</f>
        <v>488404423422.98486</v>
      </c>
      <c r="O33" s="4">
        <f>'[1] gdp h rial (4)'!O33/'[1]نرخ ارز آزاد  (2)'!O33</f>
        <v>402221931628.92047</v>
      </c>
      <c r="P33" s="4">
        <f>'[1] gdp h rial (4)'!P33/'[1]نرخ ارز آزاد  (2)'!P33</f>
        <v>382040444535.9187</v>
      </c>
      <c r="Q33" s="4">
        <f>'[1] gdp h rial (4)'!Q33/'[1]نرخ ارز آزاد  (2)'!Q33</f>
        <v>394160609907.48975</v>
      </c>
      <c r="R33" s="4">
        <f>'[1] gdp h rial (4)'!R33/'[1]نرخ ارز آزاد  (2)'!R33</f>
        <v>415285949551.14331</v>
      </c>
      <c r="S33" s="4">
        <f>'[1] gdp h rial (4)'!S33/'[1]نرخ ارز آزاد  (2)'!S33</f>
        <v>413061584242.22772</v>
      </c>
      <c r="T33" s="4">
        <f>'[1] gdp h rial (4)'!T33/'[1]نرخ ارز آزاد  (2)'!T33</f>
        <v>179121671943.31241</v>
      </c>
      <c r="U33" s="4">
        <f>'[1] gdp h rial (4)'!U33/'[1]نرخ ارز آزاد  (2)'!U33</f>
        <v>147374027033.42874</v>
      </c>
    </row>
    <row r="34" spans="1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nominal GDP</vt:lpstr>
      <vt:lpstr>real GDP</vt:lpstr>
      <vt:lpstr>nominal GDP by formal</vt:lpstr>
      <vt:lpstr>nominal GDP by nonformal</vt:lpstr>
      <vt:lpstr>nominal GDP by free market (2)</vt:lpstr>
      <vt:lpstr>real GDP by formal (2)</vt:lpstr>
      <vt:lpstr>real GDP by nonformal (2)</vt:lpstr>
      <vt:lpstr>real GDP by free market (3)</vt:lpstr>
      <vt:lpstr>unemployment</vt:lpstr>
      <vt:lpstr>inflation</vt:lpstr>
      <vt:lpstr>health inflation health </vt:lpstr>
      <vt:lpstr>current  health expenditure</vt:lpstr>
      <vt:lpstr>household health expenditure</vt:lpstr>
      <vt:lpstr>oop</vt:lpstr>
      <vt:lpstr>bed</vt:lpstr>
      <vt:lpstr>food</vt:lpstr>
      <vt:lpstr>mortality- maternal </vt:lpstr>
      <vt:lpstr>neonatal</vt:lpstr>
      <vt:lpstr>under 5</vt:lpstr>
      <vt:lpstr>cvd</vt:lpstr>
      <vt:lpstr>etc cvd</vt:lpstr>
      <vt:lpstr>cancer</vt:lpstr>
      <vt:lpstr>etc cancer</vt:lpstr>
      <vt:lpstr>copd</vt:lpstr>
      <vt:lpstr>stroke</vt:lpstr>
      <vt:lpstr>mi</vt:lpstr>
      <vt:lpstr>hy</vt:lpstr>
      <vt:lpstr>ms</vt:lpstr>
      <vt:lpstr>diabetes</vt:lpstr>
      <vt:lpstr>thalassemia</vt:lpstr>
      <vt:lpstr>leukemia</vt:lpstr>
      <vt:lpstr>brain</vt:lpstr>
      <vt:lpstr>prostate</vt:lpstr>
      <vt:lpstr>breast</vt:lpstr>
      <vt:lpstr>lung</vt:lpstr>
      <vt:lpstr>colorectal</vt:lpstr>
      <vt:lpstr>stomach</vt:lpstr>
      <vt:lpstr>medicine- thalassemia</vt:lpstr>
      <vt:lpstr>medicine-Hemophilia </vt:lpstr>
      <vt:lpstr>medicine - ms</vt:lpstr>
      <vt:lpstr>medicine -diabetes</vt:lpstr>
      <vt:lpstr>medicine- cancer</vt:lpstr>
      <vt:lpstr>medicine-Hemodialysis</vt:lpstr>
      <vt:lpstr>توضیحات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MV</cp:lastModifiedBy>
  <dcterms:created xsi:type="dcterms:W3CDTF">2021-02-06T10:59:50Z</dcterms:created>
  <dcterms:modified xsi:type="dcterms:W3CDTF">2021-05-10T22:46:26Z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3cd7db16-77b8-42e5-83c1-bb44354bd168</vt:lpwstr>
  </property>
</Properties>
</file>