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apital Raise\Capital-Raise\Report\"/>
    </mc:Choice>
  </mc:AlternateContent>
  <xr:revisionPtr revIDLastSave="0" documentId="13_ncr:1_{F09BB540-23CF-40A2-8A4D-019CA86DEDF4}" xr6:coauthVersionLast="47" xr6:coauthVersionMax="47" xr10:uidLastSave="{00000000-0000-0000-0000-000000000000}"/>
  <bookViews>
    <workbookView xWindow="-10956" yWindow="1524" windowWidth="23004" windowHeight="11724" xr2:uid="{E4A49DCB-147E-4E59-9C34-33DCFD9FF5B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7" i="3"/>
  <c r="G5" i="1" l="1"/>
  <c r="D6" i="1" s="1"/>
  <c r="C6" i="1" l="1"/>
  <c r="G6" i="1"/>
  <c r="F6" i="1"/>
  <c r="E6" i="1"/>
</calcChain>
</file>

<file path=xl/sharedStrings.xml><?xml version="1.0" encoding="utf-8"?>
<sst xmlns="http://schemas.openxmlformats.org/spreadsheetml/2006/main" count="328" uniqueCount="74">
  <si>
    <t>Total</t>
  </si>
  <si>
    <t>AAR</t>
  </si>
  <si>
    <t>CAAR</t>
  </si>
  <si>
    <t>EPeriod</t>
  </si>
  <si>
    <t>Size</t>
  </si>
  <si>
    <t>Period</t>
  </si>
  <si>
    <t>Reval</t>
  </si>
  <si>
    <t>QuantileBM</t>
  </si>
  <si>
    <t>QuantilePE</t>
  </si>
  <si>
    <t>QuantileSize</t>
  </si>
  <si>
    <t>Mean of Abnormal Return</t>
  </si>
  <si>
    <t>Good</t>
  </si>
  <si>
    <t>Bad</t>
  </si>
  <si>
    <t>Market Condition</t>
  </si>
  <si>
    <t>Mean</t>
  </si>
  <si>
    <t>Std.</t>
  </si>
  <si>
    <t>Dev.</t>
  </si>
  <si>
    <t>Low</t>
  </si>
  <si>
    <t>High</t>
  </si>
  <si>
    <t>$\sigma$</t>
  </si>
  <si>
    <t>Obs.</t>
  </si>
  <si>
    <t>Book-to-Market</t>
  </si>
  <si>
    <t>P/E</t>
  </si>
  <si>
    <t>Small</t>
  </si>
  <si>
    <t>Free Float</t>
  </si>
  <si>
    <t>Free Market Cap</t>
  </si>
  <si>
    <t>Market Cap</t>
  </si>
  <si>
    <t>Volatility</t>
  </si>
  <si>
    <t>DebtRatio</t>
  </si>
  <si>
    <t>LeverageRatio</t>
  </si>
  <si>
    <t>Large</t>
  </si>
  <si>
    <t>Middle</t>
  </si>
  <si>
    <t>Cash</t>
  </si>
  <si>
    <t>Reserves</t>
  </si>
  <si>
    <t>Cash&amp;Reserves</t>
  </si>
  <si>
    <t>Revaluation</t>
  </si>
  <si>
    <t>Sum</t>
  </si>
  <si>
    <t>Event</t>
  </si>
  <si>
    <t>Percent</t>
  </si>
  <si>
    <t>mean</t>
  </si>
  <si>
    <t>std</t>
  </si>
  <si>
    <t>min</t>
  </si>
  <si>
    <t>max</t>
  </si>
  <si>
    <t>Beta CAPM</t>
  </si>
  <si>
    <t>Alpha CAPM</t>
  </si>
  <si>
    <t>Beta Market</t>
  </si>
  <si>
    <t>Beta SMB</t>
  </si>
  <si>
    <t>Beta HML</t>
  </si>
  <si>
    <t>Beta WL</t>
  </si>
  <si>
    <t>Alpha FOUR</t>
  </si>
  <si>
    <t>RaiseType</t>
  </si>
  <si>
    <t>CAAR_05</t>
  </si>
  <si>
    <t>CAAR_95</t>
  </si>
  <si>
    <t>t</t>
  </si>
  <si>
    <t>t-stat</t>
  </si>
  <si>
    <t>Low-High</t>
  </si>
  <si>
    <t>No</t>
  </si>
  <si>
    <t>Yes</t>
  </si>
  <si>
    <t>Low - High</t>
  </si>
  <si>
    <t>P-Value</t>
  </si>
  <si>
    <t>Small - Large</t>
  </si>
  <si>
    <t>QuantileFreeFloat</t>
  </si>
  <si>
    <t>QuantileFreeFloatCap</t>
  </si>
  <si>
    <t>QuantileVolatility</t>
  </si>
  <si>
    <t>QuantileDebtRatio</t>
  </si>
  <si>
    <t>QuantileLeverageRatio</t>
  </si>
  <si>
    <t>count</t>
  </si>
  <si>
    <t>Beta_CAPM</t>
  </si>
  <si>
    <t>Alpha_CAPM</t>
  </si>
  <si>
    <t>betaM_FOUR</t>
  </si>
  <si>
    <t>betaS_FOUR</t>
  </si>
  <si>
    <t>betaH_FOUR</t>
  </si>
  <si>
    <t>betaW_FOUR</t>
  </si>
  <si>
    <t>Alpha_FOUR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</si>
</sst>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9" fontId="0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0776-B87C-4B23-9CFC-DC002813A4DA}">
  <dimension ref="B2:AJ107"/>
  <sheetViews>
    <sheetView tabSelected="1" workbookViewId="0">
      <selection activeCell="J22" sqref="D22:J28"/>
    </sheetView>
  </sheetViews>
  <sheetFormatPr defaultRowHeight="14.4" x14ac:dyDescent="0.3"/>
  <cols>
    <col min="1" max="1" width="8.88671875" style="1"/>
    <col min="2" max="2" width="11.109375" style="1" bestFit="1" customWidth="1"/>
    <col min="3" max="19" width="8.88671875" style="1"/>
    <col min="20" max="23" width="8.88671875" style="3"/>
    <col min="24" max="16384" width="8.88671875" style="1"/>
  </cols>
  <sheetData>
    <row r="2" spans="2:36" x14ac:dyDescent="0.3">
      <c r="AD2" s="3"/>
      <c r="AE2" s="3"/>
      <c r="AG2" s="3"/>
      <c r="AI2" s="3"/>
      <c r="AJ2" s="3"/>
    </row>
    <row r="3" spans="2:36" x14ac:dyDescent="0.3">
      <c r="P3" s="3"/>
      <c r="Q3" s="3"/>
      <c r="S3" s="3"/>
    </row>
    <row r="4" spans="2:36" x14ac:dyDescent="0.3"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P4" s="1" t="s">
        <v>0</v>
      </c>
      <c r="T4" s="1"/>
      <c r="U4" s="1"/>
      <c r="V4" s="1"/>
      <c r="W4" s="1"/>
      <c r="AD4" s="1" t="s">
        <v>6</v>
      </c>
    </row>
    <row r="5" spans="2:36" x14ac:dyDescent="0.3">
      <c r="B5" s="1" t="s">
        <v>37</v>
      </c>
      <c r="C5" s="1">
        <v>716</v>
      </c>
      <c r="D5" s="1">
        <v>358</v>
      </c>
      <c r="E5" s="1">
        <v>115</v>
      </c>
      <c r="F5" s="1">
        <v>101</v>
      </c>
      <c r="G5" s="1">
        <f>SUM(C5:F5)</f>
        <v>1290</v>
      </c>
      <c r="T5" s="1"/>
      <c r="U5" s="1"/>
      <c r="V5" s="1"/>
      <c r="W5" s="1"/>
    </row>
    <row r="6" spans="2:36" x14ac:dyDescent="0.3">
      <c r="B6" s="1" t="s">
        <v>38</v>
      </c>
      <c r="C6" s="2">
        <f>C5/$G$5*100</f>
        <v>55.503875968992247</v>
      </c>
      <c r="D6" s="2">
        <f t="shared" ref="D6:G6" si="0">D5/$G$5*100</f>
        <v>27.751937984496124</v>
      </c>
      <c r="E6" s="2">
        <f t="shared" si="0"/>
        <v>8.9147286821705425</v>
      </c>
      <c r="F6" s="2">
        <f t="shared" si="0"/>
        <v>7.8294573643410859</v>
      </c>
      <c r="G6" s="1">
        <f t="shared" si="0"/>
        <v>100</v>
      </c>
      <c r="N6" s="1" t="s">
        <v>5</v>
      </c>
      <c r="O6" s="1" t="s">
        <v>1</v>
      </c>
      <c r="P6" s="1" t="s">
        <v>2</v>
      </c>
      <c r="Q6" s="1" t="s">
        <v>54</v>
      </c>
      <c r="R6" s="1" t="s">
        <v>5</v>
      </c>
      <c r="S6" s="1" t="s">
        <v>1</v>
      </c>
      <c r="T6" s="1" t="s">
        <v>2</v>
      </c>
      <c r="U6" s="1" t="s">
        <v>54</v>
      </c>
      <c r="V6" s="1"/>
      <c r="W6" s="1"/>
      <c r="AB6" s="1" t="s">
        <v>5</v>
      </c>
      <c r="AC6" s="1" t="s">
        <v>1</v>
      </c>
      <c r="AD6" s="1" t="s">
        <v>2</v>
      </c>
      <c r="AE6" s="1" t="s">
        <v>54</v>
      </c>
      <c r="AF6" s="1" t="s">
        <v>5</v>
      </c>
      <c r="AG6" s="1" t="s">
        <v>1</v>
      </c>
      <c r="AH6" s="1" t="s">
        <v>2</v>
      </c>
      <c r="AI6" s="1" t="s">
        <v>54</v>
      </c>
    </row>
    <row r="7" spans="2:36" x14ac:dyDescent="0.3">
      <c r="N7" s="3">
        <v>-20</v>
      </c>
      <c r="O7" s="6">
        <v>6.0543790197827678E-2</v>
      </c>
      <c r="P7" s="6">
        <v>6.0543790197827678E-2</v>
      </c>
      <c r="Q7" s="6">
        <v>0.45251524180933012</v>
      </c>
      <c r="R7" s="1">
        <v>0</v>
      </c>
      <c r="S7" s="6">
        <v>6.3767082526972914</v>
      </c>
      <c r="T7" s="6">
        <v>6.9893740361333032</v>
      </c>
      <c r="U7" s="6">
        <v>7.8752748814182274</v>
      </c>
      <c r="V7" s="1"/>
      <c r="W7" s="1"/>
      <c r="AB7" s="3">
        <v>-20</v>
      </c>
      <c r="AC7" s="6">
        <v>3.7553628629895773E-2</v>
      </c>
      <c r="AD7" s="6">
        <v>3.7553628629895773E-2</v>
      </c>
      <c r="AE7" s="6">
        <v>0.13415465065431759</v>
      </c>
      <c r="AF7" s="1">
        <v>0</v>
      </c>
      <c r="AG7" s="6">
        <v>28.550530297056849</v>
      </c>
      <c r="AH7" s="6">
        <v>29.18207606631573</v>
      </c>
      <c r="AI7" s="6">
        <v>6.4097259893863461</v>
      </c>
    </row>
    <row r="8" spans="2:36" x14ac:dyDescent="0.3">
      <c r="N8" s="1">
        <v>-19</v>
      </c>
      <c r="O8" s="6">
        <v>-6.4696353778329926E-2</v>
      </c>
      <c r="P8" s="6">
        <v>-4.1525635805024098E-3</v>
      </c>
      <c r="Q8" s="6">
        <v>-2.3889361155515151E-2</v>
      </c>
      <c r="R8" s="1">
        <v>1</v>
      </c>
      <c r="S8" s="6">
        <v>0.33152557219876089</v>
      </c>
      <c r="T8" s="6">
        <v>7.3208996083320672</v>
      </c>
      <c r="U8" s="6">
        <v>8.1019410210661746</v>
      </c>
      <c r="V8" s="1"/>
      <c r="W8" s="1"/>
      <c r="AB8" s="1">
        <v>-19</v>
      </c>
      <c r="AC8" s="6">
        <v>-0.8946726514616814</v>
      </c>
      <c r="AD8" s="6">
        <v>-0.85711902283178554</v>
      </c>
      <c r="AE8" s="6">
        <v>-2.0199508356156661</v>
      </c>
      <c r="AF8" s="1">
        <v>1</v>
      </c>
      <c r="AG8" s="6">
        <v>1.077861864633479</v>
      </c>
      <c r="AH8" s="6">
        <v>30.259937930949231</v>
      </c>
      <c r="AI8" s="6">
        <v>6.5805680977773031</v>
      </c>
    </row>
    <row r="9" spans="2:36" x14ac:dyDescent="0.3">
      <c r="N9" s="1">
        <v>-18</v>
      </c>
      <c r="O9" s="6">
        <v>-2.9464768484979208E-2</v>
      </c>
      <c r="P9" s="6">
        <v>-2.9741026712041811E-2</v>
      </c>
      <c r="Q9" s="6">
        <v>-0.14738856528762309</v>
      </c>
      <c r="R9" s="1">
        <v>2</v>
      </c>
      <c r="S9" s="6">
        <v>0.32267235061344302</v>
      </c>
      <c r="T9" s="6">
        <v>7.6727383258298421</v>
      </c>
      <c r="U9" s="6">
        <v>8.3393047409706433</v>
      </c>
      <c r="V9" s="1"/>
      <c r="W9" s="1"/>
      <c r="AB9" s="1">
        <v>-18</v>
      </c>
      <c r="AC9" s="6">
        <v>-0.25677303690803938</v>
      </c>
      <c r="AD9" s="6">
        <v>-1.0795679012665289</v>
      </c>
      <c r="AE9" s="6">
        <v>-1.8332770704786321</v>
      </c>
      <c r="AF9" s="1">
        <v>2</v>
      </c>
      <c r="AG9" s="6">
        <v>0.35475397216207122</v>
      </c>
      <c r="AH9" s="6">
        <v>30.614691903111321</v>
      </c>
      <c r="AI9" s="6">
        <v>6.5816293073490559</v>
      </c>
    </row>
    <row r="10" spans="2:36" x14ac:dyDescent="0.3">
      <c r="N10" s="1">
        <v>-17</v>
      </c>
      <c r="O10" s="6">
        <v>8.0908027028494103E-2</v>
      </c>
      <c r="P10" s="6">
        <v>5.1167000316452382E-2</v>
      </c>
      <c r="Q10" s="6">
        <v>0.2270967428202231</v>
      </c>
      <c r="R10" s="1">
        <v>3</v>
      </c>
      <c r="S10" s="6">
        <v>0.17653816983883319</v>
      </c>
      <c r="T10" s="6">
        <v>7.849276495668672</v>
      </c>
      <c r="U10" s="6">
        <v>8.3879953583489488</v>
      </c>
      <c r="V10" s="1"/>
      <c r="W10" s="1"/>
      <c r="AB10" s="1">
        <v>-17</v>
      </c>
      <c r="AC10" s="6">
        <v>0.1073024816762491</v>
      </c>
      <c r="AD10" s="6">
        <v>-0.97226541959028001</v>
      </c>
      <c r="AE10" s="6">
        <v>-1.496134504564149</v>
      </c>
      <c r="AF10" s="1">
        <v>3</v>
      </c>
      <c r="AG10" s="6">
        <v>0.46521213162241148</v>
      </c>
      <c r="AH10" s="6">
        <v>31.079904034733708</v>
      </c>
      <c r="AI10" s="6">
        <v>6.5513399030263386</v>
      </c>
    </row>
    <row r="11" spans="2:36" x14ac:dyDescent="0.3">
      <c r="C11" s="1" t="s">
        <v>39</v>
      </c>
      <c r="D11" s="1" t="s">
        <v>40</v>
      </c>
      <c r="E11" s="1" t="s">
        <v>41</v>
      </c>
      <c r="F11" s="7">
        <v>0.25</v>
      </c>
      <c r="G11" s="7">
        <v>0.5</v>
      </c>
      <c r="H11" s="7">
        <v>0.75</v>
      </c>
      <c r="I11" s="1" t="s">
        <v>42</v>
      </c>
      <c r="N11" s="1">
        <v>-16</v>
      </c>
      <c r="O11" s="6">
        <v>-0.15523513373244879</v>
      </c>
      <c r="P11" s="6">
        <v>-0.10406813341599599</v>
      </c>
      <c r="Q11" s="6">
        <v>-0.42133899296716348</v>
      </c>
      <c r="R11" s="1">
        <v>4</v>
      </c>
      <c r="S11" s="6">
        <v>-6.704273348239663E-2</v>
      </c>
      <c r="T11" s="6">
        <v>7.7518057331981831</v>
      </c>
      <c r="U11" s="6">
        <v>8.1219952861038429</v>
      </c>
      <c r="V11" s="1"/>
      <c r="W11" s="1"/>
      <c r="AB11" s="1">
        <v>-16</v>
      </c>
      <c r="AC11" s="6">
        <v>-0.39114801896387802</v>
      </c>
      <c r="AD11" s="6">
        <v>-1.363413438554157</v>
      </c>
      <c r="AE11" s="6">
        <v>-1.8226710359836531</v>
      </c>
      <c r="AF11" s="1">
        <v>4</v>
      </c>
      <c r="AG11" s="6">
        <v>0.17436919598070111</v>
      </c>
      <c r="AH11" s="6">
        <v>31.254273230714411</v>
      </c>
      <c r="AI11" s="6">
        <v>6.4255077474235787</v>
      </c>
    </row>
    <row r="12" spans="2:36" x14ac:dyDescent="0.3">
      <c r="B12" s="1" t="s">
        <v>43</v>
      </c>
      <c r="C12" s="2">
        <v>0.80578300000000003</v>
      </c>
      <c r="D12" s="2">
        <v>0.85146900000000003</v>
      </c>
      <c r="E12" s="2">
        <v>-3.6228850000000001</v>
      </c>
      <c r="F12" s="2">
        <v>0.279109</v>
      </c>
      <c r="G12" s="2">
        <v>0.69140800000000002</v>
      </c>
      <c r="H12" s="2">
        <v>1.2098040000000001</v>
      </c>
      <c r="I12" s="2">
        <v>8.8145000000000007</v>
      </c>
      <c r="N12" s="1">
        <v>-15</v>
      </c>
      <c r="O12" s="6">
        <v>-5.7049697379086557E-2</v>
      </c>
      <c r="P12" s="6">
        <v>-0.16111783079508291</v>
      </c>
      <c r="Q12" s="6">
        <v>-0.58807447124233647</v>
      </c>
      <c r="R12" s="1">
        <v>5</v>
      </c>
      <c r="S12" s="6">
        <v>0.13359781147823069</v>
      </c>
      <c r="T12" s="6">
        <v>7.8854035446764028</v>
      </c>
      <c r="U12" s="6">
        <v>7.9482141378890567</v>
      </c>
      <c r="V12" s="1"/>
      <c r="W12" s="1"/>
      <c r="AB12" s="1">
        <v>-15</v>
      </c>
      <c r="AC12" s="6">
        <v>-0.51505997512625945</v>
      </c>
      <c r="AD12" s="6">
        <v>-1.878473413680418</v>
      </c>
      <c r="AE12" s="6">
        <v>-2.255187378433833</v>
      </c>
      <c r="AF12" s="1">
        <v>5</v>
      </c>
      <c r="AG12" s="6">
        <v>0.102571904752945</v>
      </c>
      <c r="AH12" s="6">
        <v>31.35684513546736</v>
      </c>
      <c r="AI12" s="6">
        <v>6.341954137234838</v>
      </c>
    </row>
    <row r="13" spans="2:36" x14ac:dyDescent="0.3">
      <c r="B13" s="1" t="s">
        <v>44</v>
      </c>
      <c r="C13" s="2">
        <v>0.16046299999999999</v>
      </c>
      <c r="D13" s="2">
        <v>0.39771699999999999</v>
      </c>
      <c r="E13" s="2">
        <v>-2.4208889999999998</v>
      </c>
      <c r="F13" s="2">
        <v>-4.6996999999999997E-2</v>
      </c>
      <c r="G13" s="2">
        <v>0.104153</v>
      </c>
      <c r="H13" s="2">
        <v>0.28356999999999999</v>
      </c>
      <c r="I13" s="2">
        <v>3.60446</v>
      </c>
      <c r="N13" s="1">
        <v>-14</v>
      </c>
      <c r="O13" s="6">
        <v>3.5294252543289162E-2</v>
      </c>
      <c r="P13" s="6">
        <v>-0.12582357825179399</v>
      </c>
      <c r="Q13" s="6">
        <v>-0.42577656225421878</v>
      </c>
      <c r="R13" s="1">
        <v>6</v>
      </c>
      <c r="S13" s="6">
        <v>-2.4405905954666861E-2</v>
      </c>
      <c r="T13" s="6">
        <v>7.8788012825477409</v>
      </c>
      <c r="U13" s="6">
        <v>7.8674611501860969</v>
      </c>
      <c r="V13" s="1"/>
      <c r="W13" s="1"/>
      <c r="AB13" s="1">
        <v>-14</v>
      </c>
      <c r="AC13" s="6">
        <v>0.20914570466023641</v>
      </c>
      <c r="AD13" s="6">
        <v>-1.669327709020181</v>
      </c>
      <c r="AE13" s="6">
        <v>-1.7154611572081999</v>
      </c>
      <c r="AF13" s="1">
        <v>6</v>
      </c>
      <c r="AG13" s="6">
        <v>6.7374286909940351E-2</v>
      </c>
      <c r="AH13" s="6">
        <v>31.424219422377291</v>
      </c>
      <c r="AI13" s="6">
        <v>6.2556659975417972</v>
      </c>
    </row>
    <row r="14" spans="2:36" x14ac:dyDescent="0.3">
      <c r="B14" s="1" t="s">
        <v>45</v>
      </c>
      <c r="C14" s="2">
        <v>0.78713900000000003</v>
      </c>
      <c r="D14" s="2">
        <v>0.73858699999999999</v>
      </c>
      <c r="E14" s="2">
        <v>-5.40503</v>
      </c>
      <c r="F14" s="2">
        <v>0.31706499999999999</v>
      </c>
      <c r="G14" s="2">
        <v>0.71629799999999999</v>
      </c>
      <c r="H14" s="2">
        <v>1.2020310000000001</v>
      </c>
      <c r="I14" s="2">
        <v>4.6473779999999998</v>
      </c>
      <c r="N14" s="1">
        <v>-13</v>
      </c>
      <c r="O14" s="6">
        <v>4.8608212740917568E-2</v>
      </c>
      <c r="P14" s="6">
        <v>-7.7215365510876224E-2</v>
      </c>
      <c r="Q14" s="6">
        <v>-0.24362543284344201</v>
      </c>
      <c r="R14" s="1">
        <v>7</v>
      </c>
      <c r="S14" s="6">
        <v>-7.7370296924672524E-2</v>
      </c>
      <c r="T14" s="6">
        <v>7.8488606973961073</v>
      </c>
      <c r="U14" s="6">
        <v>7.7654736068331633</v>
      </c>
      <c r="V14" s="1"/>
      <c r="W14" s="1"/>
      <c r="AB14" s="1">
        <v>-13</v>
      </c>
      <c r="AC14" s="6">
        <v>-2.06966604675311E-3</v>
      </c>
      <c r="AD14" s="6">
        <v>-1.671397375066934</v>
      </c>
      <c r="AE14" s="6">
        <v>-1.48121834278096</v>
      </c>
      <c r="AF14" s="1">
        <v>7</v>
      </c>
      <c r="AG14" s="6">
        <v>-0.40449053513513072</v>
      </c>
      <c r="AH14" s="6">
        <v>31.019728887242181</v>
      </c>
      <c r="AI14" s="6">
        <v>6.1105170574570842</v>
      </c>
    </row>
    <row r="15" spans="2:36" x14ac:dyDescent="0.3">
      <c r="B15" s="1" t="s">
        <v>46</v>
      </c>
      <c r="C15" s="2">
        <v>0.136715</v>
      </c>
      <c r="D15" s="2">
        <v>0.292265</v>
      </c>
      <c r="E15" s="2">
        <v>-1.1350199999999999</v>
      </c>
      <c r="F15" s="2">
        <v>-1.3409000000000001E-2</v>
      </c>
      <c r="G15" s="2">
        <v>6.7451999999999998E-2</v>
      </c>
      <c r="H15" s="2">
        <v>0.212005</v>
      </c>
      <c r="I15" s="2">
        <v>2.3285309999999999</v>
      </c>
      <c r="N15" s="1">
        <v>-12</v>
      </c>
      <c r="O15" s="6">
        <v>-8.3272234498645195E-2</v>
      </c>
      <c r="P15" s="6">
        <v>-0.1590185009575803</v>
      </c>
      <c r="Q15" s="6">
        <v>-0.46538598922098617</v>
      </c>
      <c r="R15" s="1">
        <v>8</v>
      </c>
      <c r="S15" s="6">
        <v>-0.19430810506119831</v>
      </c>
      <c r="T15" s="6">
        <v>7.6545525923349098</v>
      </c>
      <c r="U15" s="6">
        <v>7.5224396747880036</v>
      </c>
      <c r="V15" s="1"/>
      <c r="W15" s="1"/>
      <c r="AB15" s="1">
        <v>-12</v>
      </c>
      <c r="AC15" s="6">
        <v>-0.13961517295983811</v>
      </c>
      <c r="AD15" s="6">
        <v>-1.8110125480267729</v>
      </c>
      <c r="AE15" s="6">
        <v>-1.395855074479488</v>
      </c>
      <c r="AF15" s="1">
        <v>8</v>
      </c>
      <c r="AG15" s="6">
        <v>-0.27775293332805018</v>
      </c>
      <c r="AH15" s="6">
        <v>30.7419759539141</v>
      </c>
      <c r="AI15" s="6">
        <v>6.0080280827964412</v>
      </c>
    </row>
    <row r="16" spans="2:36" x14ac:dyDescent="0.3">
      <c r="B16" s="1" t="s">
        <v>47</v>
      </c>
      <c r="C16" s="2">
        <v>1.9786999999999999E-2</v>
      </c>
      <c r="D16" s="2">
        <v>0.28664699999999999</v>
      </c>
      <c r="E16" s="2">
        <v>-2.1108310000000001</v>
      </c>
      <c r="F16" s="2">
        <v>-9.6089999999999995E-2</v>
      </c>
      <c r="G16" s="2">
        <v>2.3403E-2</v>
      </c>
      <c r="H16" s="2">
        <v>0.14609900000000001</v>
      </c>
      <c r="I16" s="2">
        <v>1.6539090000000001</v>
      </c>
      <c r="N16" s="1">
        <v>-11</v>
      </c>
      <c r="O16" s="6">
        <v>-8.7648726085778395E-2</v>
      </c>
      <c r="P16" s="6">
        <v>-0.24666722704335839</v>
      </c>
      <c r="Q16" s="6">
        <v>-0.68291088147514056</v>
      </c>
      <c r="R16" s="1">
        <v>9</v>
      </c>
      <c r="S16" s="6">
        <v>-0.2194625981514394</v>
      </c>
      <c r="T16" s="6">
        <v>7.4582532482296564</v>
      </c>
      <c r="U16" s="6">
        <v>7.2363464662127059</v>
      </c>
      <c r="V16" s="1"/>
      <c r="W16" s="1"/>
      <c r="AB16" s="1">
        <v>-11</v>
      </c>
      <c r="AC16" s="6">
        <v>1.5624718260750219E-2</v>
      </c>
      <c r="AD16" s="6">
        <v>-1.795387829766022</v>
      </c>
      <c r="AE16" s="6">
        <v>-1.3548861196177839</v>
      </c>
      <c r="AF16" s="1">
        <v>9</v>
      </c>
      <c r="AG16" s="6">
        <v>-6.7856283670349321E-2</v>
      </c>
      <c r="AH16" s="6">
        <v>30.67411967024378</v>
      </c>
      <c r="AI16" s="6">
        <v>5.8984800286367163</v>
      </c>
    </row>
    <row r="17" spans="2:35" x14ac:dyDescent="0.3">
      <c r="B17" s="1" t="s">
        <v>48</v>
      </c>
      <c r="C17" s="2">
        <v>6.8670999999999996E-2</v>
      </c>
      <c r="D17" s="2">
        <v>0.26923399999999997</v>
      </c>
      <c r="E17" s="2">
        <v>-0.70827300000000004</v>
      </c>
      <c r="F17" s="2">
        <v>-7.0805000000000007E-2</v>
      </c>
      <c r="G17" s="2">
        <v>3.3209000000000002E-2</v>
      </c>
      <c r="H17" s="2">
        <v>0.15976000000000001</v>
      </c>
      <c r="I17" s="2">
        <v>2.0974050000000002</v>
      </c>
      <c r="N17" s="1">
        <v>-10</v>
      </c>
      <c r="O17" s="6">
        <v>0.1780441035052491</v>
      </c>
      <c r="P17" s="6">
        <v>-6.4190183372905205E-2</v>
      </c>
      <c r="Q17" s="6">
        <v>-0.16982403807919699</v>
      </c>
      <c r="R17" s="1">
        <v>10</v>
      </c>
      <c r="S17" s="6">
        <v>-7.2082992857491174E-2</v>
      </c>
      <c r="T17" s="6">
        <v>7.3861702553721598</v>
      </c>
      <c r="U17" s="6">
        <v>7.0756336651746459</v>
      </c>
      <c r="V17" s="1"/>
      <c r="W17" s="1"/>
      <c r="AB17" s="1">
        <v>-10</v>
      </c>
      <c r="AC17" s="6">
        <v>-0.1529685321225655</v>
      </c>
      <c r="AD17" s="6">
        <v>-1.9483563618885871</v>
      </c>
      <c r="AE17" s="6">
        <v>-1.449993163586051</v>
      </c>
      <c r="AF17" s="1">
        <v>10</v>
      </c>
      <c r="AG17" s="6">
        <v>-2.342026151652235E-2</v>
      </c>
      <c r="AH17" s="6">
        <v>30.650699408727242</v>
      </c>
      <c r="AI17" s="6">
        <v>5.8318826179068273</v>
      </c>
    </row>
    <row r="18" spans="2:35" x14ac:dyDescent="0.3">
      <c r="B18" s="1" t="s">
        <v>49</v>
      </c>
      <c r="C18" s="2">
        <v>9.8987000000000006E-2</v>
      </c>
      <c r="D18" s="2">
        <v>0.41553000000000001</v>
      </c>
      <c r="E18" s="2">
        <v>-2.1452369999999998</v>
      </c>
      <c r="F18" s="2">
        <v>-7.8154000000000001E-2</v>
      </c>
      <c r="G18" s="2">
        <v>6.0774000000000002E-2</v>
      </c>
      <c r="H18" s="2">
        <v>0.222714</v>
      </c>
      <c r="I18" s="2">
        <v>4.7060040000000001</v>
      </c>
      <c r="N18" s="1">
        <v>-9</v>
      </c>
      <c r="O18" s="6">
        <v>0.17806165051944681</v>
      </c>
      <c r="P18" s="6">
        <v>0.11562092769215079</v>
      </c>
      <c r="Q18" s="6">
        <v>0.29174700296768369</v>
      </c>
      <c r="R18" s="1">
        <v>11</v>
      </c>
      <c r="S18" s="6">
        <v>-0.1193654927050273</v>
      </c>
      <c r="T18" s="6">
        <v>7.2668047626671317</v>
      </c>
      <c r="U18" s="6">
        <v>6.8849198485066987</v>
      </c>
      <c r="V18" s="1"/>
      <c r="W18" s="1"/>
      <c r="AB18" s="1">
        <v>-9</v>
      </c>
      <c r="AC18" s="6">
        <v>0.33340145324710579</v>
      </c>
      <c r="AD18" s="6">
        <v>-1.6149549086414821</v>
      </c>
      <c r="AE18" s="6">
        <v>-1.1481250292673271</v>
      </c>
      <c r="AF18" s="1">
        <v>11</v>
      </c>
      <c r="AG18" s="6">
        <v>-0.37578334284716541</v>
      </c>
      <c r="AH18" s="6">
        <v>30.274916065880099</v>
      </c>
      <c r="AI18" s="6">
        <v>5.6641375157831746</v>
      </c>
    </row>
    <row r="19" spans="2:35" x14ac:dyDescent="0.3">
      <c r="N19" s="1">
        <v>-8</v>
      </c>
      <c r="O19" s="6">
        <v>0.28578015761663711</v>
      </c>
      <c r="P19" s="6">
        <v>0.40140108530878782</v>
      </c>
      <c r="Q19" s="6">
        <v>0.93346561609621781</v>
      </c>
      <c r="R19" s="1">
        <v>12</v>
      </c>
      <c r="S19" s="6">
        <v>-0.22300090292018299</v>
      </c>
      <c r="T19" s="6">
        <v>7.0500101649703817</v>
      </c>
      <c r="U19" s="6">
        <v>6.646571852505847</v>
      </c>
      <c r="V19" s="1"/>
      <c r="W19" s="1"/>
      <c r="AB19" s="1">
        <v>-8</v>
      </c>
      <c r="AC19" s="6">
        <v>0.72477172314004523</v>
      </c>
      <c r="AD19" s="6">
        <v>-0.89018318550143705</v>
      </c>
      <c r="AE19" s="6">
        <v>-0.59498548677809626</v>
      </c>
      <c r="AF19" s="1">
        <v>12</v>
      </c>
      <c r="AG19" s="6">
        <v>-0.5932631072175355</v>
      </c>
      <c r="AH19" s="6">
        <v>29.681652958662539</v>
      </c>
      <c r="AI19" s="6">
        <v>5.5875737249430726</v>
      </c>
    </row>
    <row r="20" spans="2:35" x14ac:dyDescent="0.3">
      <c r="N20" s="1">
        <v>-7</v>
      </c>
      <c r="O20" s="6">
        <v>0.155398551600193</v>
      </c>
      <c r="P20" s="6">
        <v>0.58507292122189614</v>
      </c>
      <c r="Q20" s="6">
        <v>1.301995746311323</v>
      </c>
      <c r="R20" s="1">
        <v>13</v>
      </c>
      <c r="S20" s="6">
        <v>-0.10657226874910609</v>
      </c>
      <c r="T20" s="6">
        <v>6.931420892816881</v>
      </c>
      <c r="U20" s="6">
        <v>6.458260121261886</v>
      </c>
      <c r="V20" s="1"/>
      <c r="W20" s="1"/>
      <c r="AB20" s="1">
        <v>-7</v>
      </c>
      <c r="AC20" s="6">
        <v>0.67358982273456547</v>
      </c>
      <c r="AD20" s="6">
        <v>-0.21659336276687161</v>
      </c>
      <c r="AE20" s="6">
        <v>-0.1380362495651318</v>
      </c>
      <c r="AF20" s="1">
        <v>13</v>
      </c>
      <c r="AG20" s="6">
        <v>0.2091741069816882</v>
      </c>
      <c r="AH20" s="6">
        <v>29.890827065644231</v>
      </c>
      <c r="AI20" s="6">
        <v>5.6225362698903041</v>
      </c>
    </row>
    <row r="21" spans="2:35" x14ac:dyDescent="0.3">
      <c r="B21" s="1" t="s">
        <v>66</v>
      </c>
      <c r="C21" s="1" t="s">
        <v>39</v>
      </c>
      <c r="D21" s="1" t="s">
        <v>40</v>
      </c>
      <c r="E21" s="1" t="s">
        <v>41</v>
      </c>
      <c r="F21" s="7">
        <v>0.25</v>
      </c>
      <c r="G21" s="7">
        <v>0.5</v>
      </c>
      <c r="H21" s="7">
        <v>0.75</v>
      </c>
      <c r="I21" s="1" t="s">
        <v>42</v>
      </c>
      <c r="N21" s="1">
        <v>-6</v>
      </c>
      <c r="O21" s="6">
        <v>-8.3557907722899109E-3</v>
      </c>
      <c r="P21" s="6">
        <v>0.57671713044960626</v>
      </c>
      <c r="Q21" s="6">
        <v>1.228355657597801</v>
      </c>
      <c r="R21" s="1">
        <v>14</v>
      </c>
      <c r="S21" s="6">
        <v>-4.0707957105706849E-2</v>
      </c>
      <c r="T21" s="6">
        <v>6.8658935812750936</v>
      </c>
      <c r="U21" s="6">
        <v>6.2765774010968549</v>
      </c>
      <c r="V21" s="1"/>
      <c r="W21" s="1"/>
      <c r="AB21" s="1">
        <v>-6</v>
      </c>
      <c r="AC21" s="6">
        <v>0.33178757055710872</v>
      </c>
      <c r="AD21" s="6">
        <v>0.1151942077902371</v>
      </c>
      <c r="AE21" s="6">
        <v>6.9460124666649914E-2</v>
      </c>
      <c r="AF21" s="1">
        <v>14</v>
      </c>
      <c r="AG21" s="6">
        <v>-0.14801060214005979</v>
      </c>
      <c r="AH21" s="6">
        <v>29.490061009592981</v>
      </c>
      <c r="AI21" s="6">
        <v>5.3928990190945338</v>
      </c>
    </row>
    <row r="22" spans="2:35" x14ac:dyDescent="0.3">
      <c r="B22" s="1" t="s">
        <v>67</v>
      </c>
      <c r="C22" s="1">
        <v>103849</v>
      </c>
      <c r="D22" s="2">
        <v>0.80578300000000003</v>
      </c>
      <c r="E22" s="2">
        <v>0.85146900000000003</v>
      </c>
      <c r="F22" s="2">
        <v>-3.6228850000000001</v>
      </c>
      <c r="G22" s="2">
        <v>0.279109</v>
      </c>
      <c r="H22" s="2">
        <v>0.69140800000000002</v>
      </c>
      <c r="I22" s="2">
        <v>1.2098040000000001</v>
      </c>
      <c r="J22" s="2">
        <v>8.8145000000000007</v>
      </c>
      <c r="N22" s="1">
        <v>-5</v>
      </c>
      <c r="O22" s="6">
        <v>0.41415564683030293</v>
      </c>
      <c r="P22" s="6">
        <v>0.99863879288307567</v>
      </c>
      <c r="Q22" s="6">
        <v>1.7954275817954659</v>
      </c>
      <c r="R22" s="1">
        <v>15</v>
      </c>
      <c r="S22" s="6">
        <v>-0.19248877792123259</v>
      </c>
      <c r="T22" s="6">
        <v>6.6350966067467132</v>
      </c>
      <c r="U22" s="6">
        <v>6.0248428158157408</v>
      </c>
      <c r="V22" s="1"/>
      <c r="W22" s="1"/>
      <c r="AB22" s="1">
        <v>-5</v>
      </c>
      <c r="AC22" s="6">
        <v>0.63016377317595529</v>
      </c>
      <c r="AD22" s="6">
        <v>0.74535798096619277</v>
      </c>
      <c r="AE22" s="6">
        <v>0.43804130514912443</v>
      </c>
      <c r="AF22" s="1">
        <v>15</v>
      </c>
      <c r="AG22" s="6">
        <v>-1.9609436086314921E-2</v>
      </c>
      <c r="AH22" s="6">
        <v>29.470451573506661</v>
      </c>
      <c r="AI22" s="6">
        <v>5.3368965281339502</v>
      </c>
    </row>
    <row r="23" spans="2:35" x14ac:dyDescent="0.3">
      <c r="B23" s="1" t="s">
        <v>68</v>
      </c>
      <c r="C23" s="1">
        <v>103849</v>
      </c>
      <c r="D23" s="2">
        <v>0.16046299999999999</v>
      </c>
      <c r="E23" s="2">
        <v>0.39771699999999999</v>
      </c>
      <c r="F23" s="2">
        <v>-2.4208889999999998</v>
      </c>
      <c r="G23" s="2">
        <v>-4.6996999999999997E-2</v>
      </c>
      <c r="H23" s="2">
        <v>0.104153</v>
      </c>
      <c r="I23" s="2">
        <v>0.28356999999999999</v>
      </c>
      <c r="J23" s="2">
        <v>3.60446</v>
      </c>
      <c r="N23" s="1">
        <v>-4</v>
      </c>
      <c r="O23" s="6">
        <v>-9.0977493445639129E-2</v>
      </c>
      <c r="P23" s="6">
        <v>0.9076612994374359</v>
      </c>
      <c r="Q23" s="6">
        <v>1.591042933508934</v>
      </c>
      <c r="R23" s="1">
        <v>16</v>
      </c>
      <c r="S23" s="6">
        <v>-0.25837712418136599</v>
      </c>
      <c r="T23" s="6">
        <v>6.376719482565349</v>
      </c>
      <c r="U23" s="6">
        <v>5.7117463224000566</v>
      </c>
      <c r="V23" s="1"/>
      <c r="W23" s="1"/>
      <c r="AB23" s="1">
        <v>-4</v>
      </c>
      <c r="AC23" s="6">
        <v>-0.16067443130865849</v>
      </c>
      <c r="AD23" s="6">
        <v>0.58468354965753355</v>
      </c>
      <c r="AE23" s="6">
        <v>0.31538263650408871</v>
      </c>
      <c r="AF23" s="1">
        <v>16</v>
      </c>
      <c r="AG23" s="6">
        <v>-0.4252147888018839</v>
      </c>
      <c r="AH23" s="6">
        <v>29.04523678470478</v>
      </c>
      <c r="AI23" s="6">
        <v>5.2109142732614302</v>
      </c>
    </row>
    <row r="24" spans="2:35" x14ac:dyDescent="0.3">
      <c r="B24" s="1" t="s">
        <v>69</v>
      </c>
      <c r="C24" s="1">
        <v>103849</v>
      </c>
      <c r="D24" s="2">
        <v>0.78713900000000003</v>
      </c>
      <c r="E24" s="2">
        <v>0.73858699999999999</v>
      </c>
      <c r="F24" s="2">
        <v>-5.40503</v>
      </c>
      <c r="G24" s="2">
        <v>0.31706499999999999</v>
      </c>
      <c r="H24" s="2">
        <v>0.71629799999999999</v>
      </c>
      <c r="I24" s="2">
        <v>1.2020310000000001</v>
      </c>
      <c r="J24" s="2">
        <v>4.6473779999999998</v>
      </c>
      <c r="N24" s="1">
        <v>-3</v>
      </c>
      <c r="O24" s="6">
        <v>-0.1062484318500371</v>
      </c>
      <c r="P24" s="6">
        <v>0.81264969844228641</v>
      </c>
      <c r="Q24" s="6">
        <v>1.368890552873101</v>
      </c>
      <c r="R24" s="1">
        <v>17</v>
      </c>
      <c r="S24" s="6">
        <v>-9.6564972564239765E-2</v>
      </c>
      <c r="T24" s="6">
        <v>6.2969766810206691</v>
      </c>
      <c r="U24" s="6">
        <v>5.5386732684178446</v>
      </c>
      <c r="V24" s="1"/>
      <c r="W24" s="1"/>
      <c r="AB24" s="1">
        <v>-3</v>
      </c>
      <c r="AC24" s="6">
        <v>0.3013875791218697</v>
      </c>
      <c r="AD24" s="6">
        <v>0.88607112877940386</v>
      </c>
      <c r="AE24" s="6">
        <v>0.43473809450058809</v>
      </c>
      <c r="AF24" s="1">
        <v>17</v>
      </c>
      <c r="AG24" s="6">
        <v>-0.61031552512493215</v>
      </c>
      <c r="AH24" s="6">
        <v>28.434921259579841</v>
      </c>
      <c r="AI24" s="6">
        <v>5.0903462987885781</v>
      </c>
    </row>
    <row r="25" spans="2:35" x14ac:dyDescent="0.3">
      <c r="B25" s="1" t="s">
        <v>70</v>
      </c>
      <c r="C25" s="1">
        <v>103849</v>
      </c>
      <c r="D25" s="2">
        <v>0.136715</v>
      </c>
      <c r="E25" s="2">
        <v>0.292265</v>
      </c>
      <c r="F25" s="2">
        <v>-1.1350199999999999</v>
      </c>
      <c r="G25" s="2">
        <v>-1.3409000000000001E-2</v>
      </c>
      <c r="H25" s="2">
        <v>6.7451999999999998E-2</v>
      </c>
      <c r="I25" s="2">
        <v>0.212005</v>
      </c>
      <c r="J25" s="2">
        <v>2.3285309999999999</v>
      </c>
      <c r="N25" s="1">
        <v>-2</v>
      </c>
      <c r="O25" s="6">
        <v>-0.2183149902548874</v>
      </c>
      <c r="P25" s="6">
        <v>0.57737263206740197</v>
      </c>
      <c r="Q25" s="6">
        <v>0.95190047554859702</v>
      </c>
      <c r="R25" s="1">
        <v>18</v>
      </c>
      <c r="S25" s="6">
        <v>-0.14609950164241611</v>
      </c>
      <c r="T25" s="6">
        <v>6.1812839323723461</v>
      </c>
      <c r="U25" s="6">
        <v>5.3619551562894703</v>
      </c>
      <c r="V25" s="1"/>
      <c r="W25" s="1"/>
      <c r="AB25" s="1">
        <v>-2</v>
      </c>
      <c r="AC25" s="6">
        <v>-0.26103017212153828</v>
      </c>
      <c r="AD25" s="6">
        <v>0.62504095665786619</v>
      </c>
      <c r="AE25" s="6">
        <v>0.29412930667022952</v>
      </c>
      <c r="AF25" s="1">
        <v>18</v>
      </c>
      <c r="AG25" s="6">
        <v>-0.16663481499932289</v>
      </c>
      <c r="AH25" s="6">
        <v>28.26828644458055</v>
      </c>
      <c r="AI25" s="6">
        <v>5.0244961271323687</v>
      </c>
    </row>
    <row r="26" spans="2:35" x14ac:dyDescent="0.3">
      <c r="B26" s="1" t="s">
        <v>71</v>
      </c>
      <c r="C26" s="1">
        <v>103849</v>
      </c>
      <c r="D26" s="2">
        <v>1.9786999999999999E-2</v>
      </c>
      <c r="E26" s="2">
        <v>0.28664699999999999</v>
      </c>
      <c r="F26" s="2">
        <v>-2.1108310000000001</v>
      </c>
      <c r="G26" s="2">
        <v>-9.6089999999999995E-2</v>
      </c>
      <c r="H26" s="2">
        <v>2.3403E-2</v>
      </c>
      <c r="I26" s="2">
        <v>0.14609900000000001</v>
      </c>
      <c r="J26" s="2">
        <v>1.6539090000000001</v>
      </c>
      <c r="N26" s="1">
        <v>-1</v>
      </c>
      <c r="O26" s="6">
        <v>4.2751518983196637E-2</v>
      </c>
      <c r="P26" s="6">
        <v>0.6201241510505987</v>
      </c>
      <c r="Q26" s="6">
        <v>1.0085473828072631</v>
      </c>
      <c r="R26" s="1">
        <v>19</v>
      </c>
      <c r="S26" s="6">
        <v>-9.2744781530859632E-2</v>
      </c>
      <c r="T26" s="6">
        <v>6.088539150841485</v>
      </c>
      <c r="U26" s="6">
        <v>5.2410777873860273</v>
      </c>
      <c r="V26" s="1"/>
      <c r="W26" s="1"/>
      <c r="AB26" s="1">
        <v>-1</v>
      </c>
      <c r="AC26" s="6">
        <v>6.5048126010293769E-3</v>
      </c>
      <c r="AD26" s="6">
        <v>0.63154576925889505</v>
      </c>
      <c r="AE26" s="6">
        <v>0.27983029028160639</v>
      </c>
      <c r="AF26" s="1">
        <v>19</v>
      </c>
      <c r="AG26" s="6">
        <v>0.38527236684979882</v>
      </c>
      <c r="AH26" s="6">
        <v>28.653558811430329</v>
      </c>
      <c r="AI26" s="6">
        <v>5.0268340417915596</v>
      </c>
    </row>
    <row r="27" spans="2:35" x14ac:dyDescent="0.3">
      <c r="B27" s="1" t="s">
        <v>72</v>
      </c>
      <c r="C27" s="1">
        <v>103849</v>
      </c>
      <c r="D27" s="2">
        <v>6.8670999999999996E-2</v>
      </c>
      <c r="E27" s="2">
        <v>0.26923399999999997</v>
      </c>
      <c r="F27" s="2">
        <v>-0.70827300000000004</v>
      </c>
      <c r="G27" s="2">
        <v>-7.0805000000000007E-2</v>
      </c>
      <c r="H27" s="2">
        <v>3.3209000000000002E-2</v>
      </c>
      <c r="I27" s="2">
        <v>0.15976000000000001</v>
      </c>
      <c r="J27" s="2">
        <v>2.0974050000000002</v>
      </c>
      <c r="V27" s="1"/>
      <c r="W27" s="1"/>
    </row>
    <row r="28" spans="2:35" x14ac:dyDescent="0.3">
      <c r="B28" s="1" t="s">
        <v>73</v>
      </c>
      <c r="C28" s="1">
        <v>103849</v>
      </c>
      <c r="D28" s="2">
        <v>9.8987000000000006E-2</v>
      </c>
      <c r="E28" s="2">
        <v>0.41553000000000001</v>
      </c>
      <c r="F28" s="2">
        <v>-2.1452369999999998</v>
      </c>
      <c r="G28" s="2">
        <v>-7.8154000000000001E-2</v>
      </c>
      <c r="H28" s="2">
        <v>6.0774000000000002E-2</v>
      </c>
      <c r="I28" s="2">
        <v>0.222714</v>
      </c>
      <c r="J28" s="2">
        <v>4.7060040000000001</v>
      </c>
      <c r="T28" s="1"/>
      <c r="U28" s="1"/>
      <c r="V28" s="1"/>
      <c r="W28" s="1"/>
    </row>
    <row r="29" spans="2:35" x14ac:dyDescent="0.3">
      <c r="T29" s="1"/>
      <c r="U29" s="1"/>
      <c r="V29" s="1"/>
      <c r="W29" s="1"/>
    </row>
    <row r="30" spans="2:35" x14ac:dyDescent="0.3">
      <c r="M30" s="8" t="s">
        <v>50</v>
      </c>
      <c r="N30" s="8" t="s">
        <v>3</v>
      </c>
      <c r="O30" s="8" t="s">
        <v>1</v>
      </c>
      <c r="P30" s="8" t="s">
        <v>2</v>
      </c>
      <c r="Q30" s="8" t="s">
        <v>51</v>
      </c>
      <c r="R30" s="8" t="s">
        <v>52</v>
      </c>
      <c r="S30" s="8" t="s">
        <v>4</v>
      </c>
      <c r="T30" s="8" t="s">
        <v>40</v>
      </c>
      <c r="U30" s="8" t="s">
        <v>53</v>
      </c>
      <c r="V30" s="1"/>
      <c r="W30" s="1"/>
      <c r="AA30" s="8" t="s">
        <v>50</v>
      </c>
      <c r="AB30" s="8" t="s">
        <v>3</v>
      </c>
      <c r="AC30" s="8" t="s">
        <v>1</v>
      </c>
      <c r="AD30" s="8" t="s">
        <v>2</v>
      </c>
      <c r="AE30" s="8" t="s">
        <v>51</v>
      </c>
      <c r="AF30" s="8" t="s">
        <v>52</v>
      </c>
      <c r="AG30" s="8" t="s">
        <v>4</v>
      </c>
      <c r="AH30" s="8" t="s">
        <v>40</v>
      </c>
      <c r="AI30" s="8" t="s">
        <v>53</v>
      </c>
    </row>
    <row r="31" spans="2:35" x14ac:dyDescent="0.3">
      <c r="N31"/>
      <c r="Q31"/>
      <c r="R31"/>
      <c r="T31"/>
      <c r="V31" s="1"/>
      <c r="W31" s="1"/>
      <c r="AB31"/>
      <c r="AE31"/>
      <c r="AF31"/>
      <c r="AG31"/>
      <c r="AH31"/>
    </row>
    <row r="32" spans="2:35" x14ac:dyDescent="0.3">
      <c r="N32"/>
      <c r="Q32"/>
      <c r="R32"/>
      <c r="T32"/>
      <c r="V32" s="1"/>
      <c r="W32" s="1"/>
      <c r="AB32"/>
      <c r="AE32"/>
      <c r="AF32"/>
      <c r="AG32"/>
      <c r="AH32"/>
    </row>
    <row r="33" spans="14:34" x14ac:dyDescent="0.3">
      <c r="N33"/>
      <c r="Q33"/>
      <c r="R33"/>
      <c r="T33"/>
      <c r="V33" s="1"/>
      <c r="W33" s="1"/>
      <c r="AB33"/>
      <c r="AE33"/>
      <c r="AF33"/>
      <c r="AG33"/>
      <c r="AH33"/>
    </row>
    <row r="34" spans="14:34" x14ac:dyDescent="0.3">
      <c r="N34"/>
      <c r="Q34"/>
      <c r="R34"/>
      <c r="T34"/>
      <c r="V34" s="1"/>
      <c r="W34" s="1"/>
      <c r="AB34"/>
      <c r="AE34"/>
      <c r="AF34"/>
      <c r="AG34"/>
      <c r="AH34"/>
    </row>
    <row r="35" spans="14:34" x14ac:dyDescent="0.3">
      <c r="N35"/>
      <c r="Q35"/>
      <c r="R35"/>
      <c r="T35"/>
      <c r="V35" s="1"/>
      <c r="W35" s="1"/>
      <c r="AB35"/>
      <c r="AE35"/>
      <c r="AF35"/>
      <c r="AG35"/>
      <c r="AH35"/>
    </row>
    <row r="36" spans="14:34" x14ac:dyDescent="0.3">
      <c r="N36"/>
      <c r="Q36"/>
      <c r="R36"/>
      <c r="T36"/>
      <c r="V36" s="1"/>
      <c r="W36" s="1"/>
      <c r="AB36"/>
      <c r="AE36"/>
      <c r="AF36"/>
      <c r="AG36"/>
      <c r="AH36"/>
    </row>
    <row r="37" spans="14:34" x14ac:dyDescent="0.3">
      <c r="N37"/>
      <c r="Q37"/>
      <c r="R37"/>
      <c r="T37"/>
      <c r="V37" s="1"/>
      <c r="W37" s="1"/>
      <c r="AB37"/>
      <c r="AE37"/>
      <c r="AF37"/>
      <c r="AG37"/>
      <c r="AH37"/>
    </row>
    <row r="38" spans="14:34" x14ac:dyDescent="0.3">
      <c r="N38"/>
      <c r="Q38"/>
      <c r="R38"/>
      <c r="T38"/>
      <c r="V38" s="1"/>
      <c r="W38" s="1"/>
      <c r="AB38"/>
      <c r="AE38"/>
      <c r="AF38"/>
      <c r="AG38"/>
      <c r="AH38"/>
    </row>
    <row r="39" spans="14:34" x14ac:dyDescent="0.3">
      <c r="N39"/>
      <c r="Q39"/>
      <c r="R39"/>
      <c r="T39"/>
      <c r="V39" s="1"/>
      <c r="W39" s="1"/>
      <c r="AB39"/>
      <c r="AE39"/>
      <c r="AF39"/>
      <c r="AG39"/>
      <c r="AH39"/>
    </row>
    <row r="40" spans="14:34" x14ac:dyDescent="0.3">
      <c r="N40"/>
      <c r="Q40"/>
      <c r="R40"/>
      <c r="T40"/>
      <c r="V40" s="1"/>
      <c r="W40" s="1"/>
      <c r="AB40"/>
      <c r="AE40"/>
      <c r="AF40"/>
      <c r="AG40"/>
      <c r="AH40"/>
    </row>
    <row r="41" spans="14:34" x14ac:dyDescent="0.3">
      <c r="N41"/>
      <c r="Q41"/>
      <c r="R41"/>
      <c r="T41"/>
      <c r="V41" s="1"/>
      <c r="W41" s="1"/>
      <c r="AB41"/>
      <c r="AE41"/>
      <c r="AF41"/>
      <c r="AG41"/>
      <c r="AH41"/>
    </row>
    <row r="42" spans="14:34" x14ac:dyDescent="0.3">
      <c r="N42"/>
      <c r="Q42"/>
      <c r="R42"/>
      <c r="T42"/>
      <c r="V42" s="1"/>
      <c r="W42" s="1"/>
      <c r="AB42"/>
      <c r="AE42"/>
      <c r="AF42"/>
      <c r="AG42"/>
      <c r="AH42"/>
    </row>
    <row r="43" spans="14:34" x14ac:dyDescent="0.3">
      <c r="N43"/>
      <c r="Q43"/>
      <c r="R43"/>
      <c r="T43"/>
      <c r="V43" s="1"/>
      <c r="W43" s="1"/>
      <c r="AB43"/>
      <c r="AE43"/>
      <c r="AF43"/>
      <c r="AG43"/>
      <c r="AH43"/>
    </row>
    <row r="44" spans="14:34" x14ac:dyDescent="0.3">
      <c r="N44"/>
      <c r="Q44"/>
      <c r="R44"/>
      <c r="T44"/>
      <c r="V44" s="1"/>
      <c r="W44" s="1"/>
      <c r="AB44"/>
      <c r="AE44"/>
      <c r="AF44"/>
      <c r="AG44"/>
      <c r="AH44"/>
    </row>
    <row r="45" spans="14:34" x14ac:dyDescent="0.3">
      <c r="N45"/>
      <c r="Q45"/>
      <c r="R45"/>
      <c r="T45"/>
      <c r="V45" s="1"/>
      <c r="W45" s="1"/>
      <c r="AB45"/>
      <c r="AE45"/>
      <c r="AF45"/>
      <c r="AG45"/>
      <c r="AH45"/>
    </row>
    <row r="46" spans="14:34" x14ac:dyDescent="0.3">
      <c r="N46"/>
      <c r="Q46"/>
      <c r="R46"/>
      <c r="T46"/>
      <c r="V46" s="1"/>
      <c r="W46" s="1"/>
      <c r="AB46"/>
      <c r="AE46"/>
      <c r="AF46"/>
      <c r="AG46"/>
      <c r="AH46"/>
    </row>
    <row r="47" spans="14:34" x14ac:dyDescent="0.3">
      <c r="N47"/>
      <c r="Q47"/>
      <c r="R47"/>
      <c r="T47"/>
      <c r="V47" s="1"/>
      <c r="W47" s="1"/>
      <c r="AB47"/>
      <c r="AE47"/>
      <c r="AF47"/>
      <c r="AG47"/>
      <c r="AH47"/>
    </row>
    <row r="48" spans="14:34" x14ac:dyDescent="0.3">
      <c r="N48"/>
      <c r="Q48"/>
      <c r="R48"/>
      <c r="T48"/>
      <c r="V48" s="1"/>
      <c r="W48" s="1"/>
      <c r="AB48"/>
      <c r="AE48"/>
      <c r="AF48"/>
      <c r="AG48"/>
      <c r="AH48"/>
    </row>
    <row r="49" spans="14:34" x14ac:dyDescent="0.3">
      <c r="N49"/>
      <c r="Q49"/>
      <c r="R49"/>
      <c r="T49"/>
      <c r="V49" s="1"/>
      <c r="W49" s="1"/>
      <c r="AB49"/>
      <c r="AE49"/>
      <c r="AF49"/>
      <c r="AG49"/>
      <c r="AH49"/>
    </row>
    <row r="50" spans="14:34" x14ac:dyDescent="0.3">
      <c r="N50"/>
      <c r="Q50"/>
      <c r="R50"/>
      <c r="T50"/>
      <c r="V50" s="1"/>
      <c r="W50" s="1"/>
      <c r="AB50"/>
      <c r="AE50"/>
      <c r="AF50"/>
      <c r="AG50"/>
      <c r="AH50"/>
    </row>
    <row r="51" spans="14:34" x14ac:dyDescent="0.3">
      <c r="N51"/>
      <c r="Q51"/>
      <c r="R51"/>
      <c r="S51"/>
      <c r="T51"/>
      <c r="V51" s="1"/>
      <c r="W51" s="1"/>
      <c r="AB51"/>
      <c r="AE51"/>
      <c r="AF51"/>
      <c r="AG51"/>
      <c r="AH51"/>
    </row>
    <row r="52" spans="14:34" x14ac:dyDescent="0.3">
      <c r="N52"/>
      <c r="Q52"/>
      <c r="R52"/>
      <c r="S52"/>
      <c r="T52"/>
      <c r="V52" s="1"/>
      <c r="W52" s="1"/>
      <c r="AB52"/>
      <c r="AE52"/>
      <c r="AF52"/>
      <c r="AG52"/>
      <c r="AH52"/>
    </row>
    <row r="53" spans="14:34" x14ac:dyDescent="0.3">
      <c r="N53"/>
      <c r="Q53"/>
      <c r="R53"/>
      <c r="S53"/>
      <c r="T53"/>
      <c r="V53" s="1"/>
      <c r="W53" s="1"/>
      <c r="AB53"/>
      <c r="AE53"/>
      <c r="AF53"/>
      <c r="AG53"/>
      <c r="AH53"/>
    </row>
    <row r="54" spans="14:34" x14ac:dyDescent="0.3">
      <c r="N54"/>
      <c r="Q54"/>
      <c r="R54"/>
      <c r="S54"/>
      <c r="T54"/>
      <c r="V54" s="1"/>
      <c r="W54" s="1"/>
      <c r="AB54"/>
      <c r="AE54"/>
      <c r="AF54"/>
      <c r="AG54"/>
      <c r="AH54"/>
    </row>
    <row r="55" spans="14:34" x14ac:dyDescent="0.3">
      <c r="N55"/>
      <c r="Q55"/>
      <c r="R55"/>
      <c r="S55"/>
      <c r="T55"/>
      <c r="V55" s="1"/>
      <c r="W55" s="1"/>
      <c r="AB55"/>
      <c r="AE55"/>
      <c r="AF55"/>
      <c r="AG55"/>
      <c r="AH55"/>
    </row>
    <row r="56" spans="14:34" x14ac:dyDescent="0.3">
      <c r="N56"/>
      <c r="Q56"/>
      <c r="R56"/>
      <c r="S56"/>
      <c r="T56"/>
      <c r="V56" s="1"/>
      <c r="W56" s="1"/>
      <c r="AB56"/>
      <c r="AE56"/>
      <c r="AF56"/>
      <c r="AG56"/>
      <c r="AH56"/>
    </row>
    <row r="57" spans="14:34" x14ac:dyDescent="0.3">
      <c r="N57"/>
      <c r="Q57"/>
      <c r="R57"/>
      <c r="S57"/>
      <c r="T57"/>
      <c r="V57" s="1"/>
      <c r="W57" s="1"/>
      <c r="AB57"/>
      <c r="AE57"/>
      <c r="AF57"/>
      <c r="AG57"/>
      <c r="AH57"/>
    </row>
    <row r="58" spans="14:34" x14ac:dyDescent="0.3">
      <c r="N58"/>
      <c r="Q58"/>
      <c r="R58"/>
      <c r="S58"/>
      <c r="T58"/>
      <c r="V58" s="1"/>
      <c r="W58" s="1"/>
      <c r="AB58"/>
      <c r="AE58"/>
      <c r="AF58"/>
      <c r="AG58"/>
      <c r="AH58"/>
    </row>
    <row r="59" spans="14:34" x14ac:dyDescent="0.3">
      <c r="N59"/>
      <c r="Q59"/>
      <c r="R59"/>
      <c r="S59"/>
      <c r="T59"/>
      <c r="V59" s="1"/>
      <c r="W59" s="1"/>
      <c r="AB59"/>
      <c r="AE59"/>
      <c r="AF59"/>
      <c r="AG59"/>
      <c r="AH59"/>
    </row>
    <row r="60" spans="14:34" x14ac:dyDescent="0.3">
      <c r="N60"/>
      <c r="Q60"/>
      <c r="R60"/>
      <c r="S60"/>
      <c r="T60"/>
      <c r="V60" s="1"/>
      <c r="W60" s="1"/>
      <c r="AB60"/>
      <c r="AE60"/>
      <c r="AF60"/>
      <c r="AG60"/>
      <c r="AH60"/>
    </row>
    <row r="61" spans="14:34" x14ac:dyDescent="0.3">
      <c r="N61"/>
      <c r="Q61"/>
      <c r="R61"/>
      <c r="S61"/>
      <c r="T61"/>
      <c r="V61" s="1"/>
      <c r="W61" s="1"/>
      <c r="AB61"/>
      <c r="AE61"/>
      <c r="AF61"/>
      <c r="AG61"/>
      <c r="AH61"/>
    </row>
    <row r="62" spans="14:34" x14ac:dyDescent="0.3">
      <c r="N62"/>
      <c r="Q62"/>
      <c r="R62"/>
      <c r="S62"/>
      <c r="T62"/>
      <c r="V62" s="1"/>
      <c r="W62" s="1"/>
      <c r="AB62"/>
      <c r="AE62"/>
      <c r="AF62"/>
      <c r="AG62"/>
      <c r="AH62"/>
    </row>
    <row r="63" spans="14:34" x14ac:dyDescent="0.3">
      <c r="N63"/>
      <c r="Q63"/>
      <c r="R63"/>
      <c r="S63"/>
      <c r="T63"/>
      <c r="V63" s="1"/>
      <c r="W63" s="1"/>
      <c r="AB63"/>
      <c r="AE63"/>
      <c r="AF63"/>
      <c r="AG63"/>
      <c r="AH63"/>
    </row>
    <row r="64" spans="14:34" x14ac:dyDescent="0.3">
      <c r="N64"/>
      <c r="Q64"/>
      <c r="R64"/>
      <c r="S64"/>
      <c r="T64"/>
      <c r="V64" s="1"/>
      <c r="W64" s="1"/>
      <c r="AB64"/>
      <c r="AE64"/>
      <c r="AF64"/>
      <c r="AG64"/>
      <c r="AH64"/>
    </row>
    <row r="65" spans="14:34" x14ac:dyDescent="0.3">
      <c r="N65"/>
      <c r="Q65"/>
      <c r="R65"/>
      <c r="S65"/>
      <c r="T65"/>
      <c r="V65" s="1"/>
      <c r="W65" s="1"/>
      <c r="AB65"/>
      <c r="AE65"/>
      <c r="AF65"/>
      <c r="AG65"/>
      <c r="AH65"/>
    </row>
    <row r="66" spans="14:34" x14ac:dyDescent="0.3">
      <c r="N66"/>
      <c r="Q66"/>
      <c r="R66"/>
      <c r="S66"/>
      <c r="T66"/>
      <c r="V66" s="1"/>
      <c r="W66" s="1"/>
      <c r="AB66"/>
      <c r="AE66"/>
      <c r="AF66"/>
      <c r="AG66"/>
      <c r="AH66"/>
    </row>
    <row r="67" spans="14:34" x14ac:dyDescent="0.3">
      <c r="N67"/>
      <c r="Q67"/>
      <c r="R67"/>
      <c r="S67"/>
      <c r="T67"/>
      <c r="V67" s="1"/>
      <c r="W67" s="1"/>
      <c r="AB67"/>
      <c r="AE67"/>
      <c r="AF67"/>
      <c r="AG67"/>
      <c r="AH67"/>
    </row>
    <row r="68" spans="14:34" x14ac:dyDescent="0.3">
      <c r="N68"/>
      <c r="Q68"/>
      <c r="R68"/>
      <c r="S68"/>
      <c r="T68"/>
      <c r="V68" s="1"/>
      <c r="W68" s="1"/>
      <c r="AB68"/>
      <c r="AE68"/>
      <c r="AF68"/>
      <c r="AG68"/>
      <c r="AH68"/>
    </row>
    <row r="69" spans="14:34" x14ac:dyDescent="0.3">
      <c r="N69"/>
      <c r="Q69"/>
      <c r="R69"/>
      <c r="S69"/>
      <c r="T69"/>
      <c r="V69" s="1"/>
      <c r="W69" s="1"/>
      <c r="AB69"/>
      <c r="AE69"/>
      <c r="AF69"/>
      <c r="AG69"/>
      <c r="AH69"/>
    </row>
    <row r="70" spans="14:34" x14ac:dyDescent="0.3">
      <c r="N70"/>
      <c r="Q70"/>
      <c r="R70"/>
      <c r="S70"/>
      <c r="T70"/>
      <c r="V70" s="1"/>
      <c r="W70" s="1"/>
      <c r="AB70"/>
      <c r="AE70"/>
      <c r="AF70"/>
      <c r="AG70"/>
      <c r="AH70"/>
    </row>
    <row r="71" spans="14:34" x14ac:dyDescent="0.3">
      <c r="O71" s="2"/>
      <c r="P71" s="2"/>
      <c r="T71" s="1"/>
      <c r="U71" s="1"/>
      <c r="V71" s="1"/>
      <c r="W71" s="1"/>
    </row>
    <row r="72" spans="14:34" x14ac:dyDescent="0.3">
      <c r="O72" s="2"/>
      <c r="P72" s="2"/>
      <c r="T72" s="1"/>
      <c r="U72" s="1"/>
      <c r="V72" s="1"/>
      <c r="W72" s="1"/>
    </row>
    <row r="73" spans="14:34" x14ac:dyDescent="0.3">
      <c r="O73" s="2"/>
      <c r="P73" s="2"/>
      <c r="T73" s="1"/>
      <c r="U73" s="1"/>
      <c r="V73" s="1"/>
      <c r="W73" s="1"/>
    </row>
    <row r="74" spans="14:34" x14ac:dyDescent="0.3">
      <c r="O74" s="2"/>
      <c r="P74" s="2"/>
      <c r="T74" s="1"/>
      <c r="U74" s="1"/>
      <c r="V74" s="1"/>
      <c r="W74" s="1"/>
    </row>
    <row r="75" spans="14:34" x14ac:dyDescent="0.3">
      <c r="O75" s="2"/>
      <c r="P75" s="2"/>
      <c r="T75" s="1"/>
      <c r="U75" s="1"/>
      <c r="V75" s="1"/>
      <c r="W75" s="1"/>
    </row>
    <row r="76" spans="14:34" x14ac:dyDescent="0.3">
      <c r="O76" s="2"/>
      <c r="P76" s="2"/>
      <c r="T76" s="1"/>
      <c r="U76" s="1"/>
      <c r="V76" s="1"/>
      <c r="W76" s="1"/>
    </row>
    <row r="77" spans="14:34" x14ac:dyDescent="0.3">
      <c r="O77" s="2"/>
      <c r="P77" s="2"/>
      <c r="T77" s="1"/>
      <c r="U77" s="1"/>
      <c r="V77" s="1"/>
      <c r="W77" s="1"/>
    </row>
    <row r="78" spans="14:34" x14ac:dyDescent="0.3">
      <c r="O78" s="2"/>
      <c r="P78" s="2"/>
      <c r="T78" s="1"/>
      <c r="U78" s="1"/>
      <c r="V78" s="1"/>
      <c r="W78" s="1"/>
    </row>
    <row r="79" spans="14:34" x14ac:dyDescent="0.3">
      <c r="O79" s="2"/>
      <c r="P79" s="2"/>
      <c r="T79" s="1"/>
      <c r="U79" s="1"/>
      <c r="V79" s="1"/>
      <c r="W79" s="1"/>
    </row>
    <row r="80" spans="14:34" x14ac:dyDescent="0.3">
      <c r="O80" s="2"/>
      <c r="P80" s="2"/>
      <c r="T80" s="1"/>
      <c r="U80" s="1"/>
      <c r="V80" s="1"/>
      <c r="W80" s="1"/>
    </row>
    <row r="81" spans="15:23" x14ac:dyDescent="0.3">
      <c r="O81" s="2"/>
      <c r="P81" s="2"/>
      <c r="T81" s="1"/>
      <c r="U81" s="1"/>
      <c r="V81" s="1"/>
      <c r="W81" s="1"/>
    </row>
    <row r="82" spans="15:23" x14ac:dyDescent="0.3">
      <c r="O82" s="2"/>
      <c r="P82" s="2"/>
      <c r="T82" s="1"/>
      <c r="U82" s="1"/>
      <c r="V82" s="1"/>
      <c r="W82" s="1"/>
    </row>
    <row r="83" spans="15:23" x14ac:dyDescent="0.3">
      <c r="O83" s="2"/>
      <c r="P83" s="2"/>
      <c r="T83" s="1"/>
      <c r="U83" s="1"/>
      <c r="V83" s="1"/>
      <c r="W83" s="1"/>
    </row>
    <row r="84" spans="15:23" x14ac:dyDescent="0.3">
      <c r="O84" s="2"/>
      <c r="P84" s="2"/>
      <c r="T84" s="1"/>
      <c r="U84" s="1"/>
      <c r="V84" s="1"/>
      <c r="W84" s="1"/>
    </row>
    <row r="85" spans="15:23" x14ac:dyDescent="0.3">
      <c r="O85" s="2"/>
      <c r="P85" s="2"/>
      <c r="T85" s="1"/>
      <c r="U85" s="1"/>
      <c r="V85" s="1"/>
      <c r="W85" s="1"/>
    </row>
    <row r="86" spans="15:23" x14ac:dyDescent="0.3">
      <c r="O86" s="2"/>
      <c r="P86" s="2"/>
      <c r="T86" s="1"/>
      <c r="U86" s="1"/>
      <c r="V86" s="1"/>
      <c r="W86" s="1"/>
    </row>
    <row r="87" spans="15:23" x14ac:dyDescent="0.3">
      <c r="O87" s="2"/>
      <c r="P87" s="2"/>
      <c r="T87" s="1"/>
      <c r="U87" s="1"/>
      <c r="V87" s="1"/>
      <c r="W87" s="1"/>
    </row>
    <row r="88" spans="15:23" x14ac:dyDescent="0.3">
      <c r="O88" s="2"/>
      <c r="P88" s="2"/>
      <c r="T88" s="1"/>
      <c r="U88" s="1"/>
      <c r="V88" s="1"/>
      <c r="W88" s="1"/>
    </row>
    <row r="89" spans="15:23" x14ac:dyDescent="0.3">
      <c r="O89" s="2"/>
      <c r="P89" s="2"/>
      <c r="T89" s="1"/>
      <c r="U89" s="1"/>
      <c r="V89" s="1"/>
      <c r="W89" s="1"/>
    </row>
    <row r="90" spans="15:23" x14ac:dyDescent="0.3">
      <c r="O90" s="2"/>
      <c r="P90" s="2"/>
      <c r="T90" s="1"/>
      <c r="U90" s="1"/>
      <c r="V90" s="1"/>
      <c r="W90" s="1"/>
    </row>
    <row r="91" spans="15:23" x14ac:dyDescent="0.3">
      <c r="O91" s="2"/>
      <c r="P91" s="2"/>
      <c r="T91" s="1"/>
      <c r="U91" s="1"/>
      <c r="V91" s="1"/>
      <c r="W91" s="1"/>
    </row>
    <row r="92" spans="15:23" x14ac:dyDescent="0.3">
      <c r="O92" s="2"/>
      <c r="P92" s="2"/>
      <c r="T92" s="1"/>
      <c r="U92" s="1"/>
      <c r="V92" s="1"/>
      <c r="W92" s="1"/>
    </row>
    <row r="93" spans="15:23" x14ac:dyDescent="0.3">
      <c r="O93" s="2"/>
      <c r="P93" s="2"/>
      <c r="T93" s="1"/>
      <c r="U93" s="1"/>
      <c r="V93" s="1"/>
      <c r="W93" s="1"/>
    </row>
    <row r="94" spans="15:23" x14ac:dyDescent="0.3">
      <c r="O94" s="2"/>
      <c r="P94" s="2"/>
      <c r="T94" s="1"/>
      <c r="U94" s="1"/>
      <c r="V94" s="1"/>
      <c r="W94" s="1"/>
    </row>
    <row r="95" spans="15:23" x14ac:dyDescent="0.3">
      <c r="O95" s="2"/>
      <c r="P95" s="2"/>
      <c r="T95" s="1"/>
      <c r="U95" s="1"/>
      <c r="V95" s="1"/>
      <c r="W95" s="1"/>
    </row>
    <row r="96" spans="15:23" x14ac:dyDescent="0.3">
      <c r="O96" s="2"/>
      <c r="P96" s="2"/>
      <c r="T96" s="1"/>
      <c r="U96" s="1"/>
      <c r="V96" s="1"/>
      <c r="W96" s="1"/>
    </row>
    <row r="97" spans="15:23" x14ac:dyDescent="0.3">
      <c r="O97" s="2"/>
      <c r="P97" s="2"/>
      <c r="T97" s="1"/>
      <c r="U97" s="1"/>
      <c r="V97" s="1"/>
      <c r="W97" s="1"/>
    </row>
    <row r="98" spans="15:23" x14ac:dyDescent="0.3">
      <c r="O98" s="2"/>
      <c r="P98" s="2"/>
      <c r="T98" s="1"/>
      <c r="U98" s="1"/>
      <c r="V98" s="1"/>
      <c r="W98" s="1"/>
    </row>
    <row r="99" spans="15:23" x14ac:dyDescent="0.3">
      <c r="O99" s="2"/>
      <c r="P99" s="2"/>
      <c r="T99" s="1"/>
      <c r="U99" s="1"/>
      <c r="V99" s="1"/>
      <c r="W99" s="1"/>
    </row>
    <row r="100" spans="15:23" x14ac:dyDescent="0.3">
      <c r="O100" s="2"/>
      <c r="P100" s="2"/>
      <c r="T100" s="1"/>
      <c r="U100" s="1"/>
      <c r="V100" s="1"/>
      <c r="W100" s="1"/>
    </row>
    <row r="101" spans="15:23" x14ac:dyDescent="0.3">
      <c r="O101" s="2"/>
      <c r="P101" s="2"/>
      <c r="T101" s="1"/>
      <c r="U101" s="1"/>
      <c r="V101" s="1"/>
      <c r="W101" s="1"/>
    </row>
    <row r="102" spans="15:23" x14ac:dyDescent="0.3">
      <c r="O102" s="2"/>
      <c r="P102" s="2"/>
      <c r="T102" s="1"/>
      <c r="U102" s="1"/>
      <c r="V102" s="1"/>
      <c r="W102" s="1"/>
    </row>
    <row r="103" spans="15:23" x14ac:dyDescent="0.3">
      <c r="O103" s="2"/>
      <c r="P103" s="2"/>
      <c r="T103" s="1"/>
      <c r="U103" s="1"/>
      <c r="V103" s="1"/>
      <c r="W103" s="1"/>
    </row>
    <row r="104" spans="15:23" x14ac:dyDescent="0.3">
      <c r="O104" s="2"/>
      <c r="P104" s="2"/>
      <c r="T104" s="1"/>
      <c r="U104" s="1"/>
      <c r="V104" s="1"/>
      <c r="W104" s="1"/>
    </row>
    <row r="105" spans="15:23" x14ac:dyDescent="0.3">
      <c r="O105" s="2"/>
      <c r="P105" s="2"/>
      <c r="T105" s="1"/>
      <c r="U105" s="1"/>
      <c r="V105" s="1"/>
      <c r="W105" s="1"/>
    </row>
    <row r="106" spans="15:23" x14ac:dyDescent="0.3">
      <c r="O106" s="2"/>
      <c r="P106" s="2"/>
      <c r="T106" s="1"/>
      <c r="U106" s="1"/>
      <c r="V106" s="1"/>
      <c r="W106" s="1"/>
    </row>
    <row r="107" spans="15:23" x14ac:dyDescent="0.3">
      <c r="T107" s="1"/>
      <c r="U107" s="1"/>
      <c r="V107" s="1"/>
      <c r="W10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B724-40E7-4723-A866-4C59588861AD}">
  <dimension ref="H7:DC77"/>
  <sheetViews>
    <sheetView topLeftCell="CL1" zoomScaleNormal="100" workbookViewId="0">
      <selection activeCell="CW7" sqref="CW7"/>
    </sheetView>
  </sheetViews>
  <sheetFormatPr defaultRowHeight="14.4" x14ac:dyDescent="0.3"/>
  <cols>
    <col min="8" max="8" width="9.88671875" bestFit="1" customWidth="1"/>
    <col min="29" max="29" width="11" bestFit="1" customWidth="1"/>
    <col min="50" max="50" width="11.109375" bestFit="1" customWidth="1"/>
    <col min="51" max="51" width="19.77734375" bestFit="1" customWidth="1"/>
    <col min="52" max="52" width="10" style="6" bestFit="1" customWidth="1"/>
    <col min="53" max="53" width="14.44140625" style="6" bestFit="1" customWidth="1"/>
    <col min="56" max="56" width="19.77734375" bestFit="1" customWidth="1"/>
    <col min="57" max="57" width="10" style="6" bestFit="1" customWidth="1"/>
    <col min="58" max="58" width="14.44140625" style="6" bestFit="1" customWidth="1"/>
    <col min="63" max="63" width="28.77734375" bestFit="1" customWidth="1"/>
    <col min="68" max="68" width="9.88671875" bestFit="1" customWidth="1"/>
    <col min="73" max="73" width="13" customWidth="1"/>
    <col min="78" max="78" width="15.6640625" bestFit="1" customWidth="1"/>
    <col min="83" max="83" width="18.88671875" bestFit="1" customWidth="1"/>
    <col min="98" max="98" width="19.77734375" bestFit="1" customWidth="1"/>
  </cols>
  <sheetData>
    <row r="7" spans="8:107" x14ac:dyDescent="0.3">
      <c r="T7" s="9" t="s">
        <v>10</v>
      </c>
      <c r="U7" s="9"/>
      <c r="V7" s="9"/>
      <c r="W7" s="9"/>
      <c r="X7" s="9"/>
      <c r="Y7" s="9"/>
      <c r="Z7" s="9"/>
      <c r="AC7" s="9" t="s">
        <v>10</v>
      </c>
      <c r="AD7" s="9"/>
      <c r="AE7" s="9"/>
      <c r="AF7" s="9"/>
      <c r="AG7" s="9"/>
      <c r="AH7" s="9"/>
      <c r="AI7" s="9"/>
      <c r="AZ7" s="6" t="s">
        <v>14</v>
      </c>
      <c r="BA7" s="6" t="s">
        <v>15</v>
      </c>
      <c r="BB7" t="s">
        <v>16</v>
      </c>
      <c r="BD7" t="s">
        <v>21</v>
      </c>
      <c r="BE7" s="6" t="s">
        <v>14</v>
      </c>
      <c r="BF7" s="6" t="s">
        <v>15</v>
      </c>
      <c r="BG7" t="s">
        <v>16</v>
      </c>
    </row>
    <row r="8" spans="8:107" x14ac:dyDescent="0.3">
      <c r="U8" s="9" t="s">
        <v>7</v>
      </c>
      <c r="V8" s="9"/>
      <c r="W8" s="9"/>
      <c r="X8" s="9"/>
      <c r="Y8" s="9"/>
      <c r="Z8" s="9"/>
      <c r="AD8" s="9" t="s">
        <v>8</v>
      </c>
      <c r="AE8" s="9"/>
      <c r="AF8" s="9"/>
      <c r="AG8" s="9"/>
      <c r="AH8" s="9"/>
      <c r="AI8" s="9"/>
      <c r="AY8" t="s">
        <v>17</v>
      </c>
      <c r="AZ8" s="6">
        <v>5.1265749999999999</v>
      </c>
      <c r="BA8" s="6">
        <v>19.444085000000001</v>
      </c>
      <c r="BB8">
        <v>285</v>
      </c>
      <c r="BD8" t="s">
        <v>17</v>
      </c>
      <c r="BE8" s="6">
        <v>34.641562</v>
      </c>
      <c r="BF8" s="6">
        <v>44.150426000000003</v>
      </c>
      <c r="BG8">
        <v>41</v>
      </c>
      <c r="BL8" t="s">
        <v>35</v>
      </c>
      <c r="BQ8" t="s">
        <v>35</v>
      </c>
      <c r="BV8" t="s">
        <v>35</v>
      </c>
      <c r="CA8" t="s">
        <v>35</v>
      </c>
      <c r="CF8" t="s">
        <v>35</v>
      </c>
      <c r="CK8" t="s">
        <v>35</v>
      </c>
      <c r="CP8" t="s">
        <v>35</v>
      </c>
      <c r="CU8" t="s">
        <v>35</v>
      </c>
    </row>
    <row r="9" spans="8:107" x14ac:dyDescent="0.3">
      <c r="T9" t="s">
        <v>9</v>
      </c>
      <c r="U9" s="3">
        <v>1</v>
      </c>
      <c r="V9" s="3">
        <v>2</v>
      </c>
      <c r="W9" s="3">
        <v>3</v>
      </c>
      <c r="X9" s="3">
        <v>4</v>
      </c>
      <c r="Y9" s="3">
        <v>5</v>
      </c>
      <c r="Z9" s="3" t="s">
        <v>0</v>
      </c>
      <c r="AC9" t="s">
        <v>9</v>
      </c>
      <c r="AD9" s="3">
        <v>1</v>
      </c>
      <c r="AE9" s="3">
        <v>2</v>
      </c>
      <c r="AF9" s="3">
        <v>3</v>
      </c>
      <c r="AG9" s="3">
        <v>4</v>
      </c>
      <c r="AH9" s="3">
        <v>5</v>
      </c>
      <c r="AI9" s="3" t="s">
        <v>0</v>
      </c>
      <c r="AY9" t="s">
        <v>31</v>
      </c>
      <c r="AZ9" s="6">
        <v>3.1188104000000001</v>
      </c>
      <c r="BA9" s="6">
        <v>13.096765</v>
      </c>
      <c r="BB9">
        <v>301</v>
      </c>
      <c r="BD9" t="s">
        <v>31</v>
      </c>
      <c r="BE9" s="6">
        <v>17.914874999999999</v>
      </c>
      <c r="BF9" s="6">
        <v>19.200982</v>
      </c>
      <c r="BG9">
        <v>25</v>
      </c>
      <c r="BK9" t="s">
        <v>21</v>
      </c>
      <c r="BL9" t="s">
        <v>56</v>
      </c>
      <c r="BM9" t="s">
        <v>57</v>
      </c>
      <c r="BN9" t="s">
        <v>0</v>
      </c>
      <c r="BP9" t="s">
        <v>8</v>
      </c>
      <c r="BQ9" t="s">
        <v>56</v>
      </c>
      <c r="BR9" t="s">
        <v>57</v>
      </c>
      <c r="BS9" t="s">
        <v>0</v>
      </c>
      <c r="BU9" t="s">
        <v>9</v>
      </c>
      <c r="BV9" t="s">
        <v>56</v>
      </c>
      <c r="BW9" t="s">
        <v>57</v>
      </c>
      <c r="BX9" t="s">
        <v>0</v>
      </c>
      <c r="BZ9" t="s">
        <v>61</v>
      </c>
      <c r="CA9" t="s">
        <v>56</v>
      </c>
      <c r="CB9" t="s">
        <v>57</v>
      </c>
      <c r="CC9" t="s">
        <v>0</v>
      </c>
      <c r="CE9" t="s">
        <v>62</v>
      </c>
      <c r="CF9" t="s">
        <v>56</v>
      </c>
      <c r="CG9" t="s">
        <v>57</v>
      </c>
      <c r="CH9" t="s">
        <v>0</v>
      </c>
      <c r="CJ9" t="s">
        <v>63</v>
      </c>
      <c r="CK9" t="s">
        <v>56</v>
      </c>
      <c r="CL9" t="s">
        <v>57</v>
      </c>
      <c r="CM9" t="s">
        <v>0</v>
      </c>
      <c r="CO9" t="s">
        <v>64</v>
      </c>
      <c r="CP9" t="s">
        <v>56</v>
      </c>
      <c r="CQ9" t="s">
        <v>57</v>
      </c>
      <c r="CR9" t="s">
        <v>0</v>
      </c>
      <c r="CT9" t="s">
        <v>65</v>
      </c>
      <c r="CU9" t="s">
        <v>56</v>
      </c>
      <c r="CV9" t="s">
        <v>57</v>
      </c>
      <c r="CW9" t="s">
        <v>0</v>
      </c>
      <c r="DA9" t="s">
        <v>35</v>
      </c>
    </row>
    <row r="10" spans="8:107" x14ac:dyDescent="0.3">
      <c r="T10" s="3">
        <v>1</v>
      </c>
      <c r="U10" s="4">
        <v>19.560323</v>
      </c>
      <c r="V10" s="4">
        <v>7.5638411000000003</v>
      </c>
      <c r="W10" s="4">
        <v>7.6834237999999999</v>
      </c>
      <c r="X10" s="4">
        <v>20.306554999999999</v>
      </c>
      <c r="Y10" s="4">
        <v>5.2858441000000003</v>
      </c>
      <c r="Z10" s="4">
        <v>12.281708999999999</v>
      </c>
      <c r="AC10" s="3">
        <v>1</v>
      </c>
      <c r="AD10" s="4">
        <v>20.201031</v>
      </c>
      <c r="AE10" s="4">
        <v>12.546016</v>
      </c>
      <c r="AF10" s="4">
        <v>9.9954192000000006</v>
      </c>
      <c r="AG10" s="4">
        <v>8.5833483000000008</v>
      </c>
      <c r="AH10" s="4">
        <v>9.9400023999999991</v>
      </c>
      <c r="AI10" s="4">
        <v>12.281708999999999</v>
      </c>
      <c r="AY10" t="s">
        <v>18</v>
      </c>
      <c r="AZ10" s="6">
        <v>4.3186496999999999</v>
      </c>
      <c r="BA10" s="6">
        <v>12.254982</v>
      </c>
      <c r="BB10">
        <v>312</v>
      </c>
      <c r="BD10" t="s">
        <v>18</v>
      </c>
      <c r="BE10" s="6">
        <v>25.926715000000002</v>
      </c>
      <c r="BF10" s="6">
        <v>29.955535000000001</v>
      </c>
      <c r="BG10">
        <v>18</v>
      </c>
      <c r="BK10" t="s">
        <v>17</v>
      </c>
      <c r="BL10" s="6">
        <v>5.4801108000000003</v>
      </c>
      <c r="BM10" s="6">
        <v>36.851244999999999</v>
      </c>
      <c r="BN10" s="6">
        <v>8.0777205999999993</v>
      </c>
      <c r="BP10" t="s">
        <v>17</v>
      </c>
      <c r="BQ10" s="6">
        <v>2.3910545000000001</v>
      </c>
      <c r="BR10" s="6">
        <v>35.880578999999997</v>
      </c>
      <c r="BS10" s="6">
        <v>4.9893796999999998</v>
      </c>
      <c r="BU10" t="s">
        <v>23</v>
      </c>
      <c r="BV10" s="6">
        <v>6.7319889000000002</v>
      </c>
      <c r="BW10" s="6">
        <v>39.641466000000001</v>
      </c>
      <c r="BX10" s="6">
        <v>9.4832636000000008</v>
      </c>
      <c r="BZ10" t="s">
        <v>17</v>
      </c>
      <c r="CA10" s="6">
        <v>5.1331461999999997</v>
      </c>
      <c r="CB10" s="6">
        <v>21.169169</v>
      </c>
      <c r="CC10" s="6">
        <v>6.5860744000000002</v>
      </c>
      <c r="CE10" t="s">
        <v>23</v>
      </c>
      <c r="CF10" s="6">
        <v>6.1093190000000002</v>
      </c>
      <c r="CG10" s="6">
        <v>40.984527999999997</v>
      </c>
      <c r="CH10" s="6">
        <v>9.3643386</v>
      </c>
      <c r="CJ10" t="s">
        <v>17</v>
      </c>
      <c r="CK10" s="6">
        <v>4.5023324999999996</v>
      </c>
      <c r="CL10" s="6">
        <v>24.11196</v>
      </c>
      <c r="CM10" s="6">
        <v>6.2910484999999996</v>
      </c>
      <c r="CO10" t="s">
        <v>17</v>
      </c>
      <c r="CP10" s="6">
        <v>4.1914999000000002</v>
      </c>
      <c r="CQ10" s="6">
        <v>34.866197</v>
      </c>
      <c r="CR10" s="6">
        <v>6.7978467</v>
      </c>
      <c r="CT10" t="s">
        <v>17</v>
      </c>
      <c r="CU10" s="6">
        <v>3.7987264999999999</v>
      </c>
      <c r="CV10" s="6">
        <v>29.244035</v>
      </c>
      <c r="CW10" s="6">
        <v>5.9749699999999999</v>
      </c>
      <c r="DA10" t="s">
        <v>56</v>
      </c>
      <c r="DB10" t="s">
        <v>57</v>
      </c>
      <c r="DC10" t="s">
        <v>0</v>
      </c>
    </row>
    <row r="11" spans="8:107" x14ac:dyDescent="0.3">
      <c r="T11" s="3">
        <v>2</v>
      </c>
      <c r="U11" s="4">
        <v>8.1307997000000007</v>
      </c>
      <c r="V11" s="4">
        <v>7.5205573000000001</v>
      </c>
      <c r="W11" s="4">
        <v>7.4296115</v>
      </c>
      <c r="X11" s="4">
        <v>10.344951999999999</v>
      </c>
      <c r="Y11" s="4">
        <v>6.0993002000000001</v>
      </c>
      <c r="Z11" s="4">
        <v>8.0566692999999994</v>
      </c>
      <c r="AC11" s="3">
        <v>2</v>
      </c>
      <c r="AD11" s="4">
        <v>12.606863000000001</v>
      </c>
      <c r="AE11" s="4">
        <v>3.9310018000000002</v>
      </c>
      <c r="AF11" s="4">
        <v>4.9599812999999999</v>
      </c>
      <c r="AG11" s="4">
        <v>6.6663318</v>
      </c>
      <c r="AH11" s="4">
        <v>11.667327</v>
      </c>
      <c r="AI11" s="4">
        <v>8.0566692999999994</v>
      </c>
      <c r="AY11" t="s">
        <v>0</v>
      </c>
      <c r="AZ11" s="6">
        <v>4.1728892000000002</v>
      </c>
      <c r="BA11" s="6">
        <v>15.159421999999999</v>
      </c>
      <c r="BB11">
        <v>898</v>
      </c>
      <c r="BD11" t="s">
        <v>0</v>
      </c>
      <c r="BE11" s="6">
        <v>27.795914</v>
      </c>
      <c r="BF11" s="6">
        <v>35.820585000000001</v>
      </c>
      <c r="BG11">
        <v>84</v>
      </c>
      <c r="BL11" s="6">
        <v>19.072092999999999</v>
      </c>
      <c r="BM11" s="6">
        <v>47.28248</v>
      </c>
      <c r="BN11" s="6">
        <v>24.229644</v>
      </c>
      <c r="BQ11" s="6">
        <v>15.221612</v>
      </c>
      <c r="BR11" s="6">
        <v>42.503239999999998</v>
      </c>
      <c r="BS11" s="6">
        <v>20.668907000000001</v>
      </c>
      <c r="BV11" s="6">
        <v>19.662793000000001</v>
      </c>
      <c r="BW11" s="6">
        <v>40.155586</v>
      </c>
      <c r="BX11" s="6">
        <v>23.821795000000002</v>
      </c>
      <c r="CA11" s="6">
        <v>19.601645000000001</v>
      </c>
      <c r="CB11" s="6">
        <v>23.583075999999998</v>
      </c>
      <c r="CC11" s="6">
        <v>20.475401000000002</v>
      </c>
      <c r="CF11" s="6">
        <v>20.104091</v>
      </c>
      <c r="CG11" s="6">
        <v>46.674548000000001</v>
      </c>
      <c r="CH11" s="6">
        <v>25.813095000000001</v>
      </c>
      <c r="CK11" s="6">
        <v>18.720140000000001</v>
      </c>
      <c r="CL11" s="6">
        <v>28.685924</v>
      </c>
      <c r="CM11" s="6">
        <v>20.564021</v>
      </c>
      <c r="CP11" s="6">
        <v>18.948416999999999</v>
      </c>
      <c r="CQ11" s="6">
        <v>43.560046</v>
      </c>
      <c r="CR11" s="6">
        <v>23.608521</v>
      </c>
      <c r="CU11" s="6">
        <v>10.370285000000001</v>
      </c>
      <c r="CV11" s="6">
        <v>31.085830999999999</v>
      </c>
      <c r="CW11" s="6">
        <v>15.127825</v>
      </c>
      <c r="CZ11" t="s">
        <v>12</v>
      </c>
      <c r="DA11" s="6">
        <v>3.8473267999999998</v>
      </c>
      <c r="DB11" s="6">
        <v>29.847228000000001</v>
      </c>
      <c r="DC11" s="6">
        <v>6.2038133000000002</v>
      </c>
    </row>
    <row r="12" spans="8:107" x14ac:dyDescent="0.3">
      <c r="T12" s="3">
        <v>3</v>
      </c>
      <c r="U12" s="4">
        <v>3.0739513000000001</v>
      </c>
      <c r="V12" s="4">
        <v>2.1183252000000001</v>
      </c>
      <c r="W12" s="4">
        <v>-0.32120749999999998</v>
      </c>
      <c r="X12" s="4">
        <v>0.17431969</v>
      </c>
      <c r="Y12" s="4">
        <v>6.6768519</v>
      </c>
      <c r="Z12" s="4">
        <v>2.1789510999999999</v>
      </c>
      <c r="AC12" s="3">
        <v>3</v>
      </c>
      <c r="AD12" s="4">
        <v>0.79595910000000003</v>
      </c>
      <c r="AE12" s="4">
        <v>1.3902603</v>
      </c>
      <c r="AF12" s="4">
        <v>2.9764631000000001</v>
      </c>
      <c r="AG12" s="4">
        <v>4.7580999999999998</v>
      </c>
      <c r="AH12" s="4">
        <v>0.98476459000000005</v>
      </c>
      <c r="AI12" s="4">
        <v>2.1789510999999999</v>
      </c>
      <c r="AY12" t="s">
        <v>55</v>
      </c>
      <c r="BL12">
        <v>288</v>
      </c>
      <c r="BM12">
        <v>26</v>
      </c>
      <c r="BN12">
        <v>314</v>
      </c>
      <c r="BQ12">
        <v>214</v>
      </c>
      <c r="BR12">
        <v>18</v>
      </c>
      <c r="BS12">
        <v>232</v>
      </c>
      <c r="BV12">
        <v>285</v>
      </c>
      <c r="BW12">
        <v>26</v>
      </c>
      <c r="BX12">
        <v>311</v>
      </c>
      <c r="CA12">
        <v>271</v>
      </c>
      <c r="CB12">
        <v>27</v>
      </c>
      <c r="CC12">
        <v>298</v>
      </c>
      <c r="CF12">
        <v>272</v>
      </c>
      <c r="CG12">
        <v>28</v>
      </c>
      <c r="CH12">
        <v>300</v>
      </c>
      <c r="CK12">
        <v>269</v>
      </c>
      <c r="CL12">
        <v>27</v>
      </c>
      <c r="CM12">
        <v>296</v>
      </c>
      <c r="CP12">
        <v>280</v>
      </c>
      <c r="CQ12">
        <v>26</v>
      </c>
      <c r="CR12">
        <v>306</v>
      </c>
      <c r="CU12">
        <v>278</v>
      </c>
      <c r="CV12">
        <v>26</v>
      </c>
      <c r="CW12">
        <v>304</v>
      </c>
      <c r="DA12" s="6">
        <v>12.960156</v>
      </c>
      <c r="DB12" s="6">
        <v>37.651904999999999</v>
      </c>
      <c r="DC12" s="6">
        <v>18.252753999999999</v>
      </c>
    </row>
    <row r="13" spans="8:107" x14ac:dyDescent="0.3">
      <c r="H13" s="3"/>
      <c r="I13" s="10" t="s">
        <v>7</v>
      </c>
      <c r="J13" s="10"/>
      <c r="K13" s="10"/>
      <c r="L13" s="10"/>
      <c r="M13" s="10"/>
      <c r="N13" s="10"/>
      <c r="T13" s="3">
        <v>4</v>
      </c>
      <c r="U13" s="4">
        <v>3.4459203999999999</v>
      </c>
      <c r="V13" s="4">
        <v>1.4955829</v>
      </c>
      <c r="W13" s="4">
        <v>-1.1558697</v>
      </c>
      <c r="X13" s="4">
        <v>-0.13744221000000001</v>
      </c>
      <c r="Y13" s="4">
        <v>1.9218872</v>
      </c>
      <c r="Z13" s="4">
        <v>1.0258271999999999</v>
      </c>
      <c r="AC13" s="3">
        <v>4</v>
      </c>
      <c r="AD13" s="4">
        <v>-1.73322</v>
      </c>
      <c r="AE13" s="4">
        <v>1.9165129999999999</v>
      </c>
      <c r="AF13" s="4">
        <v>1.6749228</v>
      </c>
      <c r="AG13" s="4">
        <v>2.4122932000000001</v>
      </c>
      <c r="AH13" s="4">
        <v>1.6953902000000001</v>
      </c>
      <c r="AI13" s="4">
        <v>1.0258271999999999</v>
      </c>
      <c r="BK13" t="s">
        <v>31</v>
      </c>
      <c r="BL13" s="6">
        <v>3.1399518999999998</v>
      </c>
      <c r="BM13" s="6">
        <v>28.411003999999998</v>
      </c>
      <c r="BN13" s="6">
        <v>5.0270758999999998</v>
      </c>
      <c r="BP13" t="s">
        <v>31</v>
      </c>
      <c r="BQ13" s="6">
        <v>4.7582718000000002</v>
      </c>
      <c r="BR13" s="6">
        <v>37.575029000000001</v>
      </c>
      <c r="BS13" s="6">
        <v>7.0731468</v>
      </c>
      <c r="BU13" t="s">
        <v>31</v>
      </c>
      <c r="BV13" s="6">
        <v>3.7343533999999998</v>
      </c>
      <c r="BW13" s="6">
        <v>37.327199</v>
      </c>
      <c r="BX13" s="6">
        <v>6.4699270999999996</v>
      </c>
      <c r="BZ13" t="s">
        <v>31</v>
      </c>
      <c r="CA13" s="6">
        <v>3.3922414999999999</v>
      </c>
      <c r="CB13" s="6">
        <v>28.432213999999998</v>
      </c>
      <c r="CC13" s="6">
        <v>5.3119727000000001</v>
      </c>
      <c r="CE13" t="s">
        <v>31</v>
      </c>
      <c r="CF13" s="6">
        <v>4.3893228999999998</v>
      </c>
      <c r="CG13" s="6">
        <v>27.416763</v>
      </c>
      <c r="CH13" s="6">
        <v>6.1066235000000004</v>
      </c>
      <c r="CJ13" t="s">
        <v>31</v>
      </c>
      <c r="CK13" s="6">
        <v>4.8970045000000004</v>
      </c>
      <c r="CL13" s="6">
        <v>34.678024000000001</v>
      </c>
      <c r="CM13" s="6">
        <v>7.3173700000000004</v>
      </c>
      <c r="CO13" t="s">
        <v>31</v>
      </c>
      <c r="CP13" s="6">
        <v>3.6900442999999998</v>
      </c>
      <c r="CQ13" s="6">
        <v>28.193051000000001</v>
      </c>
      <c r="CR13" s="6">
        <v>5.6700851999999999</v>
      </c>
      <c r="CT13" t="s">
        <v>31</v>
      </c>
      <c r="CU13" s="6">
        <v>3.8362761999999999</v>
      </c>
      <c r="CV13" s="6">
        <v>23.485478000000001</v>
      </c>
      <c r="CW13" s="6">
        <v>5.3579315999999997</v>
      </c>
      <c r="DA13">
        <v>301</v>
      </c>
      <c r="DB13">
        <v>30</v>
      </c>
      <c r="DC13">
        <v>331</v>
      </c>
    </row>
    <row r="14" spans="8:107" x14ac:dyDescent="0.3">
      <c r="H14" s="3" t="s">
        <v>8</v>
      </c>
      <c r="I14" s="3">
        <v>1</v>
      </c>
      <c r="J14" s="3">
        <v>2</v>
      </c>
      <c r="K14" s="3">
        <v>3</v>
      </c>
      <c r="L14" s="3">
        <v>4</v>
      </c>
      <c r="M14" s="3">
        <v>5</v>
      </c>
      <c r="N14" s="3" t="s">
        <v>0</v>
      </c>
      <c r="T14" s="3">
        <v>5</v>
      </c>
      <c r="U14" s="4">
        <v>2.5422980000000002</v>
      </c>
      <c r="V14" s="4">
        <v>4.1854794999999996</v>
      </c>
      <c r="W14" s="4">
        <v>1.1230937999999999</v>
      </c>
      <c r="X14" s="4">
        <v>0.80976000999999997</v>
      </c>
      <c r="Y14" s="4">
        <v>4.7711291999999998</v>
      </c>
      <c r="Z14" s="4">
        <v>2.9114064000000002</v>
      </c>
      <c r="AC14" s="3">
        <v>5</v>
      </c>
      <c r="AD14" s="4">
        <v>3.664377</v>
      </c>
      <c r="AE14" s="4">
        <v>0.86713861999999997</v>
      </c>
      <c r="AF14" s="4">
        <v>2.3903829000000001</v>
      </c>
      <c r="AG14" s="4">
        <v>1.6066506</v>
      </c>
      <c r="AH14" s="4">
        <v>7.7766267999999998</v>
      </c>
      <c r="AI14" s="4">
        <v>2.9114064000000002</v>
      </c>
      <c r="AY14" t="s">
        <v>22</v>
      </c>
      <c r="AZ14" s="6" t="s">
        <v>14</v>
      </c>
      <c r="BA14" s="6" t="s">
        <v>19</v>
      </c>
      <c r="BB14" t="s">
        <v>20</v>
      </c>
      <c r="BD14" t="s">
        <v>22</v>
      </c>
      <c r="BE14" s="6" t="s">
        <v>14</v>
      </c>
      <c r="BF14" s="6" t="s">
        <v>19</v>
      </c>
      <c r="BG14" t="s">
        <v>20</v>
      </c>
      <c r="BL14" s="6">
        <v>12.865996000000001</v>
      </c>
      <c r="BM14" s="6">
        <v>33.148243999999998</v>
      </c>
      <c r="BN14" s="6">
        <v>16.617647999999999</v>
      </c>
      <c r="BQ14" s="6">
        <v>20.260473999999999</v>
      </c>
      <c r="BR14" s="6">
        <v>41.743513</v>
      </c>
      <c r="BS14" s="6">
        <v>23.842839000000001</v>
      </c>
      <c r="BV14" s="6">
        <v>12.879724</v>
      </c>
      <c r="BW14" s="6">
        <v>41.203443</v>
      </c>
      <c r="BX14" s="6">
        <v>19.239995</v>
      </c>
      <c r="CA14" s="6">
        <v>12.623492000000001</v>
      </c>
      <c r="CB14" s="6">
        <v>41.207884</v>
      </c>
      <c r="CC14" s="6">
        <v>17.792437</v>
      </c>
      <c r="CF14" s="6">
        <v>13.361176</v>
      </c>
      <c r="CG14" s="6">
        <v>30.562573</v>
      </c>
      <c r="CH14" s="6">
        <v>16.389082999999999</v>
      </c>
      <c r="CK14" s="6">
        <v>12.282937</v>
      </c>
      <c r="CL14" s="6">
        <v>33.069701999999999</v>
      </c>
      <c r="CM14" s="6">
        <v>17.039361</v>
      </c>
      <c r="CP14" s="6">
        <v>11.927871</v>
      </c>
      <c r="CQ14" s="6">
        <v>25.798725000000001</v>
      </c>
      <c r="CR14" s="6">
        <v>15.073233</v>
      </c>
      <c r="CU14" s="6">
        <v>12.643383</v>
      </c>
      <c r="CV14" s="6">
        <v>29.340624999999999</v>
      </c>
      <c r="CW14" s="6">
        <v>15.46269</v>
      </c>
      <c r="CZ14" t="s">
        <v>11</v>
      </c>
      <c r="DA14" s="6">
        <v>4.4846709999999996</v>
      </c>
      <c r="DB14" s="6">
        <v>27.816549999999999</v>
      </c>
      <c r="DC14" s="6">
        <v>6.5052422999999999</v>
      </c>
    </row>
    <row r="15" spans="8:107" x14ac:dyDescent="0.3">
      <c r="H15" s="3">
        <v>1</v>
      </c>
      <c r="I15" s="4">
        <v>14.316442</v>
      </c>
      <c r="J15" s="4">
        <v>5.8914635000000004</v>
      </c>
      <c r="K15" s="4">
        <v>1.3912614999999999</v>
      </c>
      <c r="L15" s="4">
        <v>6.5374298</v>
      </c>
      <c r="M15" s="4">
        <v>3.0755970000000001</v>
      </c>
      <c r="N15" s="4">
        <v>6.7911289999999997</v>
      </c>
      <c r="T15" s="3" t="s">
        <v>0</v>
      </c>
      <c r="U15" s="4">
        <v>8.7825556999999996</v>
      </c>
      <c r="V15" s="4">
        <v>5.3925364</v>
      </c>
      <c r="W15" s="4">
        <v>2.9646732</v>
      </c>
      <c r="X15" s="4">
        <v>4.3953144000000002</v>
      </c>
      <c r="Y15" s="4">
        <v>4.6722353999999999</v>
      </c>
      <c r="Z15" s="4">
        <v>5.2094927999999996</v>
      </c>
      <c r="AC15" s="3" t="s">
        <v>0</v>
      </c>
      <c r="AD15" s="4">
        <v>6.7911289999999997</v>
      </c>
      <c r="AE15" s="4">
        <v>3.3527075000000002</v>
      </c>
      <c r="AF15" s="4">
        <v>4.0110758999999998</v>
      </c>
      <c r="AG15" s="4">
        <v>5.0547995999999999</v>
      </c>
      <c r="AH15" s="4">
        <v>6.8639115000000004</v>
      </c>
      <c r="AI15" s="4">
        <v>5.2094927999999996</v>
      </c>
      <c r="AY15" t="s">
        <v>17</v>
      </c>
      <c r="AZ15" s="6">
        <v>1.646577</v>
      </c>
      <c r="BA15" s="6">
        <v>16.521449</v>
      </c>
      <c r="BB15">
        <v>211</v>
      </c>
      <c r="BD15" t="s">
        <v>17</v>
      </c>
      <c r="BE15" s="6">
        <v>34.808759999999999</v>
      </c>
      <c r="BF15" s="6">
        <v>42.358286</v>
      </c>
      <c r="BG15">
        <v>29</v>
      </c>
      <c r="BL15">
        <v>285</v>
      </c>
      <c r="BM15">
        <v>23</v>
      </c>
      <c r="BN15">
        <v>308</v>
      </c>
      <c r="BQ15">
        <v>224</v>
      </c>
      <c r="BR15">
        <v>17</v>
      </c>
      <c r="BS15">
        <v>241</v>
      </c>
      <c r="BV15">
        <v>282</v>
      </c>
      <c r="BW15">
        <v>25</v>
      </c>
      <c r="BX15">
        <v>307</v>
      </c>
      <c r="CA15">
        <v>277</v>
      </c>
      <c r="CB15">
        <v>23</v>
      </c>
      <c r="CC15">
        <v>300</v>
      </c>
      <c r="CF15">
        <v>273</v>
      </c>
      <c r="CG15">
        <v>22</v>
      </c>
      <c r="CH15">
        <v>295</v>
      </c>
      <c r="CK15">
        <v>260</v>
      </c>
      <c r="CL15">
        <v>23</v>
      </c>
      <c r="CM15">
        <v>283</v>
      </c>
      <c r="CP15">
        <v>273</v>
      </c>
      <c r="CQ15">
        <v>24</v>
      </c>
      <c r="CR15">
        <v>297</v>
      </c>
      <c r="CU15">
        <v>274</v>
      </c>
      <c r="CV15">
        <v>23</v>
      </c>
      <c r="CW15">
        <v>297</v>
      </c>
      <c r="DA15" s="6">
        <v>16.149635</v>
      </c>
      <c r="DB15" s="6">
        <v>34.520786999999999</v>
      </c>
      <c r="DC15" s="6">
        <v>19.563707999999998</v>
      </c>
    </row>
    <row r="16" spans="8:107" x14ac:dyDescent="0.3">
      <c r="H16" s="3">
        <v>2</v>
      </c>
      <c r="I16" s="4">
        <v>7.2717549000000004</v>
      </c>
      <c r="J16" s="4">
        <v>1.8699716</v>
      </c>
      <c r="K16" s="4">
        <v>3.6485031000000001</v>
      </c>
      <c r="L16" s="4">
        <v>0.91318845000000004</v>
      </c>
      <c r="M16" s="4">
        <v>2.8353883999999998</v>
      </c>
      <c r="N16" s="4">
        <v>3.3527075000000002</v>
      </c>
      <c r="AY16" t="s">
        <v>31</v>
      </c>
      <c r="AZ16" s="6">
        <v>4.7518501000000004</v>
      </c>
      <c r="BA16" s="6">
        <v>19.331039000000001</v>
      </c>
      <c r="BB16">
        <v>247</v>
      </c>
      <c r="BD16" t="s">
        <v>31</v>
      </c>
      <c r="BE16" s="6">
        <v>7.7396076000000003</v>
      </c>
      <c r="BF16" s="6">
        <v>18.616351000000002</v>
      </c>
      <c r="BG16">
        <v>6</v>
      </c>
      <c r="BK16" t="s">
        <v>18</v>
      </c>
      <c r="BL16" s="6">
        <v>4.1526769999999997</v>
      </c>
      <c r="BM16" s="6">
        <v>22.297311000000001</v>
      </c>
      <c r="BN16" s="6">
        <v>6.0745385000000001</v>
      </c>
      <c r="BP16" t="s">
        <v>18</v>
      </c>
      <c r="BQ16" s="6">
        <v>3.8271174000000001</v>
      </c>
      <c r="BR16" s="6">
        <v>18.1965</v>
      </c>
      <c r="BS16" s="6">
        <v>5.1388452999999998</v>
      </c>
      <c r="BU16" t="s">
        <v>30</v>
      </c>
      <c r="BV16" s="6">
        <v>2.3661159</v>
      </c>
      <c r="BW16" s="6">
        <v>12.682372000000001</v>
      </c>
      <c r="BX16" s="6">
        <v>3.3818703999999999</v>
      </c>
      <c r="BZ16" t="s">
        <v>18</v>
      </c>
      <c r="CA16" s="6">
        <v>4.2044326999999999</v>
      </c>
      <c r="CB16" s="6">
        <v>35.519240000000003</v>
      </c>
      <c r="CC16" s="6">
        <v>7.3158399000000003</v>
      </c>
      <c r="CE16" t="s">
        <v>30</v>
      </c>
      <c r="CF16" s="6">
        <v>2.2963350999999999</v>
      </c>
      <c r="CG16" s="6">
        <v>18.576430999999999</v>
      </c>
      <c r="CH16" s="6">
        <v>3.8985032999999998</v>
      </c>
      <c r="CJ16" t="s">
        <v>18</v>
      </c>
      <c r="CK16" s="6">
        <v>2.6793374000000001</v>
      </c>
      <c r="CL16" s="6">
        <v>23.075324999999999</v>
      </c>
      <c r="CM16" s="6">
        <v>4.8226446000000003</v>
      </c>
      <c r="CO16" t="s">
        <v>18</v>
      </c>
      <c r="CP16" s="6">
        <v>5.0634192000000002</v>
      </c>
      <c r="CQ16" s="6">
        <v>23.420377999999999</v>
      </c>
      <c r="CR16" s="6">
        <v>6.8031309999999996</v>
      </c>
      <c r="CT16" t="s">
        <v>18</v>
      </c>
      <c r="CU16" s="6">
        <v>5.3107322000000003</v>
      </c>
      <c r="CV16" s="6">
        <v>32.061146000000001</v>
      </c>
      <c r="CW16" s="6">
        <v>7.9162920000000003</v>
      </c>
      <c r="DA16">
        <v>559</v>
      </c>
      <c r="DB16">
        <v>53</v>
      </c>
      <c r="DC16">
        <v>612</v>
      </c>
    </row>
    <row r="17" spans="8:107" x14ac:dyDescent="0.3">
      <c r="H17" s="3">
        <v>3</v>
      </c>
      <c r="I17" s="4">
        <v>3.3412568999999999</v>
      </c>
      <c r="J17" s="4">
        <v>6.4942655</v>
      </c>
      <c r="K17" s="4">
        <v>4.1827715999999997</v>
      </c>
      <c r="L17" s="4">
        <v>2.9021802999999999</v>
      </c>
      <c r="M17" s="4">
        <v>3.2916962999999999</v>
      </c>
      <c r="N17" s="4">
        <v>4.0110758999999998</v>
      </c>
      <c r="AY17" t="s">
        <v>18</v>
      </c>
      <c r="AZ17" s="6">
        <v>3.9617467999999998</v>
      </c>
      <c r="BA17" s="6">
        <v>10.156917</v>
      </c>
      <c r="BB17">
        <v>231</v>
      </c>
      <c r="BD17" t="s">
        <v>18</v>
      </c>
      <c r="BE17" s="6">
        <v>27.759350000000001</v>
      </c>
      <c r="BF17" s="6">
        <v>31.126470999999999</v>
      </c>
      <c r="BG17">
        <v>23</v>
      </c>
      <c r="BL17" s="6">
        <v>12.376045</v>
      </c>
      <c r="BM17" s="6">
        <v>24.601655999999998</v>
      </c>
      <c r="BN17" s="6">
        <v>15.184974</v>
      </c>
      <c r="BQ17" s="6">
        <v>9.9456252999999997</v>
      </c>
      <c r="BR17" s="6">
        <v>23.165786000000001</v>
      </c>
      <c r="BS17" s="6">
        <v>12.409869</v>
      </c>
      <c r="BV17" s="6">
        <v>11.213248999999999</v>
      </c>
      <c r="BW17" s="6">
        <v>16.963187000000001</v>
      </c>
      <c r="BX17" s="6">
        <v>12.260762</v>
      </c>
      <c r="CA17" s="6">
        <v>12.453607</v>
      </c>
      <c r="CB17" s="6">
        <v>39.952052999999999</v>
      </c>
      <c r="CC17" s="6">
        <v>19.535568999999999</v>
      </c>
      <c r="CF17" s="6">
        <v>10.541005999999999</v>
      </c>
      <c r="CG17" s="6">
        <v>23.666791</v>
      </c>
      <c r="CH17" s="6">
        <v>13.313483</v>
      </c>
      <c r="CK17" s="6">
        <v>13.915369</v>
      </c>
      <c r="CL17" s="6">
        <v>34.696992000000002</v>
      </c>
      <c r="CM17" s="6">
        <v>18.311720999999999</v>
      </c>
      <c r="CP17" s="6">
        <v>14.244336000000001</v>
      </c>
      <c r="CQ17" s="6">
        <v>36.810169000000002</v>
      </c>
      <c r="CR17" s="6">
        <v>18.357703000000001</v>
      </c>
      <c r="CU17" s="6">
        <v>20.925848999999999</v>
      </c>
      <c r="CV17" s="6">
        <v>44.882412000000002</v>
      </c>
      <c r="CW17" s="6">
        <v>25.465751999999998</v>
      </c>
      <c r="CZ17" t="s">
        <v>0</v>
      </c>
      <c r="DA17" s="6">
        <v>4.2616006000000004</v>
      </c>
      <c r="DB17" s="6">
        <v>28.550529999999998</v>
      </c>
      <c r="DC17" s="6">
        <v>6.3994384999999996</v>
      </c>
    </row>
    <row r="18" spans="8:107" x14ac:dyDescent="0.3">
      <c r="H18" s="3">
        <v>4</v>
      </c>
      <c r="I18" s="4">
        <v>4.9683912000000001</v>
      </c>
      <c r="J18" s="4">
        <v>7.2679973000000002</v>
      </c>
      <c r="K18" s="4">
        <v>3.3983083999999999</v>
      </c>
      <c r="L18" s="4">
        <v>4.9233704999999999</v>
      </c>
      <c r="M18" s="4">
        <v>4.4402876999999998</v>
      </c>
      <c r="N18" s="4">
        <v>5.0547995999999999</v>
      </c>
      <c r="AY18" t="s">
        <v>0</v>
      </c>
      <c r="AZ18" s="6">
        <v>3.5359916</v>
      </c>
      <c r="BA18" s="6">
        <v>15.909285000000001</v>
      </c>
      <c r="BB18">
        <v>689</v>
      </c>
      <c r="BD18" t="s">
        <v>0</v>
      </c>
      <c r="BE18" s="6">
        <v>29.213047</v>
      </c>
      <c r="BF18" s="6">
        <v>36.756498000000001</v>
      </c>
      <c r="BG18">
        <v>58</v>
      </c>
      <c r="BL18">
        <v>287</v>
      </c>
      <c r="BM18">
        <v>34</v>
      </c>
      <c r="BN18">
        <v>321</v>
      </c>
      <c r="BQ18">
        <v>219</v>
      </c>
      <c r="BR18">
        <v>22</v>
      </c>
      <c r="BS18">
        <v>241</v>
      </c>
      <c r="BV18">
        <v>293</v>
      </c>
      <c r="BW18">
        <v>32</v>
      </c>
      <c r="BX18">
        <v>325</v>
      </c>
      <c r="CA18">
        <v>281</v>
      </c>
      <c r="CB18">
        <v>31</v>
      </c>
      <c r="CC18">
        <v>312</v>
      </c>
      <c r="CF18">
        <v>284</v>
      </c>
      <c r="CG18">
        <v>31</v>
      </c>
      <c r="CH18">
        <v>315</v>
      </c>
      <c r="CK18">
        <v>264</v>
      </c>
      <c r="CL18">
        <v>31</v>
      </c>
      <c r="CM18">
        <v>295</v>
      </c>
      <c r="CP18">
        <v>277</v>
      </c>
      <c r="CQ18">
        <v>29</v>
      </c>
      <c r="CR18">
        <v>306</v>
      </c>
      <c r="CU18">
        <v>278</v>
      </c>
      <c r="CV18">
        <v>30</v>
      </c>
      <c r="CW18">
        <v>308</v>
      </c>
      <c r="DA18" s="6">
        <v>15.105433</v>
      </c>
      <c r="DB18" s="6">
        <v>35.468797000000002</v>
      </c>
      <c r="DC18" s="6">
        <v>19.104602</v>
      </c>
    </row>
    <row r="19" spans="8:107" x14ac:dyDescent="0.3">
      <c r="H19" s="3">
        <v>5</v>
      </c>
      <c r="I19" s="4">
        <v>13.227933999999999</v>
      </c>
      <c r="J19" s="4">
        <v>4.5030054000000002</v>
      </c>
      <c r="K19" s="4">
        <v>1.8691545000000001</v>
      </c>
      <c r="L19" s="4">
        <v>7.7473324999999997</v>
      </c>
      <c r="M19" s="4">
        <v>6.8003127000000001</v>
      </c>
      <c r="N19" s="4">
        <v>6.8639115000000004</v>
      </c>
      <c r="BK19" t="s">
        <v>0</v>
      </c>
      <c r="BL19" s="6">
        <v>4.2616006000000004</v>
      </c>
      <c r="BM19" s="6">
        <v>28.550529999999998</v>
      </c>
      <c r="BN19" s="6">
        <v>6.3994384999999996</v>
      </c>
      <c r="BP19" t="s">
        <v>0</v>
      </c>
      <c r="BQ19" s="6">
        <v>3.6768299</v>
      </c>
      <c r="BR19" s="6">
        <v>29.560507000000001</v>
      </c>
      <c r="BS19" s="6">
        <v>5.7431739000000004</v>
      </c>
      <c r="BU19" t="s">
        <v>0</v>
      </c>
      <c r="BV19" s="6">
        <v>4.2616006000000004</v>
      </c>
      <c r="BW19" s="6">
        <v>28.550529999999998</v>
      </c>
      <c r="BX19" s="6">
        <v>6.3994384999999996</v>
      </c>
      <c r="BZ19" t="s">
        <v>0</v>
      </c>
      <c r="CA19" s="6">
        <v>4.2366454999999998</v>
      </c>
      <c r="CB19" s="6">
        <v>28.723517999999999</v>
      </c>
      <c r="CC19" s="6">
        <v>6.4162461999999998</v>
      </c>
      <c r="CE19" t="s">
        <v>0</v>
      </c>
      <c r="CF19" s="6">
        <v>4.2366454999999998</v>
      </c>
      <c r="CG19" s="6">
        <v>28.723517999999999</v>
      </c>
      <c r="CH19" s="6">
        <v>6.4162461999999998</v>
      </c>
      <c r="CJ19" t="s">
        <v>0</v>
      </c>
      <c r="CK19" s="6">
        <v>4.0248343999999996</v>
      </c>
      <c r="CL19" s="6">
        <v>26.715464000000001</v>
      </c>
      <c r="CM19" s="6">
        <v>6.1277416999999996</v>
      </c>
      <c r="CO19" t="s">
        <v>0</v>
      </c>
      <c r="CP19" s="6">
        <v>4.3175531999999999</v>
      </c>
      <c r="CQ19" s="6">
        <v>28.637281999999999</v>
      </c>
      <c r="CR19" s="6">
        <v>6.4311489999999996</v>
      </c>
      <c r="CT19" t="s">
        <v>0</v>
      </c>
      <c r="CU19" s="6">
        <v>4.3175531999999999</v>
      </c>
      <c r="CV19" s="6">
        <v>28.637281999999999</v>
      </c>
      <c r="CW19" s="6">
        <v>6.4311489999999996</v>
      </c>
      <c r="DA19">
        <v>860</v>
      </c>
      <c r="DB19">
        <v>83</v>
      </c>
      <c r="DC19">
        <v>943</v>
      </c>
    </row>
    <row r="20" spans="8:107" x14ac:dyDescent="0.3">
      <c r="H20" s="3" t="s">
        <v>0</v>
      </c>
      <c r="I20" s="4">
        <v>8.7825556999999996</v>
      </c>
      <c r="J20" s="4">
        <v>5.3925364</v>
      </c>
      <c r="K20" s="4">
        <v>2.9646732</v>
      </c>
      <c r="L20" s="4">
        <v>4.3953144000000002</v>
      </c>
      <c r="M20" s="4">
        <v>4.6722353999999999</v>
      </c>
      <c r="N20" s="4">
        <v>5.2094927999999996</v>
      </c>
      <c r="U20" s="9" t="s">
        <v>10</v>
      </c>
      <c r="V20" s="9"/>
      <c r="W20" s="9"/>
      <c r="X20" s="9"/>
      <c r="Y20" s="9"/>
      <c r="Z20" s="9"/>
      <c r="AA20" s="9"/>
      <c r="BL20" s="6">
        <v>15.105433</v>
      </c>
      <c r="BM20" s="6">
        <v>35.468797000000002</v>
      </c>
      <c r="BN20" s="6">
        <v>19.104602</v>
      </c>
      <c r="BQ20" s="6">
        <v>15.766705999999999</v>
      </c>
      <c r="BR20" s="6">
        <v>36.477248000000003</v>
      </c>
      <c r="BS20" s="6">
        <v>19.557760999999999</v>
      </c>
      <c r="BV20" s="6">
        <v>15.105433</v>
      </c>
      <c r="BW20" s="6">
        <v>35.468797000000002</v>
      </c>
      <c r="BX20" s="6">
        <v>19.104602</v>
      </c>
      <c r="CA20" s="6">
        <v>15.210414999999999</v>
      </c>
      <c r="CB20" s="6">
        <v>35.825549000000002</v>
      </c>
      <c r="CC20" s="6">
        <v>19.296939999999999</v>
      </c>
      <c r="CF20" s="6">
        <v>15.210414999999999</v>
      </c>
      <c r="CG20" s="6">
        <v>35.825549000000002</v>
      </c>
      <c r="CH20" s="6">
        <v>19.296939999999999</v>
      </c>
      <c r="CK20" s="6">
        <v>15.269386000000001</v>
      </c>
      <c r="CL20" s="6">
        <v>32.330852999999998</v>
      </c>
      <c r="CM20" s="6">
        <v>18.725722999999999</v>
      </c>
      <c r="CP20" s="6">
        <v>15.342420000000001</v>
      </c>
      <c r="CQ20" s="6">
        <v>36.248362</v>
      </c>
      <c r="CR20" s="6">
        <v>19.358930000000001</v>
      </c>
      <c r="CU20" s="6">
        <v>15.342420000000001</v>
      </c>
      <c r="CV20" s="6">
        <v>36.248362</v>
      </c>
      <c r="CW20" s="6">
        <v>19.358930000000001</v>
      </c>
    </row>
    <row r="21" spans="8:107" x14ac:dyDescent="0.3">
      <c r="V21" s="9" t="s">
        <v>9</v>
      </c>
      <c r="W21" s="9"/>
      <c r="X21" s="9"/>
      <c r="Y21" s="9"/>
      <c r="Z21" s="9"/>
      <c r="AI21" t="s">
        <v>9</v>
      </c>
      <c r="BL21">
        <v>860</v>
      </c>
      <c r="BM21">
        <v>83</v>
      </c>
      <c r="BN21">
        <v>943</v>
      </c>
      <c r="BQ21">
        <v>657</v>
      </c>
      <c r="BR21">
        <v>57</v>
      </c>
      <c r="BS21">
        <v>714</v>
      </c>
      <c r="BV21">
        <v>860</v>
      </c>
      <c r="BW21">
        <v>83</v>
      </c>
      <c r="BX21">
        <v>943</v>
      </c>
      <c r="CA21">
        <v>829</v>
      </c>
      <c r="CB21">
        <v>81</v>
      </c>
      <c r="CC21">
        <v>910</v>
      </c>
      <c r="CF21">
        <v>829</v>
      </c>
      <c r="CG21">
        <v>81</v>
      </c>
      <c r="CH21">
        <v>910</v>
      </c>
      <c r="CK21">
        <v>793</v>
      </c>
      <c r="CL21">
        <v>81</v>
      </c>
      <c r="CM21">
        <v>874</v>
      </c>
      <c r="CP21">
        <v>830</v>
      </c>
      <c r="CQ21">
        <v>79</v>
      </c>
      <c r="CR21">
        <v>909</v>
      </c>
      <c r="CU21">
        <v>830</v>
      </c>
      <c r="CV21">
        <v>79</v>
      </c>
      <c r="CW21">
        <v>909</v>
      </c>
    </row>
    <row r="22" spans="8:107" x14ac:dyDescent="0.3">
      <c r="U22" t="s">
        <v>13</v>
      </c>
      <c r="V22">
        <v>1</v>
      </c>
      <c r="W22">
        <v>2</v>
      </c>
      <c r="X22">
        <v>3</v>
      </c>
      <c r="Y22">
        <v>4</v>
      </c>
      <c r="Z22">
        <v>5</v>
      </c>
      <c r="AA22" t="s">
        <v>0</v>
      </c>
      <c r="AF22" t="s">
        <v>11</v>
      </c>
      <c r="AG22">
        <v>1</v>
      </c>
      <c r="AH22">
        <v>2</v>
      </c>
      <c r="AI22">
        <v>3</v>
      </c>
      <c r="AJ22">
        <v>4</v>
      </c>
      <c r="AK22">
        <v>5</v>
      </c>
      <c r="AL22" t="s">
        <v>0</v>
      </c>
      <c r="AY22" t="s">
        <v>26</v>
      </c>
      <c r="AZ22" s="6" t="s">
        <v>14</v>
      </c>
      <c r="BA22" s="6" t="s">
        <v>19</v>
      </c>
      <c r="BB22" t="s">
        <v>20</v>
      </c>
      <c r="BD22" t="s">
        <v>26</v>
      </c>
      <c r="BE22" s="6" t="s">
        <v>14</v>
      </c>
      <c r="BF22" s="6" t="s">
        <v>19</v>
      </c>
      <c r="BG22" t="s">
        <v>20</v>
      </c>
      <c r="BK22" t="s">
        <v>58</v>
      </c>
      <c r="BL22">
        <v>1.327</v>
      </c>
      <c r="BM22">
        <v>14.55</v>
      </c>
      <c r="BN22">
        <v>2.0030000000000001</v>
      </c>
      <c r="BP22" t="s">
        <v>58</v>
      </c>
      <c r="BQ22">
        <v>-1.4359999999999999</v>
      </c>
      <c r="BR22">
        <v>17.68</v>
      </c>
      <c r="BS22">
        <v>-0.14899999999999999</v>
      </c>
      <c r="BU22" t="s">
        <v>60</v>
      </c>
      <c r="BV22">
        <v>4.3659999999999997</v>
      </c>
      <c r="BW22">
        <v>26.96</v>
      </c>
      <c r="BX22">
        <v>6.101</v>
      </c>
      <c r="BZ22" t="s">
        <v>58</v>
      </c>
      <c r="CA22">
        <v>-14.35</v>
      </c>
      <c r="CB22">
        <v>0.92900000000000005</v>
      </c>
      <c r="CC22">
        <v>-0.73</v>
      </c>
      <c r="CE22" t="s">
        <v>60</v>
      </c>
      <c r="CF22">
        <v>3.8130000000000002</v>
      </c>
      <c r="CG22">
        <v>22.41</v>
      </c>
      <c r="CH22">
        <v>5.4660000000000002</v>
      </c>
      <c r="CJ22" t="s">
        <v>58</v>
      </c>
      <c r="CK22">
        <v>1.823</v>
      </c>
      <c r="CL22">
        <v>1.0369999999999999</v>
      </c>
      <c r="CM22">
        <v>1.468</v>
      </c>
      <c r="CO22" t="s">
        <v>58</v>
      </c>
      <c r="CP22">
        <v>-0.872</v>
      </c>
      <c r="CQ22">
        <v>11.45</v>
      </c>
      <c r="CR22">
        <v>-5.0000000000000001E-3</v>
      </c>
      <c r="CT22" t="s">
        <v>58</v>
      </c>
      <c r="CU22">
        <v>-1.512</v>
      </c>
      <c r="CV22">
        <v>-2.8170000000000002</v>
      </c>
      <c r="CW22">
        <v>-1.9410000000000001</v>
      </c>
    </row>
    <row r="23" spans="8:107" x14ac:dyDescent="0.3">
      <c r="U23" t="s">
        <v>12</v>
      </c>
      <c r="V23" s="6">
        <v>10.883592999999999</v>
      </c>
      <c r="W23" s="6">
        <v>6.7632672999999999</v>
      </c>
      <c r="X23" s="6">
        <v>2.0961257999999998</v>
      </c>
      <c r="Y23" s="6">
        <v>2.3009016</v>
      </c>
      <c r="Z23" s="6">
        <v>2.3642059999999998</v>
      </c>
      <c r="AA23" s="6">
        <v>4.9076826999999996</v>
      </c>
      <c r="AF23" t="s">
        <v>12</v>
      </c>
      <c r="AG23" s="6">
        <v>10.883592999999999</v>
      </c>
      <c r="AH23" s="6">
        <v>6.7632672999999999</v>
      </c>
      <c r="AI23" s="6">
        <v>2.0961257999999998</v>
      </c>
      <c r="AJ23" s="6">
        <v>2.3009016</v>
      </c>
      <c r="AK23" s="6">
        <v>2.3642059999999998</v>
      </c>
      <c r="AL23" s="6">
        <v>4.9076826999999996</v>
      </c>
      <c r="AY23" t="s">
        <v>23</v>
      </c>
      <c r="AZ23" s="6">
        <v>6.4526034000000001</v>
      </c>
      <c r="BA23" s="6">
        <v>19.799454999999998</v>
      </c>
      <c r="BB23">
        <v>272</v>
      </c>
      <c r="BD23" t="s">
        <v>23</v>
      </c>
      <c r="BE23" s="6">
        <v>31.914470000000001</v>
      </c>
      <c r="BF23" s="6">
        <v>35.672508999999998</v>
      </c>
      <c r="BG23">
        <v>50</v>
      </c>
      <c r="BK23" t="s">
        <v>59</v>
      </c>
      <c r="BL23">
        <v>0.32300000000000001</v>
      </c>
      <c r="BM23">
        <v>0.16200000000000001</v>
      </c>
      <c r="BN23">
        <v>0.214</v>
      </c>
      <c r="BP23" t="s">
        <v>59</v>
      </c>
      <c r="BQ23">
        <v>0.247</v>
      </c>
      <c r="BR23">
        <v>0.126</v>
      </c>
      <c r="BS23">
        <v>0.92400000000000004</v>
      </c>
      <c r="BU23" t="s">
        <v>59</v>
      </c>
      <c r="BV23">
        <v>1E-3</v>
      </c>
      <c r="BW23">
        <v>3.0000000000000001E-3</v>
      </c>
      <c r="BX23">
        <v>0</v>
      </c>
      <c r="BZ23" t="s">
        <v>59</v>
      </c>
      <c r="CA23">
        <v>9.7000000000000003E-2</v>
      </c>
      <c r="CB23">
        <v>0.50800000000000001</v>
      </c>
      <c r="CC23">
        <v>0.65300000000000002</v>
      </c>
      <c r="CE23" t="s">
        <v>59</v>
      </c>
      <c r="CF23">
        <v>6.0000000000000001E-3</v>
      </c>
      <c r="CG23">
        <v>2.8000000000000001E-2</v>
      </c>
      <c r="CH23">
        <v>1E-3</v>
      </c>
      <c r="CJ23" t="s">
        <v>59</v>
      </c>
      <c r="CK23">
        <v>0.20200000000000001</v>
      </c>
      <c r="CL23">
        <v>0.90100000000000002</v>
      </c>
      <c r="CM23">
        <v>0.36</v>
      </c>
      <c r="CO23" t="s">
        <v>59</v>
      </c>
      <c r="CP23">
        <v>0.53900000000000003</v>
      </c>
      <c r="CQ23">
        <v>0.30099999999999999</v>
      </c>
      <c r="CR23">
        <v>0.998</v>
      </c>
      <c r="CT23" t="s">
        <v>59</v>
      </c>
      <c r="CU23">
        <v>0.28100000000000003</v>
      </c>
      <c r="CV23">
        <v>0.78400000000000003</v>
      </c>
      <c r="CW23">
        <v>0.251</v>
      </c>
    </row>
    <row r="24" spans="8:107" x14ac:dyDescent="0.3">
      <c r="U24" t="s">
        <v>11</v>
      </c>
      <c r="V24" s="6">
        <v>13.289637000000001</v>
      </c>
      <c r="W24" s="6">
        <v>9.1493050999999994</v>
      </c>
      <c r="X24" s="6">
        <v>2.2390048</v>
      </c>
      <c r="Y24" s="6">
        <v>0.19444921000000001</v>
      </c>
      <c r="Z24" s="6">
        <v>3.2616494999999999</v>
      </c>
      <c r="AA24" s="6">
        <v>5.4245476999999998</v>
      </c>
      <c r="AG24">
        <v>11769</v>
      </c>
      <c r="AH24">
        <v>13448</v>
      </c>
      <c r="AI24">
        <v>12147</v>
      </c>
      <c r="AJ24">
        <v>11651</v>
      </c>
      <c r="AK24">
        <v>12094</v>
      </c>
      <c r="AL24">
        <v>61109</v>
      </c>
      <c r="AY24" t="s">
        <v>31</v>
      </c>
      <c r="AZ24" s="6">
        <v>3.9004419000000001</v>
      </c>
      <c r="BA24" s="6">
        <v>14.151546</v>
      </c>
      <c r="BB24">
        <v>308</v>
      </c>
      <c r="BD24" t="s">
        <v>31</v>
      </c>
      <c r="BE24" s="6">
        <v>28.776365999999999</v>
      </c>
      <c r="BF24" s="6">
        <v>43.792999999999999</v>
      </c>
      <c r="BG24">
        <v>18</v>
      </c>
    </row>
    <row r="25" spans="8:107" x14ac:dyDescent="0.3">
      <c r="U25" t="s">
        <v>0</v>
      </c>
      <c r="V25" s="6">
        <v>12.281708999999999</v>
      </c>
      <c r="W25" s="6">
        <v>8.0566692999999994</v>
      </c>
      <c r="X25" s="6">
        <v>2.1789510999999999</v>
      </c>
      <c r="Y25" s="6">
        <v>1.0258271999999999</v>
      </c>
      <c r="Z25" s="6">
        <v>2.9114064000000002</v>
      </c>
      <c r="AA25" s="6">
        <v>5.2094927999999996</v>
      </c>
      <c r="AF25" t="s">
        <v>11</v>
      </c>
      <c r="AG25" s="6">
        <v>13.289637000000001</v>
      </c>
      <c r="AH25" s="6">
        <v>9.1493050999999994</v>
      </c>
      <c r="AI25" s="6">
        <v>2.2390048</v>
      </c>
      <c r="AJ25" s="6">
        <v>0.19444921000000001</v>
      </c>
      <c r="AK25" s="6">
        <v>3.2616494999999999</v>
      </c>
      <c r="AL25" s="6">
        <v>5.4245476999999998</v>
      </c>
      <c r="AY25" t="s">
        <v>30</v>
      </c>
      <c r="AZ25" s="6">
        <v>2.4868247999999999</v>
      </c>
      <c r="BA25" s="6">
        <v>10.668302000000001</v>
      </c>
      <c r="BB25">
        <v>318</v>
      </c>
      <c r="BD25" t="s">
        <v>30</v>
      </c>
      <c r="BE25" s="6">
        <v>13.822419</v>
      </c>
      <c r="BF25" s="6">
        <v>22.438064000000001</v>
      </c>
      <c r="BG25">
        <v>16</v>
      </c>
    </row>
    <row r="26" spans="8:107" x14ac:dyDescent="0.3">
      <c r="AG26">
        <v>16325</v>
      </c>
      <c r="AH26">
        <v>15919</v>
      </c>
      <c r="AI26">
        <v>16753</v>
      </c>
      <c r="AJ26">
        <v>17869</v>
      </c>
      <c r="AK26">
        <v>18895</v>
      </c>
      <c r="AL26">
        <v>85761</v>
      </c>
      <c r="AY26" t="s">
        <v>0</v>
      </c>
      <c r="AZ26" s="6">
        <v>4.1728892000000002</v>
      </c>
      <c r="BA26" s="6">
        <v>15.159421999999999</v>
      </c>
      <c r="BB26">
        <v>898</v>
      </c>
      <c r="BD26" t="s">
        <v>0</v>
      </c>
      <c r="BE26" s="6">
        <v>27.795914</v>
      </c>
      <c r="BF26" s="6">
        <v>35.820585000000001</v>
      </c>
      <c r="BG26">
        <v>84</v>
      </c>
    </row>
    <row r="27" spans="8:107" x14ac:dyDescent="0.3">
      <c r="AG27" s="5">
        <v>12.281708999999999</v>
      </c>
      <c r="AH27" s="5">
        <v>8.0566692999999994</v>
      </c>
      <c r="AI27" s="5">
        <v>2.1789510999999999</v>
      </c>
      <c r="AJ27" s="5">
        <v>1.0258271999999999</v>
      </c>
      <c r="AK27" s="5">
        <v>2.9114064000000002</v>
      </c>
      <c r="AL27" s="5">
        <v>5.2094927999999996</v>
      </c>
    </row>
    <row r="28" spans="8:107" x14ac:dyDescent="0.3">
      <c r="AF28" t="s">
        <v>0</v>
      </c>
      <c r="AG28">
        <v>28094</v>
      </c>
      <c r="AH28">
        <v>29367</v>
      </c>
      <c r="AI28">
        <v>28900</v>
      </c>
      <c r="AJ28">
        <v>29520</v>
      </c>
      <c r="AK28">
        <v>30989</v>
      </c>
      <c r="AL28">
        <v>146870</v>
      </c>
    </row>
    <row r="30" spans="8:107" x14ac:dyDescent="0.3">
      <c r="AY30" t="s">
        <v>24</v>
      </c>
      <c r="AZ30" s="6" t="s">
        <v>14</v>
      </c>
      <c r="BA30" s="6" t="s">
        <v>19</v>
      </c>
      <c r="BB30" t="s">
        <v>20</v>
      </c>
      <c r="BD30" t="s">
        <v>24</v>
      </c>
      <c r="BE30" s="6" t="s">
        <v>14</v>
      </c>
      <c r="BF30" s="6" t="s">
        <v>19</v>
      </c>
      <c r="BG30" t="s">
        <v>20</v>
      </c>
    </row>
    <row r="31" spans="8:107" x14ac:dyDescent="0.3">
      <c r="AY31" t="s">
        <v>17</v>
      </c>
      <c r="AZ31" s="6">
        <v>5.1308933999999997</v>
      </c>
      <c r="BA31" s="6">
        <v>19.363887999999999</v>
      </c>
      <c r="BB31">
        <v>302</v>
      </c>
      <c r="BD31" t="s">
        <v>17</v>
      </c>
      <c r="BE31" s="6">
        <v>13.667519</v>
      </c>
      <c r="BF31" s="6">
        <v>20.853764000000002</v>
      </c>
      <c r="BG31">
        <v>12</v>
      </c>
    </row>
    <row r="32" spans="8:107" x14ac:dyDescent="0.3">
      <c r="AY32" t="s">
        <v>31</v>
      </c>
      <c r="AZ32" s="6">
        <v>3.4895006</v>
      </c>
      <c r="BA32" s="6">
        <v>13.099245</v>
      </c>
      <c r="BB32">
        <v>278</v>
      </c>
      <c r="BD32" t="s">
        <v>31</v>
      </c>
      <c r="BE32" s="6">
        <v>31.185369999999999</v>
      </c>
      <c r="BF32" s="6">
        <v>37.186784000000003</v>
      </c>
      <c r="BG32">
        <v>32</v>
      </c>
    </row>
    <row r="33" spans="51:59" x14ac:dyDescent="0.3">
      <c r="AY33" t="s">
        <v>18</v>
      </c>
      <c r="AZ33" s="6">
        <v>3.7662140000000002</v>
      </c>
      <c r="BA33" s="6">
        <v>12.059787</v>
      </c>
      <c r="BB33">
        <v>283</v>
      </c>
      <c r="BD33" t="s">
        <v>18</v>
      </c>
      <c r="BE33" s="6">
        <v>29.990822000000001</v>
      </c>
      <c r="BF33" s="6">
        <v>38.728361999999997</v>
      </c>
      <c r="BG33">
        <v>38</v>
      </c>
    </row>
    <row r="34" spans="51:59" x14ac:dyDescent="0.3">
      <c r="AY34" t="s">
        <v>0</v>
      </c>
      <c r="AZ34" s="6">
        <v>4.1546345000000002</v>
      </c>
      <c r="BA34" s="6">
        <v>15.302846000000001</v>
      </c>
      <c r="BB34">
        <v>863</v>
      </c>
      <c r="BD34" t="s">
        <v>0</v>
      </c>
      <c r="BE34" s="6">
        <v>28.068211000000002</v>
      </c>
      <c r="BF34" s="6">
        <v>36.190165999999998</v>
      </c>
      <c r="BG34">
        <v>82</v>
      </c>
    </row>
    <row r="38" spans="51:59" x14ac:dyDescent="0.3">
      <c r="AY38" t="s">
        <v>25</v>
      </c>
      <c r="AZ38" s="6" t="s">
        <v>14</v>
      </c>
      <c r="BA38" s="6" t="s">
        <v>19</v>
      </c>
      <c r="BB38" t="s">
        <v>20</v>
      </c>
      <c r="BD38" t="s">
        <v>25</v>
      </c>
      <c r="BE38" s="6" t="s">
        <v>14</v>
      </c>
      <c r="BF38" s="6" t="s">
        <v>19</v>
      </c>
      <c r="BG38" t="s">
        <v>20</v>
      </c>
    </row>
    <row r="39" spans="51:59" x14ac:dyDescent="0.3">
      <c r="AY39" t="s">
        <v>23</v>
      </c>
      <c r="AZ39" s="6">
        <v>6.3640106999999997</v>
      </c>
      <c r="BA39" s="6">
        <v>20.202188</v>
      </c>
      <c r="BB39">
        <v>268</v>
      </c>
      <c r="BD39" t="s">
        <v>23</v>
      </c>
      <c r="BE39" s="6">
        <v>29.014313999999999</v>
      </c>
      <c r="BF39" s="6">
        <v>34.216043999999997</v>
      </c>
      <c r="BG39">
        <v>44</v>
      </c>
    </row>
    <row r="40" spans="51:59" x14ac:dyDescent="0.3">
      <c r="AY40" t="s">
        <v>31</v>
      </c>
      <c r="AZ40" s="6">
        <v>4.2090616000000001</v>
      </c>
      <c r="BA40" s="6">
        <v>14.240715</v>
      </c>
      <c r="BB40">
        <v>288</v>
      </c>
      <c r="BD40" t="s">
        <v>31</v>
      </c>
      <c r="BE40" s="6">
        <v>37.434359999999998</v>
      </c>
      <c r="BF40" s="6">
        <v>46.145719999999997</v>
      </c>
      <c r="BG40">
        <v>21</v>
      </c>
    </row>
    <row r="41" spans="51:59" x14ac:dyDescent="0.3">
      <c r="AY41" t="s">
        <v>30</v>
      </c>
      <c r="AZ41" s="6">
        <v>2.1748694999999998</v>
      </c>
      <c r="BA41" s="6">
        <v>10.254127</v>
      </c>
      <c r="BB41">
        <v>307</v>
      </c>
      <c r="BD41" t="s">
        <v>30</v>
      </c>
      <c r="BE41" s="6">
        <v>14.049524999999999</v>
      </c>
      <c r="BF41" s="6">
        <v>22.269939000000001</v>
      </c>
      <c r="BG41">
        <v>17</v>
      </c>
    </row>
    <row r="42" spans="51:59" x14ac:dyDescent="0.3">
      <c r="AY42" t="s">
        <v>0</v>
      </c>
      <c r="AZ42" s="6">
        <v>4.1546345000000002</v>
      </c>
      <c r="BA42" s="6">
        <v>15.302846000000001</v>
      </c>
      <c r="BB42">
        <v>863</v>
      </c>
      <c r="BD42" t="s">
        <v>0</v>
      </c>
      <c r="BE42" s="6">
        <v>28.068211000000002</v>
      </c>
      <c r="BF42" s="6">
        <v>36.190165999999998</v>
      </c>
      <c r="BG42">
        <v>82</v>
      </c>
    </row>
    <row r="46" spans="51:59" x14ac:dyDescent="0.3">
      <c r="AY46" t="s">
        <v>27</v>
      </c>
      <c r="AZ46" s="6" t="s">
        <v>14</v>
      </c>
      <c r="BA46" s="6" t="s">
        <v>19</v>
      </c>
      <c r="BB46" t="s">
        <v>20</v>
      </c>
      <c r="BD46" t="s">
        <v>27</v>
      </c>
      <c r="BE46" s="6" t="s">
        <v>14</v>
      </c>
      <c r="BF46" s="6" t="s">
        <v>19</v>
      </c>
      <c r="BG46" t="s">
        <v>20</v>
      </c>
    </row>
    <row r="47" spans="51:59" x14ac:dyDescent="0.3">
      <c r="AY47" t="s">
        <v>17</v>
      </c>
      <c r="AZ47" s="6">
        <v>4.3174568999999998</v>
      </c>
      <c r="BA47" s="6">
        <v>18.601447</v>
      </c>
      <c r="BB47">
        <v>275</v>
      </c>
      <c r="BD47" t="s">
        <v>17</v>
      </c>
      <c r="BE47" s="6">
        <v>23.971772999999999</v>
      </c>
      <c r="BF47" s="6">
        <v>31.001740000000002</v>
      </c>
      <c r="BG47">
        <v>29</v>
      </c>
    </row>
    <row r="48" spans="51:59" x14ac:dyDescent="0.3">
      <c r="AY48" t="s">
        <v>31</v>
      </c>
      <c r="AZ48" s="6">
        <v>4.9433718000000004</v>
      </c>
      <c r="BA48" s="6">
        <v>12.067154</v>
      </c>
      <c r="BB48">
        <v>263</v>
      </c>
      <c r="BD48" t="s">
        <v>31</v>
      </c>
      <c r="BE48" s="6">
        <v>30.909452999999999</v>
      </c>
      <c r="BF48" s="6">
        <v>37.804318000000002</v>
      </c>
      <c r="BG48">
        <v>33</v>
      </c>
    </row>
    <row r="49" spans="51:59" x14ac:dyDescent="0.3">
      <c r="AY49" t="s">
        <v>18</v>
      </c>
      <c r="AZ49" s="6">
        <v>2.6299986</v>
      </c>
      <c r="BA49" s="6">
        <v>14.669335999999999</v>
      </c>
      <c r="BB49">
        <v>284</v>
      </c>
      <c r="BD49" t="s">
        <v>18</v>
      </c>
      <c r="BE49" s="6">
        <v>20.900255000000001</v>
      </c>
      <c r="BF49" s="6">
        <v>26.255327000000001</v>
      </c>
      <c r="BG49">
        <v>20</v>
      </c>
    </row>
    <row r="50" spans="51:59" x14ac:dyDescent="0.3">
      <c r="AY50" t="s">
        <v>0</v>
      </c>
      <c r="AZ50" s="6">
        <v>3.9347044000000002</v>
      </c>
      <c r="BA50" s="6">
        <v>15.397658</v>
      </c>
      <c r="BB50">
        <v>822</v>
      </c>
      <c r="BD50" t="s">
        <v>0</v>
      </c>
      <c r="BE50" s="6">
        <v>26.014614999999999</v>
      </c>
      <c r="BF50" s="6">
        <v>32.806328000000001</v>
      </c>
      <c r="BG50">
        <v>82</v>
      </c>
    </row>
    <row r="54" spans="51:59" x14ac:dyDescent="0.3">
      <c r="AY54" t="s">
        <v>28</v>
      </c>
      <c r="AZ54" s="6" t="s">
        <v>14</v>
      </c>
      <c r="BA54" s="6" t="s">
        <v>19</v>
      </c>
      <c r="BB54" t="s">
        <v>20</v>
      </c>
      <c r="BD54" t="s">
        <v>28</v>
      </c>
      <c r="BE54" s="6" t="s">
        <v>14</v>
      </c>
      <c r="BF54" s="6" t="s">
        <v>19</v>
      </c>
      <c r="BG54" t="s">
        <v>20</v>
      </c>
    </row>
    <row r="55" spans="51:59" x14ac:dyDescent="0.3">
      <c r="AY55" t="s">
        <v>17</v>
      </c>
      <c r="AZ55" s="6">
        <v>4.3976059000000003</v>
      </c>
      <c r="BA55" s="6">
        <v>18.596377</v>
      </c>
      <c r="BB55">
        <v>304</v>
      </c>
      <c r="BD55" t="s">
        <v>17</v>
      </c>
      <c r="BE55" s="6">
        <v>25.095320999999998</v>
      </c>
      <c r="BF55" s="6">
        <v>37.360827999999998</v>
      </c>
      <c r="BG55">
        <v>13</v>
      </c>
    </row>
    <row r="56" spans="51:59" x14ac:dyDescent="0.3">
      <c r="AY56" t="s">
        <v>31</v>
      </c>
      <c r="AZ56" s="6">
        <v>3.389354</v>
      </c>
      <c r="BA56" s="6">
        <v>12.284860999999999</v>
      </c>
      <c r="BB56">
        <v>282</v>
      </c>
      <c r="BD56" t="s">
        <v>31</v>
      </c>
      <c r="BE56" s="6">
        <v>25.496209</v>
      </c>
      <c r="BF56" s="6">
        <v>27.600950000000001</v>
      </c>
      <c r="BG56">
        <v>28</v>
      </c>
    </row>
    <row r="57" spans="51:59" x14ac:dyDescent="0.3">
      <c r="AY57" t="s">
        <v>18</v>
      </c>
      <c r="AZ57" s="6">
        <v>4.8682584999999996</v>
      </c>
      <c r="BA57" s="6">
        <v>14.400694</v>
      </c>
      <c r="BB57">
        <v>280</v>
      </c>
      <c r="BD57" t="s">
        <v>18</v>
      </c>
      <c r="BE57" s="6">
        <v>30.782841999999999</v>
      </c>
      <c r="BF57" s="6">
        <v>42.306311000000001</v>
      </c>
      <c r="BG57">
        <v>39</v>
      </c>
    </row>
    <row r="58" spans="51:59" x14ac:dyDescent="0.3">
      <c r="AY58" t="s">
        <v>0</v>
      </c>
      <c r="AZ58" s="6">
        <v>4.2214577000000002</v>
      </c>
      <c r="BA58" s="6">
        <v>15.408645999999999</v>
      </c>
      <c r="BB58">
        <v>866</v>
      </c>
      <c r="BD58" t="s">
        <v>0</v>
      </c>
      <c r="BE58" s="6">
        <v>28.008298</v>
      </c>
      <c r="BF58" s="6">
        <v>36.616289000000002</v>
      </c>
      <c r="BG58">
        <v>80</v>
      </c>
    </row>
    <row r="62" spans="51:59" x14ac:dyDescent="0.3">
      <c r="AY62" t="s">
        <v>29</v>
      </c>
      <c r="AZ62" s="6" t="s">
        <v>14</v>
      </c>
      <c r="BA62" s="6" t="s">
        <v>19</v>
      </c>
      <c r="BB62" t="s">
        <v>20</v>
      </c>
      <c r="BD62" t="s">
        <v>29</v>
      </c>
      <c r="BE62" s="6" t="s">
        <v>14</v>
      </c>
      <c r="BF62" s="6" t="s">
        <v>19</v>
      </c>
      <c r="BG62" t="s">
        <v>20</v>
      </c>
    </row>
    <row r="63" spans="51:59" x14ac:dyDescent="0.3">
      <c r="AY63" t="s">
        <v>17</v>
      </c>
      <c r="AZ63" s="6">
        <v>3.8331509000000001</v>
      </c>
      <c r="BA63" s="6">
        <v>10.485678</v>
      </c>
      <c r="BB63">
        <v>300</v>
      </c>
      <c r="BD63" t="s">
        <v>17</v>
      </c>
      <c r="BE63" s="6">
        <v>24.368632999999999</v>
      </c>
      <c r="BF63" s="6">
        <v>34.202146999999997</v>
      </c>
      <c r="BG63">
        <v>17</v>
      </c>
    </row>
    <row r="64" spans="51:59" x14ac:dyDescent="0.3">
      <c r="AY64" t="s">
        <v>31</v>
      </c>
      <c r="AZ64" s="6">
        <v>3.6269520000000002</v>
      </c>
      <c r="BA64" s="6">
        <v>13.991567</v>
      </c>
      <c r="BB64">
        <v>280</v>
      </c>
      <c r="BD64" t="s">
        <v>31</v>
      </c>
      <c r="BE64" s="6">
        <v>28.466227</v>
      </c>
      <c r="BF64" s="6">
        <v>34.560670999999999</v>
      </c>
      <c r="BG64">
        <v>32</v>
      </c>
    </row>
    <row r="65" spans="51:59" x14ac:dyDescent="0.3">
      <c r="AY65" t="s">
        <v>18</v>
      </c>
      <c r="AZ65" s="6">
        <v>5.2108062000000004</v>
      </c>
      <c r="BA65" s="6">
        <v>20.30095</v>
      </c>
      <c r="BB65">
        <v>286</v>
      </c>
      <c r="BD65" t="s">
        <v>18</v>
      </c>
      <c r="BE65" s="6">
        <v>29.531544</v>
      </c>
      <c r="BF65" s="6">
        <v>40.772289000000001</v>
      </c>
      <c r="BG65">
        <v>31</v>
      </c>
    </row>
    <row r="66" spans="51:59" x14ac:dyDescent="0.3">
      <c r="AY66" t="s">
        <v>0</v>
      </c>
      <c r="AZ66" s="6">
        <v>4.2214577000000002</v>
      </c>
      <c r="BA66" s="6">
        <v>15.408645999999999</v>
      </c>
      <c r="BB66">
        <v>866</v>
      </c>
      <c r="BD66" t="s">
        <v>0</v>
      </c>
      <c r="BE66" s="6">
        <v>28.008298</v>
      </c>
      <c r="BF66" s="6">
        <v>36.616289000000002</v>
      </c>
      <c r="BG66">
        <v>80</v>
      </c>
    </row>
    <row r="73" spans="51:59" x14ac:dyDescent="0.3">
      <c r="AY73" s="6"/>
      <c r="AZ73" s="6" t="s">
        <v>14</v>
      </c>
      <c r="BA73" s="6" t="s">
        <v>19</v>
      </c>
      <c r="BD73" s="6"/>
      <c r="BE73" s="6" t="s">
        <v>14</v>
      </c>
      <c r="BF73" s="6" t="s">
        <v>19</v>
      </c>
    </row>
    <row r="74" spans="51:59" x14ac:dyDescent="0.3">
      <c r="AY74" s="6" t="s">
        <v>12</v>
      </c>
      <c r="AZ74" s="6">
        <v>5.9840653000000001</v>
      </c>
      <c r="BA74" s="6">
        <v>18.361916999999998</v>
      </c>
      <c r="BB74" t="s">
        <v>20</v>
      </c>
      <c r="BD74" s="6" t="s">
        <v>12</v>
      </c>
      <c r="BE74" s="6">
        <v>5.9840653000000001</v>
      </c>
      <c r="BF74" s="6">
        <v>18.361916999999998</v>
      </c>
      <c r="BG74" t="s">
        <v>20</v>
      </c>
    </row>
    <row r="75" spans="51:59" x14ac:dyDescent="0.3">
      <c r="AY75" s="6" t="s">
        <v>11</v>
      </c>
      <c r="AZ75" s="6">
        <v>6.3070781</v>
      </c>
      <c r="BA75" s="6">
        <v>19.405315999999999</v>
      </c>
      <c r="BB75">
        <v>345</v>
      </c>
      <c r="BD75" s="6" t="s">
        <v>11</v>
      </c>
      <c r="BE75" s="6">
        <v>6.3070781</v>
      </c>
      <c r="BF75" s="6">
        <v>19.405315999999999</v>
      </c>
      <c r="BG75">
        <v>345</v>
      </c>
    </row>
    <row r="76" spans="51:59" x14ac:dyDescent="0.3">
      <c r="AY76" s="6" t="s">
        <v>0</v>
      </c>
      <c r="AZ76" s="6">
        <v>6.1935960000000003</v>
      </c>
      <c r="BA76" s="6">
        <v>19.036489</v>
      </c>
      <c r="BB76">
        <v>637</v>
      </c>
      <c r="BD76" s="6" t="s">
        <v>0</v>
      </c>
      <c r="BE76" s="6">
        <v>6.1935960000000003</v>
      </c>
      <c r="BF76" s="6">
        <v>19.036489</v>
      </c>
      <c r="BG76">
        <v>637</v>
      </c>
    </row>
    <row r="77" spans="51:59" x14ac:dyDescent="0.3">
      <c r="AY77" s="6"/>
      <c r="BB77">
        <v>982</v>
      </c>
      <c r="BD77" s="6"/>
      <c r="BG77">
        <v>982</v>
      </c>
    </row>
  </sheetData>
  <mergeCells count="7">
    <mergeCell ref="AC7:AI7"/>
    <mergeCell ref="AD8:AI8"/>
    <mergeCell ref="U20:AA20"/>
    <mergeCell ref="V21:Z21"/>
    <mergeCell ref="I13:N13"/>
    <mergeCell ref="U8:Z8"/>
    <mergeCell ref="T7:Z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710C-8085-4964-B2A4-C31EF7DBF810}">
  <dimension ref="D7:E22"/>
  <sheetViews>
    <sheetView workbookViewId="0">
      <selection activeCell="E22" sqref="E7:E22"/>
    </sheetView>
  </sheetViews>
  <sheetFormatPr defaultRowHeight="14.4" x14ac:dyDescent="0.3"/>
  <sheetData>
    <row r="7" spans="4:5" x14ac:dyDescent="0.3">
      <c r="D7" s="11">
        <v>14.5</v>
      </c>
      <c r="E7">
        <f>D7/$D$22</f>
        <v>6.962112299968673E-2</v>
      </c>
    </row>
    <row r="8" spans="4:5" x14ac:dyDescent="0.3">
      <c r="D8" s="12">
        <v>16.100000000000001</v>
      </c>
      <c r="E8">
        <f t="shared" ref="E8:E22" si="0">D8/$D$22</f>
        <v>7.7303453813445278E-2</v>
      </c>
    </row>
    <row r="9" spans="4:5" x14ac:dyDescent="0.3">
      <c r="D9" s="11">
        <v>18</v>
      </c>
      <c r="E9">
        <f t="shared" si="0"/>
        <v>8.642622165478353E-2</v>
      </c>
    </row>
    <row r="10" spans="4:5" x14ac:dyDescent="0.3">
      <c r="D10" s="12">
        <v>21.3</v>
      </c>
      <c r="E10">
        <f t="shared" si="0"/>
        <v>0.10227102895816052</v>
      </c>
    </row>
    <row r="11" spans="4:5" x14ac:dyDescent="0.3">
      <c r="D11" s="11">
        <v>26.7</v>
      </c>
      <c r="E11">
        <f t="shared" si="0"/>
        <v>0.12819889545459556</v>
      </c>
    </row>
    <row r="12" spans="4:5" x14ac:dyDescent="0.3">
      <c r="D12" s="12">
        <v>29.5</v>
      </c>
      <c r="E12">
        <f t="shared" si="0"/>
        <v>0.14164297437867301</v>
      </c>
    </row>
    <row r="13" spans="4:5" x14ac:dyDescent="0.3">
      <c r="D13" s="11">
        <v>33.200000000000003</v>
      </c>
      <c r="E13">
        <f t="shared" si="0"/>
        <v>0.15940836438548964</v>
      </c>
    </row>
    <row r="14" spans="4:5" x14ac:dyDescent="0.3">
      <c r="D14" s="12">
        <v>40.299999999999997</v>
      </c>
      <c r="E14">
        <f t="shared" si="0"/>
        <v>0.19349870737154312</v>
      </c>
    </row>
    <row r="15" spans="4:5" x14ac:dyDescent="0.3">
      <c r="D15" s="11">
        <v>52.6</v>
      </c>
      <c r="E15">
        <f t="shared" si="0"/>
        <v>0.25255662550231189</v>
      </c>
    </row>
    <row r="16" spans="4:5" x14ac:dyDescent="0.3">
      <c r="D16" s="12">
        <v>70.900000000000006</v>
      </c>
      <c r="E16">
        <f t="shared" si="0"/>
        <v>0.34042328418467516</v>
      </c>
    </row>
    <row r="17" spans="4:5" x14ac:dyDescent="0.3">
      <c r="D17" s="11">
        <v>81.900000000000006</v>
      </c>
      <c r="E17">
        <f t="shared" si="0"/>
        <v>0.39323930852926509</v>
      </c>
    </row>
    <row r="18" spans="4:5" x14ac:dyDescent="0.3">
      <c r="D18" s="12">
        <v>91.7</v>
      </c>
      <c r="E18">
        <f t="shared" si="0"/>
        <v>0.44029358476353614</v>
      </c>
    </row>
    <row r="19" spans="4:5" x14ac:dyDescent="0.3">
      <c r="D19" s="11">
        <v>100</v>
      </c>
      <c r="E19">
        <f t="shared" si="0"/>
        <v>0.48014567585990853</v>
      </c>
    </row>
    <row r="20" spans="4:5" x14ac:dyDescent="0.3">
      <c r="D20" s="12">
        <v>114.7</v>
      </c>
      <c r="E20">
        <f t="shared" si="0"/>
        <v>0.55072709021131505</v>
      </c>
    </row>
    <row r="21" spans="4:5" x14ac:dyDescent="0.3">
      <c r="D21" s="11">
        <v>170.724600874826</v>
      </c>
      <c r="E21">
        <f t="shared" si="0"/>
        <v>0.8197267887295645</v>
      </c>
    </row>
    <row r="22" spans="4:5" x14ac:dyDescent="0.3">
      <c r="D22" s="12">
        <v>208.27012514672083</v>
      </c>
      <c r="E2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Morteza Aghajanzadeh Amirkalaee</dc:creator>
  <cp:lastModifiedBy>Seyyed Morteza Aghajanzadeh Amirkalaee</cp:lastModifiedBy>
  <dcterms:created xsi:type="dcterms:W3CDTF">2021-02-16T09:26:59Z</dcterms:created>
  <dcterms:modified xsi:type="dcterms:W3CDTF">2021-07-18T08:41:32Z</dcterms:modified>
</cp:coreProperties>
</file>