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1_Inventory" sheetId="1" state="visible" r:id="rId3"/>
    <sheet name="2_Fixed_asset_writedown" sheetId="2"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<sst xmlns="http://schemas.openxmlformats.org/spreadsheetml/2006/main" count="48" uniqueCount="34">
  <si>
    <t xml:space="preserve">Balance Sheet</t>
  </si>
  <si>
    <t xml:space="preserve">Current assets</t>
  </si>
  <si>
    <t xml:space="preserve">PPE, net</t>
  </si>
  <si>
    <t xml:space="preserve">other noncurrent assets</t>
  </si>
  <si>
    <t xml:space="preserve">Noncurrent assets</t>
  </si>
  <si>
    <t xml:space="preserve">Total assets</t>
  </si>
  <si>
    <t xml:space="preserve">Liabilities</t>
  </si>
  <si>
    <t xml:space="preserve">Share capital</t>
  </si>
  <si>
    <t xml:space="preserve">Retained Earnings</t>
  </si>
  <si>
    <t xml:space="preserve">Equity</t>
  </si>
  <si>
    <t xml:space="preserve">Income Statement</t>
  </si>
  <si>
    <t xml:space="preserve">Operating Profits</t>
  </si>
  <si>
    <t xml:space="preserve">Income Tax (35%)</t>
  </si>
  <si>
    <t xml:space="preserve">Net income</t>
  </si>
  <si>
    <t xml:space="preserve">Solution</t>
  </si>
  <si>
    <t xml:space="preserve">Part 1</t>
  </si>
  <si>
    <t xml:space="preserve">Total amount to depreciate:</t>
  </si>
  <si>
    <t xml:space="preserve">Useful life (years):</t>
  </si>
  <si>
    <t xml:space="preserve">Depreciation expense (year):</t>
  </si>
  <si>
    <t xml:space="preserve">Part 2</t>
  </si>
  <si>
    <t xml:space="preserve">We need to write down the value of the car to its recoverable amount, which is the higher of (a) its fair value less cost to sell or (2) its value in use (which is zero because the car cannot be used anymore for selling ice creams)</t>
  </si>
  <si>
    <t xml:space="preserve">1)</t>
  </si>
  <si>
    <t xml:space="preserve">Carrying value</t>
  </si>
  <si>
    <t xml:space="preserve">2)</t>
  </si>
  <si>
    <t xml:space="preserve">Recoverable amount</t>
  </si>
  <si>
    <t xml:space="preserve">Value-in-use</t>
  </si>
  <si>
    <t xml:space="preserve">Fair value minus cost to sell</t>
  </si>
  <si>
    <t xml:space="preserve">3)</t>
  </si>
  <si>
    <t xml:space="preserve">Impairment Loss</t>
  </si>
  <si>
    <t xml:space="preserve">Part 3</t>
  </si>
  <si>
    <t xml:space="preserve">First, we recognize the reduction in operating profits driven by the impairment loss, which reduces the taxable income and net income.</t>
  </si>
  <si>
    <t xml:space="preserve">Second, we reduce the value of PPE to recognize the loss value in assets. We also recognize a reduction in liabilities (taxes payable) and in retained earnings.</t>
  </si>
  <si>
    <t xml:space="preserve">Adjustment</t>
  </si>
  <si>
    <t xml:space="preserve">Final</t>
  </si>
</sst>
</file>

<file path=xl/styles.xml><?xml version="1.0" encoding="utf-8"?>
<styleSheet xmlns="http://schemas.openxmlformats.org/spreadsheetml/2006/main">
  <numFmts count="2">
    <numFmt numFmtId="164" formatCode="General"/>
    <numFmt numFmtId="165" formatCode="#,##0\ [$€-C0A];[RED]\-#,##0\ [$€-C0A]"/>
  </numFmts>
  <fonts count="7">
    <font>
      <sz val="10"/>
      <name val="Arial"/>
      <family val="2"/>
      <charset val="1"/>
    </font>
    <font>
      <sz val="10"/>
      <name val="Arial"/>
      <family val="0"/>
    </font>
    <font>
      <sz val="10"/>
      <name val="Arial"/>
      <family val="0"/>
    </font>
    <font>
      <sz val="10"/>
      <name val="Arial"/>
      <family val="0"/>
    </font>
    <font>
      <sz val="12"/>
      <name val="Times New Roman"/>
      <family val="0"/>
    </font>
    <font>
      <b val="true"/>
      <sz val="10"/>
      <name val="Arial"/>
      <family val="2"/>
      <charset val="1"/>
    </font>
    <font>
      <i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533520</xdr:colOff>
      <xdr:row>0</xdr:row>
      <xdr:rowOff>89280</xdr:rowOff>
    </xdr:from>
    <xdr:to>
      <xdr:col>11</xdr:col>
      <xdr:colOff>804240</xdr:colOff>
      <xdr:row>30</xdr:row>
      <xdr:rowOff>98280</xdr:rowOff>
    </xdr:to>
    <xdr:sp>
      <xdr:nvSpPr>
        <xdr:cNvPr id="0" name="Text Frame 1"/>
        <xdr:cNvSpPr/>
      </xdr:nvSpPr>
      <xdr:spPr>
        <a:xfrm>
          <a:off x="533520" y="89280"/>
          <a:ext cx="9232560" cy="4866840"/>
        </a:xfrm>
        <a:prstGeom prst="rect">
          <a:avLst/>
        </a:prstGeom>
        <a:noFill/>
        <a:ln w="0">
          <a:noFill/>
        </a:ln>
      </xdr:spPr>
      <xdr:style>
        <a:lnRef idx="0"/>
        <a:fillRef idx="0"/>
        <a:effectRef idx="0"/>
        <a:fontRef idx="minor"/>
      </xdr:style>
      <xdr:txBody>
        <a:bodyPr lIns="0" rIns="0" tIns="0" bIns="0" anchor="t">
          <a:noAutofit/>
        </a:bodyPr>
        <a:p>
          <a:pPr>
            <a:lnSpc>
              <a:spcPct val="100000"/>
            </a:lnSpc>
          </a:pPr>
          <a:r>
            <a:rPr b="0" lang="en-US" sz="1200" spc="-1" strike="noStrike">
              <a:latin typeface="Times New Roman"/>
            </a:rPr>
            <a:t>1) During a period of rising inventory costs and stable output prices, describe how net income and total assets would change depending upon whether LIFO or FIFO is applied in the company.</a:t>
          </a:r>
          <a:endParaRPr b="0" lang="en-US" sz="1200" spc="-1" strike="noStrike">
            <a:latin typeface="Times New Roman"/>
          </a:endParaRPr>
        </a:p>
        <a:p>
          <a:pPr>
            <a:lnSpc>
              <a:spcPct val="100000"/>
            </a:lnSpc>
          </a:pPr>
          <a:r>
            <a:rPr b="0" lang="en-US" sz="1200" spc="-1" strike="noStrike">
              <a:latin typeface="Times New Roman"/>
            </a:rPr>
            <a:t>2) Describe how your answer would change if the company is experiencing declining inventory costs and stable output prices.</a:t>
          </a:r>
          <a:endParaRPr b="0" lang="en-US" sz="1200" spc="-1" strike="noStrike">
            <a:latin typeface="Times New Roman"/>
          </a:endParaRPr>
        </a:p>
        <a:p>
          <a:pPr>
            <a:lnSpc>
              <a:spcPct val="100000"/>
            </a:lnSpc>
          </a:pPr>
          <a:r>
            <a:rPr b="0" lang="en-US" sz="1200" spc="-1" strike="noStrike">
              <a:latin typeface="Times New Roman"/>
            </a:rPr>
            <a:t>3) Discuss the corporate income tax implications of both inventory accounting methods.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Solution: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1) During a period of rising inventory costs and stable output prices: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2) In a scenario of declining inventory costs and stable output prices: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3) </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796320</xdr:colOff>
      <xdr:row>1</xdr:row>
      <xdr:rowOff>16200</xdr:rowOff>
    </xdr:from>
    <xdr:to>
      <xdr:col>12</xdr:col>
      <xdr:colOff>752760</xdr:colOff>
      <xdr:row>10</xdr:row>
      <xdr:rowOff>69480</xdr:rowOff>
    </xdr:to>
    <xdr:sp>
      <xdr:nvSpPr>
        <xdr:cNvPr id="1" name="Text Frame 2"/>
        <xdr:cNvSpPr/>
      </xdr:nvSpPr>
      <xdr:spPr>
        <a:xfrm>
          <a:off x="796320" y="178200"/>
          <a:ext cx="10839600" cy="1510560"/>
        </a:xfrm>
        <a:prstGeom prst="rect">
          <a:avLst/>
        </a:prstGeom>
        <a:noFill/>
        <a:ln w="0">
          <a:noFill/>
        </a:ln>
      </xdr:spPr>
      <xdr:style>
        <a:lnRef idx="0"/>
        <a:fillRef idx="0"/>
        <a:effectRef idx="0"/>
        <a:fontRef idx="minor"/>
      </xdr:style>
      <xdr:txBody>
        <a:bodyPr lIns="0" rIns="0" tIns="0" bIns="0" anchor="t">
          <a:noAutofit/>
        </a:bodyPr>
        <a:p>
          <a:pPr>
            <a:lnSpc>
              <a:spcPct val="100000"/>
            </a:lnSpc>
          </a:pPr>
          <a:r>
            <a:rPr b="0" lang="en-US" sz="1200" spc="-1" strike="noStrike">
              <a:latin typeface="Times New Roman"/>
            </a:rPr>
            <a:t>Imagine you own an ice cream shop and have purchased a specially adapted car for $ 10,000 to bring ice cream to a different location and sell it. The car has a useful life of 10 years, after which you expect it to sell by $ 2,000. You report under IFRS.</a:t>
          </a:r>
          <a:endParaRPr b="0" lang="en-US" sz="1200" spc="-1" strike="noStrike">
            <a:latin typeface="Times New Roman"/>
          </a:endParaRPr>
        </a:p>
        <a:p>
          <a:pPr>
            <a:lnSpc>
              <a:spcPct val="100000"/>
            </a:lnSpc>
          </a:pPr>
          <a:r>
            <a:rPr b="0" lang="en-US" sz="1200" spc="-1" strike="noStrike">
              <a:latin typeface="Times New Roman"/>
            </a:rPr>
            <a:t>1) compute the year depreciation expense to allocate the cost of the car over its useful life. Assume a straight-line depreciation method.</a:t>
          </a:r>
          <a:endParaRPr b="0" lang="en-US" sz="1200" spc="-1" strike="noStrike">
            <a:latin typeface="Times New Roman"/>
          </a:endParaRPr>
        </a:p>
        <a:p>
          <a:pPr>
            <a:lnSpc>
              <a:spcPct val="100000"/>
            </a:lnSpc>
          </a:pPr>
          <a:r>
            <a:rPr b="0" lang="en-US" sz="1200" spc="-1" strike="noStrike">
              <a:latin typeface="Times New Roman"/>
            </a:rPr>
            <a:t>2) Year 8: A new regulation in your city impedes selling ice creams on the streets. You check in Wallapop similar cars in other cities and expect to sell the car at $ 1,000. How much should be the impairment loss that year? Assume selling cost to be zero (nor Wallapop fees nor taxes).</a:t>
          </a:r>
          <a:endParaRPr b="0" lang="en-US" sz="1200" spc="-1" strike="noStrike">
            <a:latin typeface="Times New Roman"/>
          </a:endParaRPr>
        </a:p>
        <a:p>
          <a:pPr>
            <a:lnSpc>
              <a:spcPct val="100000"/>
            </a:lnSpc>
          </a:pPr>
          <a:r>
            <a:rPr b="0" lang="en-US" sz="1200" spc="-1" strike="noStrike">
              <a:latin typeface="Times New Roman"/>
            </a:rPr>
            <a:t>3) In December of the 8th year, the financial statement contains the information below. Compute the impact of the impairment. Discuss the incentives of the owner (you) for postponing the impairment. </a:t>
          </a:r>
          <a:endParaRPr b="0" lang="en-US" sz="1200" spc="-1" strike="noStrike">
            <a:latin typeface="Times New Roman"/>
          </a:endParaRPr>
        </a:p>
        <a:p>
          <a:pPr>
            <a:lnSpc>
              <a:spcPct val="100000"/>
            </a:lnSpc>
          </a:pPr>
          <a:r>
            <a:rPr b="0" lang="en-US" sz="1200" spc="-1" strike="noStrike">
              <a:latin typeface="Times New Roman"/>
            </a:rPr>
            <a:t>4) How your conclusion change if the a CEO is hired to run the company and her compensation package increases with the reported net income?</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	</a:t>
          </a:r>
          <a:endParaRPr b="0" lang="en-US" sz="12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B10" activeCellId="0" sqref="B10"/>
    </sheetView>
  </sheetViews>
  <sheetFormatPr defaultColWidth="11.5625" defaultRowHeight="12.75" zeroHeight="false" outlineLevelRow="0" outlineLevelCol="0"/>
  <cols>
    <col collapsed="false" customWidth="false" hidden="false" outlineLevel="0" max="16384" min="1" style="1" width="11.56"/>
  </cols>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3:E78"/>
  <sheetViews>
    <sheetView showFormulas="false" showGridLines="false" showRowColHeaders="true" showZeros="true" rightToLeft="false" tabSelected="true" showOutlineSymbols="true" defaultGridColor="true" view="normal" topLeftCell="A16" colorId="64" zoomScale="120" zoomScaleNormal="120" zoomScalePageLayoutView="100" workbookViewId="0">
      <selection pane="topLeft" activeCell="H60" activeCellId="0" sqref="H60"/>
    </sheetView>
  </sheetViews>
  <sheetFormatPr defaultColWidth="11.5625" defaultRowHeight="12.75" zeroHeight="false" outlineLevelRow="0" outlineLevelCol="0"/>
  <cols>
    <col collapsed="false" customWidth="true" hidden="false" outlineLevel="0" max="2" min="2" style="0" width="24.33"/>
    <col collapsed="false" customWidth="true" hidden="false" outlineLevel="0" max="4" min="4" style="0" width="14.48"/>
  </cols>
  <sheetData>
    <row r="13" customFormat="false" ht="12.75" hidden="false" customHeight="false" outlineLevel="0" collapsed="false">
      <c r="B13" s="2" t="s">
        <v>0</v>
      </c>
      <c r="C13" s="2"/>
    </row>
    <row r="14" customFormat="false" ht="12.75" hidden="false" customHeight="false" outlineLevel="0" collapsed="false">
      <c r="B14" s="3" t="s">
        <v>1</v>
      </c>
      <c r="C14" s="4" t="n">
        <v>15000</v>
      </c>
    </row>
    <row r="15" customFormat="false" ht="12.75" hidden="false" customHeight="false" outlineLevel="0" collapsed="false">
      <c r="C15" s="5"/>
    </row>
    <row r="16" customFormat="false" ht="12.75" hidden="false" customHeight="false" outlineLevel="0" collapsed="false">
      <c r="B16" s="6" t="s">
        <v>2</v>
      </c>
      <c r="C16" s="7" t="n">
        <v>15000</v>
      </c>
    </row>
    <row r="17" customFormat="false" ht="12.75" hidden="false" customHeight="false" outlineLevel="0" collapsed="false">
      <c r="B17" s="6" t="s">
        <v>3</v>
      </c>
      <c r="C17" s="7" t="n">
        <v>5000</v>
      </c>
    </row>
    <row r="18" customFormat="false" ht="12.75" hidden="false" customHeight="false" outlineLevel="0" collapsed="false">
      <c r="B18" s="8" t="s">
        <v>4</v>
      </c>
      <c r="C18" s="4" t="n">
        <f aca="false">C16+C17</f>
        <v>20000</v>
      </c>
    </row>
    <row r="19" customFormat="false" ht="12.75" hidden="false" customHeight="false" outlineLevel="0" collapsed="false">
      <c r="C19" s="5"/>
    </row>
    <row r="20" customFormat="false" ht="12.75" hidden="false" customHeight="false" outlineLevel="0" collapsed="false">
      <c r="B20" s="9" t="s">
        <v>5</v>
      </c>
      <c r="C20" s="10" t="n">
        <f aca="false">+C18+C14</f>
        <v>35000</v>
      </c>
    </row>
    <row r="21" customFormat="false" ht="12.75" hidden="false" customHeight="false" outlineLevel="0" collapsed="false">
      <c r="B21" s="3" t="s">
        <v>6</v>
      </c>
      <c r="C21" s="5" t="n">
        <v>1000</v>
      </c>
    </row>
    <row r="22" customFormat="false" ht="12.75" hidden="false" customHeight="false" outlineLevel="0" collapsed="false">
      <c r="B22" s="6" t="s">
        <v>7</v>
      </c>
      <c r="C22" s="7" t="n">
        <v>19000</v>
      </c>
    </row>
    <row r="23" customFormat="false" ht="12.75" hidden="false" customHeight="false" outlineLevel="0" collapsed="false">
      <c r="B23" s="6" t="s">
        <v>8</v>
      </c>
      <c r="C23" s="7" t="n">
        <f aca="false">+C20-C22</f>
        <v>16000</v>
      </c>
    </row>
    <row r="24" customFormat="false" ht="12.75" hidden="false" customHeight="false" outlineLevel="0" collapsed="false">
      <c r="B24" s="9" t="s">
        <v>9</v>
      </c>
      <c r="C24" s="10" t="n">
        <f aca="false">C23+C22</f>
        <v>35000</v>
      </c>
    </row>
    <row r="27" customFormat="false" ht="12.75" hidden="false" customHeight="false" outlineLevel="0" collapsed="false">
      <c r="B27" s="2" t="s">
        <v>10</v>
      </c>
      <c r="C27" s="2"/>
    </row>
    <row r="28" customFormat="false" ht="12.75" hidden="false" customHeight="false" outlineLevel="0" collapsed="false">
      <c r="B28" s="3" t="s">
        <v>11</v>
      </c>
      <c r="C28" s="4" t="n">
        <v>2000</v>
      </c>
    </row>
    <row r="29" customFormat="false" ht="12.75" hidden="false" customHeight="false" outlineLevel="0" collapsed="false">
      <c r="B29" s="3" t="s">
        <v>12</v>
      </c>
      <c r="C29" s="4" t="n">
        <f aca="false">C28*0.35</f>
        <v>700</v>
      </c>
    </row>
    <row r="30" customFormat="false" ht="12.75" hidden="false" customHeight="false" outlineLevel="0" collapsed="false">
      <c r="B30" s="3" t="s">
        <v>13</v>
      </c>
      <c r="C30" s="4" t="n">
        <f aca="false">+C28-C29</f>
        <v>1300</v>
      </c>
    </row>
    <row r="35" customFormat="false" ht="12.75" hidden="false" customHeight="false" outlineLevel="0" collapsed="false">
      <c r="A35" s="3" t="s">
        <v>14</v>
      </c>
    </row>
    <row r="37" customFormat="false" ht="12.75" hidden="false" customHeight="false" outlineLevel="0" collapsed="false">
      <c r="A37" s="0" t="s">
        <v>15</v>
      </c>
    </row>
    <row r="38" customFormat="false" ht="12.75" hidden="false" customHeight="false" outlineLevel="0" collapsed="false">
      <c r="B38" s="0" t="s">
        <v>16</v>
      </c>
    </row>
    <row r="39" customFormat="false" ht="12.75" hidden="false" customHeight="false" outlineLevel="0" collapsed="false">
      <c r="B39" s="0" t="s">
        <v>17</v>
      </c>
    </row>
    <row r="40" customFormat="false" ht="12.75" hidden="false" customHeight="false" outlineLevel="0" collapsed="false">
      <c r="B40" s="0" t="s">
        <v>18</v>
      </c>
    </row>
    <row r="42" customFormat="false" ht="12.75" hidden="false" customHeight="false" outlineLevel="0" collapsed="false">
      <c r="A42" s="0" t="s">
        <v>19</v>
      </c>
    </row>
    <row r="43" customFormat="false" ht="12.75" hidden="false" customHeight="false" outlineLevel="0" collapsed="false">
      <c r="B43" s="0" t="s">
        <v>20</v>
      </c>
    </row>
    <row r="46" customFormat="false" ht="12.75" hidden="false" customHeight="false" outlineLevel="0" collapsed="false">
      <c r="B46" s="0" t="s">
        <v>21</v>
      </c>
      <c r="C46" s="0" t="s">
        <v>22</v>
      </c>
    </row>
    <row r="47" customFormat="false" ht="12.75" hidden="false" customHeight="false" outlineLevel="0" collapsed="false">
      <c r="B47" s="0" t="s">
        <v>23</v>
      </c>
      <c r="C47" s="0" t="s">
        <v>24</v>
      </c>
      <c r="E47" s="0" t="n">
        <f aca="false">MAX(E48:E49)</f>
        <v>0</v>
      </c>
    </row>
    <row r="48" customFormat="false" ht="12.75" hidden="false" customHeight="false" outlineLevel="0" collapsed="false">
      <c r="D48" s="0" t="s">
        <v>25</v>
      </c>
    </row>
    <row r="49" customFormat="false" ht="12.75" hidden="false" customHeight="false" outlineLevel="0" collapsed="false">
      <c r="B49" s="11"/>
      <c r="C49" s="12"/>
      <c r="D49" s="12" t="s">
        <v>26</v>
      </c>
      <c r="E49" s="12"/>
    </row>
    <row r="50" customFormat="false" ht="12.75" hidden="false" customHeight="false" outlineLevel="0" collapsed="false">
      <c r="B50" s="0" t="s">
        <v>27</v>
      </c>
      <c r="D50" s="0" t="s">
        <v>28</v>
      </c>
      <c r="E50" s="0" t="n">
        <f aca="false">+E46-E47</f>
        <v>0</v>
      </c>
    </row>
    <row r="52" customFormat="false" ht="12.75" hidden="false" customHeight="false" outlineLevel="0" collapsed="false">
      <c r="A52" s="0" t="s">
        <v>29</v>
      </c>
      <c r="B52" s="13" t="s">
        <v>30</v>
      </c>
    </row>
    <row r="53" customFormat="false" ht="12.75" hidden="false" customHeight="false" outlineLevel="0" collapsed="false">
      <c r="B53" s="0" t="s">
        <v>31</v>
      </c>
    </row>
    <row r="56" customFormat="false" ht="12.75" hidden="false" customHeight="false" outlineLevel="0" collapsed="false">
      <c r="B56" s="2" t="s">
        <v>10</v>
      </c>
      <c r="C56" s="2"/>
      <c r="D56" s="14" t="s">
        <v>32</v>
      </c>
      <c r="E56" s="14" t="s">
        <v>33</v>
      </c>
    </row>
    <row r="57" customFormat="false" ht="12.75" hidden="false" customHeight="false" outlineLevel="0" collapsed="false">
      <c r="B57" s="3" t="s">
        <v>11</v>
      </c>
      <c r="C57" s="4" t="n">
        <f aca="false">+C28</f>
        <v>2000</v>
      </c>
      <c r="E57" s="4" t="n">
        <f aca="false">+C57+D57</f>
        <v>2000</v>
      </c>
    </row>
    <row r="58" customFormat="false" ht="12.75" hidden="false" customHeight="false" outlineLevel="0" collapsed="false">
      <c r="B58" s="3" t="s">
        <v>12</v>
      </c>
      <c r="C58" s="4" t="n">
        <f aca="false">+C29</f>
        <v>700</v>
      </c>
      <c r="E58" s="4" t="n">
        <f aca="false">E57*0.35</f>
        <v>700</v>
      </c>
    </row>
    <row r="59" customFormat="false" ht="12.75" hidden="false" customHeight="false" outlineLevel="0" collapsed="false">
      <c r="B59" s="3" t="s">
        <v>13</v>
      </c>
      <c r="C59" s="4" t="n">
        <f aca="false">+C30</f>
        <v>1300</v>
      </c>
      <c r="E59" s="4" t="n">
        <f aca="false">+E57-E58</f>
        <v>1300</v>
      </c>
    </row>
    <row r="61" customFormat="false" ht="12.75" hidden="false" customHeight="false" outlineLevel="0" collapsed="false">
      <c r="B61" s="2" t="s">
        <v>0</v>
      </c>
      <c r="C61" s="2"/>
    </row>
    <row r="63" customFormat="false" ht="12.75" hidden="false" customHeight="false" outlineLevel="0" collapsed="false">
      <c r="B63" s="3" t="s">
        <v>1</v>
      </c>
      <c r="C63" s="4" t="n">
        <v>15000</v>
      </c>
      <c r="E63" s="5" t="n">
        <f aca="false">+C63+D63</f>
        <v>15000</v>
      </c>
    </row>
    <row r="64" customFormat="false" ht="12.75" hidden="false" customHeight="false" outlineLevel="0" collapsed="false">
      <c r="C64" s="5"/>
      <c r="E64" s="5"/>
    </row>
    <row r="65" customFormat="false" ht="12.75" hidden="false" customHeight="false" outlineLevel="0" collapsed="false">
      <c r="B65" s="15" t="s">
        <v>2</v>
      </c>
      <c r="C65" s="5" t="n">
        <v>15000</v>
      </c>
      <c r="E65" s="5" t="n">
        <f aca="false">+C65+D65</f>
        <v>15000</v>
      </c>
    </row>
    <row r="66" customFormat="false" ht="12.75" hidden="false" customHeight="false" outlineLevel="0" collapsed="false">
      <c r="B66" s="15" t="s">
        <v>3</v>
      </c>
      <c r="C66" s="5" t="n">
        <v>5000</v>
      </c>
      <c r="E66" s="5" t="n">
        <f aca="false">+C66+D66</f>
        <v>5000</v>
      </c>
    </row>
    <row r="67" customFormat="false" ht="12.75" hidden="false" customHeight="false" outlineLevel="0" collapsed="false">
      <c r="B67" s="8" t="s">
        <v>4</v>
      </c>
      <c r="C67" s="4" t="n">
        <f aca="false">C65+C66</f>
        <v>20000</v>
      </c>
      <c r="E67" s="4" t="n">
        <f aca="false">E65+E66</f>
        <v>20000</v>
      </c>
    </row>
    <row r="68" customFormat="false" ht="12.75" hidden="false" customHeight="false" outlineLevel="0" collapsed="false">
      <c r="C68" s="5"/>
      <c r="E68" s="5"/>
    </row>
    <row r="69" customFormat="false" ht="12.75" hidden="false" customHeight="false" outlineLevel="0" collapsed="false">
      <c r="B69" s="9" t="s">
        <v>5</v>
      </c>
      <c r="C69" s="10" t="n">
        <f aca="false">+C67+C63</f>
        <v>35000</v>
      </c>
      <c r="E69" s="4" t="n">
        <f aca="false">+E67+E63</f>
        <v>35000</v>
      </c>
    </row>
    <row r="70" customFormat="false" ht="12.75" hidden="false" customHeight="false" outlineLevel="0" collapsed="false">
      <c r="B70" s="3"/>
      <c r="C70" s="4"/>
      <c r="E70" s="4"/>
    </row>
    <row r="71" customFormat="false" ht="12.75" hidden="false" customHeight="false" outlineLevel="0" collapsed="false">
      <c r="B71" s="3" t="s">
        <v>6</v>
      </c>
      <c r="C71" s="5" t="n">
        <v>1000</v>
      </c>
      <c r="E71" s="5" t="n">
        <f aca="false">+C71+D71</f>
        <v>1000</v>
      </c>
    </row>
    <row r="72" customFormat="false" ht="12.75" hidden="false" customHeight="false" outlineLevel="0" collapsed="false">
      <c r="B72" s="15" t="s">
        <v>7</v>
      </c>
      <c r="C72" s="5" t="n">
        <v>19000</v>
      </c>
      <c r="E72" s="5" t="n">
        <f aca="false">+C72+D72</f>
        <v>19000</v>
      </c>
    </row>
    <row r="73" customFormat="false" ht="12.75" hidden="false" customHeight="false" outlineLevel="0" collapsed="false">
      <c r="B73" s="15" t="s">
        <v>8</v>
      </c>
      <c r="C73" s="5" t="n">
        <f aca="false">+C69-C72-C71</f>
        <v>15000</v>
      </c>
      <c r="E73" s="5" t="n">
        <f aca="false">+C73+D73</f>
        <v>15000</v>
      </c>
    </row>
    <row r="74" customFormat="false" ht="12.75" hidden="false" customHeight="false" outlineLevel="0" collapsed="false">
      <c r="B74" s="9" t="s">
        <v>9</v>
      </c>
      <c r="C74" s="10" t="n">
        <f aca="false">C73+C72+C71</f>
        <v>35000</v>
      </c>
      <c r="E74" s="4" t="n">
        <f aca="false">E73+E72+E71</f>
        <v>35000</v>
      </c>
    </row>
    <row r="78" customFormat="false" ht="12.8" hidden="false" customHeight="false" outlineLevel="0" collapsed="false"/>
  </sheetData>
  <mergeCells count="4">
    <mergeCell ref="B13:C13"/>
    <mergeCell ref="B27:C27"/>
    <mergeCell ref="B56:C56"/>
    <mergeCell ref="B61:C6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18</TotalTime>
  <Application>LibreOffice/7.6.2.1$Linux_X86_64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2023-08-05T10:18:21Z</dcterms:created>
  <dc:creator>Marcelo Ortiz M.</dc:creator>
  <dc:description/>
  <dc:language>en-US</dc:language>
  <cp:lastModifiedBy>Marcelo Ortiz M.</cp:lastModifiedBy>
  <dcterms:modified xsi:type="dcterms:W3CDTF">2023-10-23T15:48:31Z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