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.morton\Documents\Projects\Case Manager\"/>
    </mc:Choice>
  </mc:AlternateContent>
  <xr:revisionPtr revIDLastSave="0" documentId="8_{FF1C0BE9-2099-4CFD-9075-B58C4D98B436}" xr6:coauthVersionLast="44" xr6:coauthVersionMax="44" xr10:uidLastSave="{00000000-0000-0000-0000-000000000000}"/>
  <bookViews>
    <workbookView xWindow="-120" yWindow="-120" windowWidth="29040" windowHeight="15840" xr2:uid="{1CDCC3B9-BD2C-4547-B904-4C32BFF7A433}"/>
  </bookViews>
  <sheets>
    <sheet name="Home" sheetId="1" r:id="rId1"/>
    <sheet name="Today" sheetId="2" r:id="rId2"/>
    <sheet name="Yesterday" sheetId="3" r:id="rId3"/>
    <sheet name="Cases_graphed" sheetId="4" r:id="rId4"/>
    <sheet name="Archiv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K11" i="1"/>
  <c r="K10" i="1"/>
  <c r="J5" i="1"/>
  <c r="K5" i="1"/>
  <c r="J6" i="1"/>
  <c r="J7" i="1"/>
  <c r="J8" i="1"/>
  <c r="J9" i="1"/>
  <c r="E5" i="1"/>
  <c r="E10" i="1" s="1"/>
  <c r="E6" i="1"/>
  <c r="E7" i="1"/>
  <c r="E8" i="1"/>
  <c r="E9" i="1"/>
  <c r="D5" i="1"/>
  <c r="D10" i="1" s="1"/>
  <c r="D6" i="1"/>
  <c r="D7" i="1"/>
  <c r="D8" i="1"/>
  <c r="D9" i="1"/>
</calcChain>
</file>

<file path=xl/sharedStrings.xml><?xml version="1.0" encoding="utf-8"?>
<sst xmlns="http://schemas.openxmlformats.org/spreadsheetml/2006/main" count="167" uniqueCount="30">
  <si>
    <t>Case Number</t>
  </si>
  <si>
    <t>Development Status</t>
  </si>
  <si>
    <t>Bug ID</t>
  </si>
  <si>
    <t>Touched</t>
  </si>
  <si>
    <t>Cases Touched by Status</t>
  </si>
  <si>
    <t>Case Status</t>
  </si>
  <si>
    <t>Today</t>
  </si>
  <si>
    <t>Yesterday</t>
  </si>
  <si>
    <t>Awaiting Follow-up from Dev. Team</t>
  </si>
  <si>
    <t>Awaiting Follow-up from Owner</t>
  </si>
  <si>
    <t>In Progress</t>
  </si>
  <si>
    <t>Queued</t>
  </si>
  <si>
    <t>Re-Opened</t>
  </si>
  <si>
    <t>Not Touched</t>
  </si>
  <si>
    <t>Beginning Case Counts</t>
  </si>
  <si>
    <t>Case Status Today</t>
  </si>
  <si>
    <t>Case Status Yesterday</t>
  </si>
  <si>
    <t>Total</t>
  </si>
  <si>
    <t>APS-4186</t>
  </si>
  <si>
    <t>APS-4187</t>
  </si>
  <si>
    <t>RCO-3501</t>
  </si>
  <si>
    <t>RCO-3530</t>
  </si>
  <si>
    <t>RCO-3597</t>
  </si>
  <si>
    <t>RCO-3740</t>
  </si>
  <si>
    <t>RDI-3059</t>
  </si>
  <si>
    <t>RDI-3784</t>
  </si>
  <si>
    <t>VNI-30</t>
  </si>
  <si>
    <t>VNI-82</t>
  </si>
  <si>
    <t>Not touched</t>
  </si>
  <si>
    <t>Worked?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</si>
</sst>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8D7C53-094D-44EB-8652-012AAC94798E}" name="Table4" displayName="Table4" ref="C4:E10" totalsRowCount="1">
  <autoFilter ref="C4:E9" xr:uid="{72D17D2D-308C-46B9-AAD9-CEA33FF28D9D}"/>
  <tableColumns count="3">
    <tableColumn id="1" xr3:uid="{44314A8E-F4CF-4DAE-8BD4-61BE2F02E4D1}" name="Case Status" totalsRowLabel="Total"/>
    <tableColumn id="2" xr3:uid="{7AC63546-7F70-4C24-850D-3D54A9D95DA7}" name="Case Status Today" totalsRowFunction="sum" dataDxfId="1">
      <calculatedColumnFormula>COUNTIF(Today!J:J,"*"&amp;C5&amp;"*")</calculatedColumnFormula>
    </tableColumn>
    <tableColumn id="3" xr3:uid="{B656D1C0-97E5-4CD6-94F4-D2568E677C9C}" name="Case Status Yesterday" totalsRowFunction="sum" dataDxfId="0">
      <calculatedColumnFormula>COUNTIF(Yesterday!J:J,"*"&amp;C5&amp;"*")</calculatedColumnFormula>
    </tableColumn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59188D9-5D02-47C6-A4BD-7A49F929A2FB}" name="Table7" displayName="Table7" ref="I4:K11" totalsRowShown="0">
  <autoFilter ref="I4:K11" xr:uid="{D85C24DC-C4A3-4010-B8B5-1A24349025D8}"/>
  <tableColumns count="3">
    <tableColumn id="1" xr3:uid="{03DF227E-7218-4A47-B64A-299F6B5C2074}" name="Case Status"/>
    <tableColumn id="2" xr3:uid="{2C205BFE-EA95-485B-B40A-F8B2E4185A64}" name="Today"/>
    <tableColumn id="3" xr3:uid="{6C66B9CB-FE00-4A0B-BBD6-D15ACFA8FB10}" name="Yesterday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253D01-A6B1-4921-9110-A7D3F8E4B8A8}" name="Table8" displayName="Table8" ref="I3:L31" totalsRowShown="0">
  <autoFilter ref="I3:L31" xr:uid="{BF6A79A8-517F-4B4B-AEE4-FC86F83C123F}"/>
  <sortState xmlns:xlrd2="http://schemas.microsoft.com/office/spreadsheetml/2017/richdata2" ref="I4:L31">
    <sortCondition ref="J3:J31"/>
  </sortState>
  <tableColumns count="4">
    <tableColumn id="1" xr3:uid="{23E29C83-F877-4F85-A5B2-D33148FE2970}" name="Case Number"/>
    <tableColumn id="2" xr3:uid="{495AA355-D522-46EC-8BEE-61FFAF03E5F4}" name="Development Status"/>
    <tableColumn id="3" xr3:uid="{45954395-7573-4150-AF46-D38E927BBD44}" name="Bug ID"/>
    <tableColumn id="4" xr3:uid="{55E27AC2-2E5A-4675-8F5D-79767D1CD5FD}" name="Worked?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7C66E5-E24A-46EE-9110-14FC6CF2A98D}" name="Table5" displayName="Table5" ref="I3:L30" totalsRowShown="0">
  <autoFilter ref="I3:L30" xr:uid="{A0D07CAE-0028-45C9-8506-7ACE53C7AF22}"/>
  <tableColumns count="4">
    <tableColumn id="1" xr3:uid="{24362963-3550-443C-AADE-E0842BC4FD8A}" name="Case Number"/>
    <tableColumn id="2" xr3:uid="{9EFBBC0F-19E8-493D-8999-4C11DDCE4856}" name="Development Status"/>
    <tableColumn id="3" xr3:uid="{18199596-F16E-4239-8D0A-ED6DB30DBB72}" name="Bug ID"/>
    <tableColumn id="4" xr3:uid="{D3765027-DF5C-4C4C-B7D5-06795ECBFF6B}" name="Touched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87D7-0203-4BEE-ABC6-41722E8567E3}">
  <dimension ref="C3:K11"/>
  <sheetViews>
    <sheetView tabSelected="1" workbookViewId="0">
      <selection activeCell="J10" sqref="J10"/>
    </sheetView>
  </sheetViews>
  <sheetFormatPr defaultRowHeight="15" x14ac:dyDescent="0.25"/>
  <cols>
    <col min="3" max="3" width="33.42578125" bestFit="1" customWidth="1"/>
    <col min="4" max="4" width="19.140625" bestFit="1" customWidth="1"/>
    <col min="5" max="5" width="22.85546875" bestFit="1" customWidth="1"/>
    <col min="9" max="9" width="33.42578125" bestFit="1" customWidth="1"/>
    <col min="11" max="11" width="11.85546875" customWidth="1"/>
  </cols>
  <sheetData>
    <row r="3" spans="3:11" x14ac:dyDescent="0.25">
      <c r="C3" s="1" t="s">
        <v>14</v>
      </c>
      <c r="D3" s="1"/>
      <c r="E3" s="1"/>
      <c r="I3" t="s">
        <v>4</v>
      </c>
    </row>
    <row r="4" spans="3:11" x14ac:dyDescent="0.25">
      <c r="C4" t="s">
        <v>5</v>
      </c>
      <c r="D4" t="s">
        <v>15</v>
      </c>
      <c r="E4" t="s">
        <v>16</v>
      </c>
      <c r="I4" t="s">
        <v>5</v>
      </c>
      <c r="J4" t="s">
        <v>6</v>
      </c>
      <c r="K4" t="s">
        <v>7</v>
      </c>
    </row>
    <row r="5" spans="3:11" x14ac:dyDescent="0.25">
      <c r="C5" t="s">
        <v>8</v>
      </c>
      <c r="D5">
        <f>COUNTIF(Today!J:J,"*"&amp;C5&amp;"*")</f>
        <v>14</v>
      </c>
      <c r="E5">
        <f>COUNTIF(Yesterday!J:J,"*"&amp;C5&amp;"*")</f>
        <v>14</v>
      </c>
      <c r="I5" t="s">
        <v>8</v>
      </c>
      <c r="J5">
        <f>COUNTIFS(Today!D:D,"Touched",Today!L:L, "*"&amp;I5&amp;"*")</f>
        <v>0</v>
      </c>
      <c r="K5">
        <f>COUNTIFS(Yesterday!D:D,"Touched",Yesterday!L:L, "*"&amp;I5&amp;"*")</f>
        <v>0</v>
      </c>
    </row>
    <row r="6" spans="3:11" x14ac:dyDescent="0.25">
      <c r="C6" t="s">
        <v>9</v>
      </c>
      <c r="D6">
        <f>COUNTIF(Today!J:J,"*"&amp;C6&amp;"*")</f>
        <v>9</v>
      </c>
      <c r="E6">
        <f>COUNTIF(Yesterday!J:J,"*"&amp;C6&amp;"*")</f>
        <v>9</v>
      </c>
      <c r="I6" t="s">
        <v>9</v>
      </c>
      <c r="J6">
        <f>COUNTIFS(Today!D:D,"Touched",Today!B:B, "*"&amp;I6&amp;"*")</f>
        <v>0</v>
      </c>
      <c r="K6">
        <v>7</v>
      </c>
    </row>
    <row r="7" spans="3:11" x14ac:dyDescent="0.25">
      <c r="C7" t="s">
        <v>10</v>
      </c>
      <c r="D7">
        <f>COUNTIF(Today!J:J,"*"&amp;C7&amp;"*")</f>
        <v>0</v>
      </c>
      <c r="E7">
        <f>COUNTIF(Yesterday!J:J,"*"&amp;C7&amp;"*")</f>
        <v>0</v>
      </c>
      <c r="I7" t="s">
        <v>10</v>
      </c>
      <c r="J7">
        <f>COUNTIFS(Today!D:D,"Touched",Today!B:B, "*"&amp;I7&amp;"*")</f>
        <v>0</v>
      </c>
      <c r="K7">
        <v>0</v>
      </c>
    </row>
    <row r="8" spans="3:11" x14ac:dyDescent="0.25">
      <c r="C8" t="s">
        <v>11</v>
      </c>
      <c r="D8">
        <f>COUNTIF(Today!J:J,"*"&amp;C8&amp;"*")</f>
        <v>5</v>
      </c>
      <c r="E8">
        <f>COUNTIF(Yesterday!J:J,"*"&amp;C8&amp;"*")</f>
        <v>2</v>
      </c>
      <c r="I8" t="s">
        <v>11</v>
      </c>
      <c r="J8">
        <f>COUNTIFS(Today!D:D,"Touched",Today!B:B, "*"&amp;I8&amp;"*")</f>
        <v>0</v>
      </c>
      <c r="K8">
        <v>6</v>
      </c>
    </row>
    <row r="9" spans="3:11" x14ac:dyDescent="0.25">
      <c r="C9" t="s">
        <v>12</v>
      </c>
      <c r="D9">
        <f>COUNTIF(Today!J:J,"*"&amp;C9&amp;"*")</f>
        <v>0</v>
      </c>
      <c r="E9">
        <f>COUNTIF(Yesterday!J:J,"*"&amp;C9&amp;"*")</f>
        <v>2</v>
      </c>
      <c r="I9" t="s">
        <v>12</v>
      </c>
      <c r="J9">
        <f>COUNTIFS(Today!D:D,"Touched",Today!B:B, "*"&amp;I9&amp;"*")</f>
        <v>0</v>
      </c>
      <c r="K9">
        <v>0</v>
      </c>
    </row>
    <row r="10" spans="3:11" x14ac:dyDescent="0.25">
      <c r="C10" t="s">
        <v>17</v>
      </c>
      <c r="D10">
        <f>SUBTOTAL(109,Table4[Case Status Today])</f>
        <v>28</v>
      </c>
      <c r="E10">
        <f>SUBTOTAL(109,Table4[Case Status Yesterday])</f>
        <v>27</v>
      </c>
      <c r="I10" t="s">
        <v>3</v>
      </c>
      <c r="J10">
        <f>COUNTIF(Today!L:L,"Touched")</f>
        <v>0</v>
      </c>
      <c r="K10">
        <f>COUNTIF(Yesterday!L:L,"Touched")</f>
        <v>25</v>
      </c>
    </row>
    <row r="11" spans="3:11" x14ac:dyDescent="0.25">
      <c r="I11" t="s">
        <v>13</v>
      </c>
      <c r="J11">
        <f>COUNTIF(Today!L:L,"Not Touched")</f>
        <v>28</v>
      </c>
      <c r="K11">
        <f>COUNTIF(Yesterday!L:L,"Not Touched")</f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2058-CD21-464A-A681-01AFDFF967D4}">
  <dimension ref="I3:L31"/>
  <sheetViews>
    <sheetView workbookViewId="0">
      <selection activeCell="N17" sqref="N17"/>
    </sheetView>
  </sheetViews>
  <sheetFormatPr defaultRowHeight="15" x14ac:dyDescent="0.25"/>
  <cols>
    <col min="9" max="9" width="15" customWidth="1"/>
    <col min="10" max="10" width="33.42578125" bestFit="1" customWidth="1"/>
    <col min="11" max="11" width="9.42578125" bestFit="1" customWidth="1"/>
    <col min="12" max="12" width="12" bestFit="1" customWidth="1"/>
  </cols>
  <sheetData>
    <row r="3" spans="9:12" x14ac:dyDescent="0.25">
      <c r="I3" t="s">
        <v>0</v>
      </c>
      <c r="J3" t="s">
        <v>1</v>
      </c>
      <c r="K3" t="s">
        <v>2</v>
      </c>
      <c r="L3" t="s">
        <v>29</v>
      </c>
    </row>
    <row r="4" spans="9:12" x14ac:dyDescent="0.25">
      <c r="I4">
        <v>4306995</v>
      </c>
      <c r="J4" t="s">
        <v>8</v>
      </c>
      <c r="K4" t="s">
        <v>18</v>
      </c>
      <c r="L4" t="s">
        <v>28</v>
      </c>
    </row>
    <row r="5" spans="9:12" x14ac:dyDescent="0.25">
      <c r="I5">
        <v>4177705</v>
      </c>
      <c r="J5" t="s">
        <v>8</v>
      </c>
      <c r="K5" t="s">
        <v>23</v>
      </c>
      <c r="L5" t="s">
        <v>28</v>
      </c>
    </row>
    <row r="6" spans="9:12" x14ac:dyDescent="0.25">
      <c r="I6">
        <v>4153783</v>
      </c>
      <c r="J6" t="s">
        <v>8</v>
      </c>
      <c r="K6" t="s">
        <v>20</v>
      </c>
      <c r="L6" t="s">
        <v>28</v>
      </c>
    </row>
    <row r="7" spans="9:12" x14ac:dyDescent="0.25">
      <c r="I7">
        <v>4159150</v>
      </c>
      <c r="J7" t="s">
        <v>8</v>
      </c>
      <c r="K7" t="s">
        <v>21</v>
      </c>
      <c r="L7" t="s">
        <v>28</v>
      </c>
    </row>
    <row r="8" spans="9:12" x14ac:dyDescent="0.25">
      <c r="I8">
        <v>4183728</v>
      </c>
      <c r="J8" t="s">
        <v>8</v>
      </c>
      <c r="K8" t="s">
        <v>21</v>
      </c>
      <c r="L8" t="s">
        <v>28</v>
      </c>
    </row>
    <row r="9" spans="9:12" x14ac:dyDescent="0.25">
      <c r="I9">
        <v>4183803</v>
      </c>
      <c r="J9" t="s">
        <v>8</v>
      </c>
      <c r="K9" t="s">
        <v>21</v>
      </c>
      <c r="L9" t="s">
        <v>28</v>
      </c>
    </row>
    <row r="10" spans="9:12" x14ac:dyDescent="0.25">
      <c r="I10">
        <v>4308158</v>
      </c>
      <c r="J10" t="s">
        <v>8</v>
      </c>
      <c r="K10" t="s">
        <v>19</v>
      </c>
      <c r="L10" t="s">
        <v>28</v>
      </c>
    </row>
    <row r="11" spans="9:12" x14ac:dyDescent="0.25">
      <c r="I11">
        <v>3969382</v>
      </c>
      <c r="J11" t="s">
        <v>8</v>
      </c>
      <c r="K11" t="s">
        <v>24</v>
      </c>
      <c r="L11" t="s">
        <v>28</v>
      </c>
    </row>
    <row r="12" spans="9:12" x14ac:dyDescent="0.25">
      <c r="I12">
        <v>4235285</v>
      </c>
      <c r="J12" t="s">
        <v>8</v>
      </c>
      <c r="K12" t="s">
        <v>25</v>
      </c>
      <c r="L12" t="s">
        <v>28</v>
      </c>
    </row>
    <row r="13" spans="9:12" x14ac:dyDescent="0.25">
      <c r="I13">
        <v>4286876</v>
      </c>
      <c r="J13" t="s">
        <v>8</v>
      </c>
      <c r="K13" t="s">
        <v>26</v>
      </c>
      <c r="L13" t="s">
        <v>28</v>
      </c>
    </row>
    <row r="14" spans="9:12" x14ac:dyDescent="0.25">
      <c r="I14">
        <v>4298612</v>
      </c>
      <c r="J14" t="s">
        <v>8</v>
      </c>
      <c r="K14" t="s">
        <v>27</v>
      </c>
      <c r="L14" t="s">
        <v>28</v>
      </c>
    </row>
    <row r="15" spans="9:12" x14ac:dyDescent="0.25">
      <c r="I15">
        <v>4180942</v>
      </c>
      <c r="J15" t="s">
        <v>8</v>
      </c>
      <c r="K15" t="s">
        <v>21</v>
      </c>
      <c r="L15" t="s">
        <v>28</v>
      </c>
    </row>
    <row r="16" spans="9:12" x14ac:dyDescent="0.25">
      <c r="I16">
        <v>4180885</v>
      </c>
      <c r="J16" t="s">
        <v>8</v>
      </c>
      <c r="K16" t="s">
        <v>21</v>
      </c>
      <c r="L16" t="s">
        <v>28</v>
      </c>
    </row>
    <row r="17" spans="9:12" x14ac:dyDescent="0.25">
      <c r="I17">
        <v>4180339</v>
      </c>
      <c r="J17" t="s">
        <v>8</v>
      </c>
      <c r="K17" t="s">
        <v>22</v>
      </c>
      <c r="L17" t="s">
        <v>28</v>
      </c>
    </row>
    <row r="18" spans="9:12" x14ac:dyDescent="0.25">
      <c r="I18">
        <v>4288620</v>
      </c>
      <c r="J18" t="s">
        <v>9</v>
      </c>
      <c r="L18" t="s">
        <v>28</v>
      </c>
    </row>
    <row r="19" spans="9:12" x14ac:dyDescent="0.25">
      <c r="I19">
        <v>4312459</v>
      </c>
      <c r="J19" t="s">
        <v>9</v>
      </c>
      <c r="L19" t="s">
        <v>28</v>
      </c>
    </row>
    <row r="20" spans="9:12" x14ac:dyDescent="0.25">
      <c r="I20">
        <v>4314072</v>
      </c>
      <c r="J20" t="s">
        <v>9</v>
      </c>
      <c r="L20" t="s">
        <v>28</v>
      </c>
    </row>
    <row r="21" spans="9:12" x14ac:dyDescent="0.25">
      <c r="I21">
        <v>4314668</v>
      </c>
      <c r="J21" t="s">
        <v>9</v>
      </c>
      <c r="L21" t="s">
        <v>28</v>
      </c>
    </row>
    <row r="22" spans="9:12" x14ac:dyDescent="0.25">
      <c r="I22">
        <v>4296689</v>
      </c>
      <c r="J22" t="s">
        <v>9</v>
      </c>
      <c r="L22" t="s">
        <v>28</v>
      </c>
    </row>
    <row r="23" spans="9:12" x14ac:dyDescent="0.25">
      <c r="I23">
        <v>4311714</v>
      </c>
      <c r="J23" t="s">
        <v>9</v>
      </c>
      <c r="L23" t="s">
        <v>28</v>
      </c>
    </row>
    <row r="24" spans="9:12" x14ac:dyDescent="0.25">
      <c r="I24">
        <v>4312720</v>
      </c>
      <c r="J24" t="s">
        <v>9</v>
      </c>
      <c r="L24" t="s">
        <v>28</v>
      </c>
    </row>
    <row r="25" spans="9:12" x14ac:dyDescent="0.25">
      <c r="I25">
        <v>4314219</v>
      </c>
      <c r="J25" t="s">
        <v>9</v>
      </c>
      <c r="L25" t="s">
        <v>28</v>
      </c>
    </row>
    <row r="26" spans="9:12" x14ac:dyDescent="0.25">
      <c r="I26">
        <v>4314465</v>
      </c>
      <c r="J26" t="s">
        <v>9</v>
      </c>
      <c r="L26" t="s">
        <v>28</v>
      </c>
    </row>
    <row r="27" spans="9:12" x14ac:dyDescent="0.25">
      <c r="I27">
        <v>4317480</v>
      </c>
      <c r="J27" t="s">
        <v>11</v>
      </c>
      <c r="L27" t="s">
        <v>28</v>
      </c>
    </row>
    <row r="28" spans="9:12" x14ac:dyDescent="0.25">
      <c r="I28">
        <v>4313978</v>
      </c>
      <c r="J28" t="s">
        <v>11</v>
      </c>
      <c r="L28" t="s">
        <v>28</v>
      </c>
    </row>
    <row r="29" spans="9:12" x14ac:dyDescent="0.25">
      <c r="I29">
        <v>4307881</v>
      </c>
      <c r="J29" t="s">
        <v>11</v>
      </c>
      <c r="L29" t="s">
        <v>28</v>
      </c>
    </row>
    <row r="30" spans="9:12" x14ac:dyDescent="0.25">
      <c r="I30">
        <v>4311057</v>
      </c>
      <c r="J30" t="s">
        <v>11</v>
      </c>
      <c r="L30" t="s">
        <v>28</v>
      </c>
    </row>
    <row r="31" spans="9:12" x14ac:dyDescent="0.25">
      <c r="I31">
        <v>4312227</v>
      </c>
      <c r="J31" t="s">
        <v>11</v>
      </c>
      <c r="L31" t="s"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3975A-E53D-4C8E-A166-BF4ED303873F}">
  <dimension ref="I3:L30"/>
  <sheetViews>
    <sheetView workbookViewId="0">
      <selection activeCell="I3" sqref="I3:L30"/>
    </sheetView>
  </sheetViews>
  <sheetFormatPr defaultRowHeight="15" x14ac:dyDescent="0.25"/>
  <cols>
    <col min="9" max="9" width="15" customWidth="1"/>
    <col min="10" max="10" width="21.140625" customWidth="1"/>
    <col min="12" max="12" width="10.7109375" customWidth="1"/>
  </cols>
  <sheetData>
    <row r="3" spans="9:12" x14ac:dyDescent="0.25">
      <c r="I3" t="s">
        <v>0</v>
      </c>
      <c r="J3" t="s">
        <v>1</v>
      </c>
      <c r="K3" t="s">
        <v>2</v>
      </c>
      <c r="L3" t="s">
        <v>3</v>
      </c>
    </row>
    <row r="4" spans="9:12" x14ac:dyDescent="0.25">
      <c r="I4">
        <v>4306995</v>
      </c>
      <c r="J4" t="s">
        <v>8</v>
      </c>
      <c r="K4" t="s">
        <v>18</v>
      </c>
      <c r="L4" t="s">
        <v>13</v>
      </c>
    </row>
    <row r="5" spans="9:12" x14ac:dyDescent="0.25">
      <c r="I5">
        <v>4308158</v>
      </c>
      <c r="J5" t="s">
        <v>8</v>
      </c>
      <c r="K5" t="s">
        <v>19</v>
      </c>
      <c r="L5" t="s">
        <v>13</v>
      </c>
    </row>
    <row r="6" spans="9:12" x14ac:dyDescent="0.25">
      <c r="I6">
        <v>4153783</v>
      </c>
      <c r="J6" t="s">
        <v>8</v>
      </c>
      <c r="K6" t="s">
        <v>20</v>
      </c>
      <c r="L6" t="s">
        <v>3</v>
      </c>
    </row>
    <row r="7" spans="9:12" x14ac:dyDescent="0.25">
      <c r="I7">
        <v>4180942</v>
      </c>
      <c r="J7" t="s">
        <v>8</v>
      </c>
      <c r="K7" t="s">
        <v>21</v>
      </c>
      <c r="L7" t="s">
        <v>3</v>
      </c>
    </row>
    <row r="8" spans="9:12" x14ac:dyDescent="0.25">
      <c r="I8">
        <v>4183728</v>
      </c>
      <c r="J8" t="s">
        <v>8</v>
      </c>
      <c r="K8" t="s">
        <v>21</v>
      </c>
      <c r="L8" t="s">
        <v>3</v>
      </c>
    </row>
    <row r="9" spans="9:12" x14ac:dyDescent="0.25">
      <c r="I9">
        <v>4180885</v>
      </c>
      <c r="J9" t="s">
        <v>8</v>
      </c>
      <c r="K9" t="s">
        <v>21</v>
      </c>
      <c r="L9" t="s">
        <v>3</v>
      </c>
    </row>
    <row r="10" spans="9:12" x14ac:dyDescent="0.25">
      <c r="I10">
        <v>4159150</v>
      </c>
      <c r="J10" t="s">
        <v>8</v>
      </c>
      <c r="K10" t="s">
        <v>21</v>
      </c>
      <c r="L10" t="s">
        <v>3</v>
      </c>
    </row>
    <row r="11" spans="9:12" x14ac:dyDescent="0.25">
      <c r="I11">
        <v>4180339</v>
      </c>
      <c r="J11" t="s">
        <v>8</v>
      </c>
      <c r="K11" t="s">
        <v>22</v>
      </c>
      <c r="L11" t="s">
        <v>3</v>
      </c>
    </row>
    <row r="12" spans="9:12" x14ac:dyDescent="0.25">
      <c r="I12">
        <v>4177705</v>
      </c>
      <c r="J12" t="s">
        <v>8</v>
      </c>
      <c r="K12" t="s">
        <v>23</v>
      </c>
      <c r="L12" t="s">
        <v>3</v>
      </c>
    </row>
    <row r="13" spans="9:12" x14ac:dyDescent="0.25">
      <c r="I13">
        <v>3969382</v>
      </c>
      <c r="J13" t="s">
        <v>8</v>
      </c>
      <c r="K13" t="s">
        <v>24</v>
      </c>
      <c r="L13" t="s">
        <v>3</v>
      </c>
    </row>
    <row r="14" spans="9:12" x14ac:dyDescent="0.25">
      <c r="I14">
        <v>4235285</v>
      </c>
      <c r="J14" t="s">
        <v>8</v>
      </c>
      <c r="K14" t="s">
        <v>25</v>
      </c>
      <c r="L14" t="s">
        <v>3</v>
      </c>
    </row>
    <row r="15" spans="9:12" x14ac:dyDescent="0.25">
      <c r="I15">
        <v>4286876</v>
      </c>
      <c r="J15" t="s">
        <v>8</v>
      </c>
      <c r="K15" t="s">
        <v>26</v>
      </c>
      <c r="L15" t="s">
        <v>3</v>
      </c>
    </row>
    <row r="16" spans="9:12" x14ac:dyDescent="0.25">
      <c r="I16">
        <v>4298612</v>
      </c>
      <c r="J16" t="s">
        <v>8</v>
      </c>
      <c r="K16" t="s">
        <v>27</v>
      </c>
      <c r="L16" t="s">
        <v>3</v>
      </c>
    </row>
    <row r="17" spans="9:12" x14ac:dyDescent="0.25">
      <c r="I17">
        <v>4183803</v>
      </c>
      <c r="J17" t="s">
        <v>8</v>
      </c>
      <c r="K17" t="s">
        <v>21</v>
      </c>
      <c r="L17" t="s">
        <v>3</v>
      </c>
    </row>
    <row r="18" spans="9:12" x14ac:dyDescent="0.25">
      <c r="I18">
        <v>4312227</v>
      </c>
      <c r="J18" t="s">
        <v>9</v>
      </c>
      <c r="L18" t="s">
        <v>3</v>
      </c>
    </row>
    <row r="19" spans="9:12" x14ac:dyDescent="0.25">
      <c r="I19">
        <v>4314072</v>
      </c>
      <c r="J19" t="s">
        <v>9</v>
      </c>
      <c r="L19" t="s">
        <v>3</v>
      </c>
    </row>
    <row r="20" spans="9:12" x14ac:dyDescent="0.25">
      <c r="I20">
        <v>4314668</v>
      </c>
      <c r="J20" t="s">
        <v>9</v>
      </c>
      <c r="L20" t="s">
        <v>3</v>
      </c>
    </row>
    <row r="21" spans="9:12" x14ac:dyDescent="0.25">
      <c r="I21">
        <v>4296689</v>
      </c>
      <c r="J21" t="s">
        <v>9</v>
      </c>
      <c r="L21" t="s">
        <v>3</v>
      </c>
    </row>
    <row r="22" spans="9:12" x14ac:dyDescent="0.25">
      <c r="I22">
        <v>4311714</v>
      </c>
      <c r="J22" t="s">
        <v>9</v>
      </c>
      <c r="L22" t="s">
        <v>3</v>
      </c>
    </row>
    <row r="23" spans="9:12" x14ac:dyDescent="0.25">
      <c r="I23">
        <v>4312720</v>
      </c>
      <c r="J23" t="s">
        <v>9</v>
      </c>
      <c r="L23" t="s">
        <v>3</v>
      </c>
    </row>
    <row r="24" spans="9:12" x14ac:dyDescent="0.25">
      <c r="I24">
        <v>4314219</v>
      </c>
      <c r="J24" t="s">
        <v>9</v>
      </c>
      <c r="L24" t="s">
        <v>3</v>
      </c>
    </row>
    <row r="25" spans="9:12" x14ac:dyDescent="0.25">
      <c r="I25">
        <v>4314465</v>
      </c>
      <c r="J25" t="s">
        <v>9</v>
      </c>
      <c r="L25" t="s">
        <v>3</v>
      </c>
    </row>
    <row r="26" spans="9:12" x14ac:dyDescent="0.25">
      <c r="I26">
        <v>4317480</v>
      </c>
      <c r="J26" t="s">
        <v>9</v>
      </c>
      <c r="L26" t="s">
        <v>13</v>
      </c>
    </row>
    <row r="27" spans="9:12" x14ac:dyDescent="0.25">
      <c r="I27">
        <v>4307881</v>
      </c>
      <c r="J27" t="s">
        <v>11</v>
      </c>
      <c r="L27" t="s">
        <v>3</v>
      </c>
    </row>
    <row r="28" spans="9:12" x14ac:dyDescent="0.25">
      <c r="I28">
        <v>4313978</v>
      </c>
      <c r="J28" t="s">
        <v>11</v>
      </c>
      <c r="L28" t="s">
        <v>3</v>
      </c>
    </row>
    <row r="29" spans="9:12" x14ac:dyDescent="0.25">
      <c r="I29">
        <v>4288620</v>
      </c>
      <c r="J29" t="s">
        <v>12</v>
      </c>
      <c r="L29" t="s">
        <v>3</v>
      </c>
    </row>
    <row r="30" spans="9:12" x14ac:dyDescent="0.25">
      <c r="I30">
        <v>4312459</v>
      </c>
      <c r="J30" t="s">
        <v>12</v>
      </c>
      <c r="L30" t="s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D172-4507-4CE1-AB1A-3040E2D94CCF}">
  <dimension ref="A1"/>
  <sheetViews>
    <sheetView workbookViewId="0">
      <selection activeCell="C3" sqref="C3:E10"/>
    </sheetView>
  </sheetViews>
  <sheetFormatPr defaultRowHeight="15" x14ac:dyDescent="0.25"/>
  <cols>
    <col min="3" max="3" width="33.42578125" bestFit="1" customWidth="1"/>
    <col min="4" max="4" width="19.140625" bestFit="1" customWidth="1"/>
    <col min="5" max="5" width="22.8554687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86FD-51C1-4421-97EB-17F8610AD1B7}">
  <dimension ref="A1"/>
  <sheetViews>
    <sheetView workbookViewId="0">
      <selection activeCell="I3" sqref="I3:L3"/>
    </sheetView>
  </sheetViews>
  <sheetFormatPr defaultRowHeight="15" x14ac:dyDescent="0.25"/>
  <cols>
    <col min="9" max="9" width="12.85546875" bestFit="1" customWidth="1"/>
    <col min="10" max="10" width="19.28515625" bestFit="1" customWidth="1"/>
    <col min="11" max="11" width="6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Today</vt:lpstr>
      <vt:lpstr>Yesterday</vt:lpstr>
      <vt:lpstr>Cases_graphed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mortokr</dc:creator>
  <cp:lastModifiedBy>mortokr</cp:lastModifiedBy>
  <dcterms:created xsi:type="dcterms:W3CDTF">2019-10-31T17:56:00Z</dcterms:created>
  <dcterms:modified xsi:type="dcterms:W3CDTF">2019-11-01T14:37:55Z</dcterms:modified>
</cp:coreProperties>
</file>